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vsharenas01\企画財政課\財政担当\20 予算関係\R6年度\01 照会\19_令和５年度財政状況資料集の作成について\05_確認事項\"/>
    </mc:Choice>
  </mc:AlternateContent>
  <xr:revisionPtr revIDLastSave="0" documentId="13_ncr:1_{DA3EEB27-6FBC-47E2-B848-44A3562AFC7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<sst xmlns="http://schemas.openxmlformats.org/spreadsheetml/2006/main" count="1106" uniqueCount="566">
  <si>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</si>
  <si>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</si>
  <si>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</si>
  <si>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</si>
  <si>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</si>
  <si>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</si>
  <si>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</si>
  <si>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</si>
  <si>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</si>
  <si>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</si>
  <si>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</si>
  <si>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</si>
  <si>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</si>
  <si>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</si>
  <si>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</si>
  <si>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</si>
  <si>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</si>
  <si>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</si>
  <si>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</si>
  <si>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</si>
  <si>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</si>
  <si>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</si>
  <si>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</si>
  <si>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</si>
  <si>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</si>
  <si>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</si>
  <si>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</si>
  <si>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</si>
  <si>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</si>
  <si>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</si>
  <si>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</si>
  <si>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</si>
  <si>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</si>
  <si>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</si>
  <si>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</si>
  <si>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</si>
  <si>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</si>
  <si>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</si>
  <si>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</si>
  <si>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</si>
  <si>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</si>
  <si>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</si>
  <si>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</si>
  <si>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</si>
  <si>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</si>
  <si>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</si>
  <si>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</si>
  <si>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</si>
  <si>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</si>
  <si>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</si>
  <si>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</si>
  <si>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</si>
  <si>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</si>
  <si>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</si>
  <si>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</si>
  <si>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</si>
  <si>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</si>
  <si>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</si>
  <si>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</si>
  <si>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</si>
  <si>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</si>
  <si>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</si>
  <si>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</si>
  <si>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</si>
  <si>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</si>
  <si>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</si>
  <si>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</si>
  <si>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</si>
  <si>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</si>
  <si>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</si>
  <si>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</si>
  <si>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</si>
  <si>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</si>
  <si>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</si>
  <si>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</si>
  <si>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</si>
  <si>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</si>
  <si>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</si>
  <si>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</si>
  <si>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</si>
  <si>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</si>
  <si>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</si>
  <si>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</si>
  <si>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</si>
  <si>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</si>
  <si>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</si>
  <si>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</si>
  <si>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</si>
  <si>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</si>
  <si>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</si>
  <si>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</si>
  <si>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</si>
  <si>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</si>
  <si>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</si>
  <si>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</si>
  <si>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</si>
  <si>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</si>
  <si>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</si>
  <si>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</si>
  <si>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</si>
  <si>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</si>
  <si>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</si>
  <si>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</si>
  <si>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</si>
  <si>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</si>
  <si>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</si>
  <si>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</si>
  <si>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</si>
  <si>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</si>
  <si>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</si>
  <si>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</si>
  <si>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</si>
  <si>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</si>
  <si>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</si>
  <si>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</si>
  <si>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</si>
  <si>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</si>
  <si>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</si>
  <si>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</si>
  <si>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</si>
  <si>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</si>
  <si>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</si>
  <si>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</si>
  <si>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</si>
  <si>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</si>
  <si>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</si>
  <si>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</si>
  <si>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</si>
  <si>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</si>
  <si>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</si>
  <si>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</si>
  <si>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</si>
  <si>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</si>
  <si>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</si>
  <si>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</si>
  <si>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</si>
  <si>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</si>
  <si>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</si>
  <si>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</si>
  <si>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</si>
  <si>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</si>
  <si>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</si>
  <si>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</si>
  <si>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</si>
  <si>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</si>
  <si>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</si>
  <si>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</si>
  <si>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</si>
  <si>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</si>
  <si>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</si>
  <si>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</si>
  <si>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</si>
  <si>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</si>
  <si>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</si>
  <si>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</si>
  <si>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</si>
  <si>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</si>
  <si>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</si>
  <si>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</si>
  <si>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</si>
  <si>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</si>
  <si>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</si>
  <si>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</si>
  <si>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</si>
  <si>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</si>
  <si>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</si>
  <si>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</si>
  <si>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</si>
  <si>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</si>
  <si>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</si>
  <si>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</si>
  <si>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</si>
  <si>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</si>
  <si>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</si>
  <si>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</si>
  <si>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</si>
  <si>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</si>
  <si>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</si>
  <si>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</si>
  <si>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</si>
  <si>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</si>
  <si>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</si>
  <si>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</si>
  <si>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</si>
  <si>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</si>
  <si>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</si>
  <si>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</si>
  <si>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</si>
  <si>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</si>
  <si>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</si>
  <si>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</si>
  <si>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</si>
  <si>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</si>
  <si>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</si>
  <si>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</si>
  <si>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</si>
  <si>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</si>
  <si>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</si>
  <si>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</si>
  <si>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</si>
  <si>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</si>
  <si>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</si>
  <si>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</si>
  <si>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</si>
  <si>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青森県野辺地町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</si>
  <si>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</si>
  <si>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</si>
  <si>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</si>
  <si>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</si>
  <si>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</si>
  <si>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</si>
  <si>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</si>
  <si>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</si>
  <si>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</si>
  <si>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</si>
  <si>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</si>
  <si>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</si>
  <si>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</si>
  <si>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</si>
  <si>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</si>
  <si>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</si>
  <si>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</si>
  <si>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</si>
  <si>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</si>
  <si>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</si>
  <si>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</si>
  <si>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</si>
  <si>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</si>
  <si>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</si>
  <si>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</si>
  <si>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</si>
  <si>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</si>
  <si>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</si>
  <si>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</si>
  <si>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</si>
  <si>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</si>
  <si>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</si>
  <si>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</si>
  <si>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</si>
  <si>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</si>
  <si>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</si>
  <si>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</si>
  <si>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</si>
  <si>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</si>
  <si>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</si>
  <si>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</si>
  <si>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</si>
  <si>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</si>
  <si>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</si>
  <si>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</si>
  <si>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</si>
  <si>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</si>
  <si>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</si>
  <si>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</si>
  <si>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</si>
  <si>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</si>
  <si>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</si>
  <si>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</si>
  <si>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</si>
  <si>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</si>
  <si>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</si>
  <si>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</si>
  <si>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</si>
  <si>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</si>
  <si>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</si>
  <si>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</si>
  <si>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</si>
  <si>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</si>
  <si>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</si>
  <si>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</si>
  <si>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</si>
  <si>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</si>
  <si>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</si>
  <si>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</si>
  <si>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</si>
  <si>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</si>
  <si>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</si>
  <si>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</si>
  <si>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</si>
  <si>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</si>
  <si>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</si>
  <si>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</si>
  <si>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</si>
  <si>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</si>
  <si>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</si>
  <si>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</si>
  <si>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</si>
  <si>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</si>
  <si>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</si>
  <si>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</si>
  <si>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</si>
  <si>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</si>
  <si>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</si>
  <si>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</si>
  <si>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</si>
  <si>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</si>
  <si>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</si>
  <si>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</si>
  <si>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</si>
  <si>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</si>
  <si>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</si>
  <si>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</si>
  <si>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</si>
  <si>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</si>
  <si>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</si>
  <si>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</si>
  <si>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</si>
  <si>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</si>
  <si>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</si>
  <si>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</si>
  <si>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</si>
  <si>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</si>
  <si>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</si>
  <si>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</si>
  <si>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</si>
  <si>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</si>
  <si>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</si>
  <si>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</si>
  <si>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</si>
  <si>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</si>
  <si>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</si>
  <si>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</si>
  <si>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</si>
  <si>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</si>
  <si>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</si>
  <si>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</si>
  <si>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</si>
  <si>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</si>
  <si>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</si>
  <si>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</si>
  <si>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</si>
  <si>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</si>
  <si>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</si>
  <si>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</si>
  <si>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</si>
  <si>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</si>
  <si>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</si>
  <si>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</si>
  <si>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</si>
  <si>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</si>
  <si>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</si>
  <si>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</si>
  <si>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</si>
  <si>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</si>
  <si>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</si>
  <si>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</si>
  <si>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</si>
  <si>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</si>
  <si>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</si>
  <si>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</si>
  <si>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</si>
  <si>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</si>
  <si>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</si>
  <si>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</si>
  <si>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</si>
  <si>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青森県野辺地町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</si>
  <si>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</si>
  <si>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</si>
  <si>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</si>
  <si>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</si>
  <si>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</si>
  <si>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</si>
  <si>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</si>
  <si>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</si>
  <si>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</si>
  <si>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</si>
  <si>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</si>
  <si>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</si>
  <si>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</si>
  <si>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</si>
  <si>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</si>
  <si>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</si>
  <si>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</si>
  <si>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</si>
  <si>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</si>
  <si>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</si>
  <si>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</si>
  <si>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</si>
  <si>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</si>
  <si>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</si>
  <si>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</si>
  <si>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</si>
  <si>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</si>
  <si>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</si>
  <si>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</si>
  <si>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</si>
  <si>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</si>
  <si>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</si>
  <si>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</si>
  <si>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</si>
  <si>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</si>
  <si>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</si>
  <si>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</si>
  <si>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</si>
  <si>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</si>
  <si>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</si>
  <si>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</si>
  <si>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</si>
  <si>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</si>
  <si>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</si>
  <si>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</si>
  <si>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</si>
  <si>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</si>
  <si>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</si>
  <si>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</si>
  <si>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</si>
  <si>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</si>
  <si>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</si>
  <si>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</si>
  <si>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</si>
  <si>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</si>
  <si>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</si>
  <si>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</si>
  <si>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</si>
  <si>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</si>
  <si>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</si>
  <si>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</si>
  <si>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</si>
  <si>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</si>
  <si>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</si>
  <si>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</si>
  <si>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</si>
  <si>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</si>
  <si>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</si>
  <si>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</si>
  <si>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</si>
  <si>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</si>
  <si>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</si>
  <si>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</si>
  <si>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</si>
  <si>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</si>
  <si>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</si>
  <si>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</si>
  <si>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</si>
  <si>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</si>
  <si>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</si>
  <si>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</si>
  <si>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</si>
  <si>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</si>
  <si>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</si>
  <si>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</si>
  <si>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</si>
  <si>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</si>
  <si>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</si>
  <si>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</si>
  <si>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</si>
  <si>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</si>
  <si>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</si>
  <si>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</si>
  <si>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</si>
  <si>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</si>
  <si>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</si>
  <si>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</si>
  <si>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</si>
  <si>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</si>
  <si>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</si>
  <si>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</si>
  <si>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</si>
  <si>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</si>
  <si>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</si>
  <si>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</si>
  <si>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</si>
  <si>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</si>
  <si>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</si>
  <si>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</si>
  <si>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</si>
  <si>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</si>
  <si>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</si>
  <si>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</si>
  <si>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</si>
  <si>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</si>
  <si>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</si>
  <si>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</si>
  <si>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</si>
  <si>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</si>
  <si>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</si>
  <si>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</si>
  <si>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</si>
  <si>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</si>
  <si>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</si>
  <si>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</si>
  <si>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</si>
  <si>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</si>
  <si>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</si>
  <si>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</si>
  <si>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</si>
  <si>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</si>
  <si>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</si>
  <si>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</si>
  <si>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</si>
  <si>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</si>
  <si>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</si>
  <si>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</si>
  <si>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</si>
  <si>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</si>
  <si>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</si>
  <si>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</si>
  <si>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</si>
  <si>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</si>
  <si>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</si>
  <si>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</si>
  <si>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</si>
  <si>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</si>
  <si>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</si>
  <si>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</si>
  <si>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</si>
  <si>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</si>
  <si>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</si>
  <si>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</si>
  <si>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</si>
  <si>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</si>
  <si>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</si>
  <si>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</si>
  <si>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</si>
  <si>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</si>
  <si>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</si>
  <si>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</si>
  <si>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</si>
  <si>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</si>
  <si>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</si>
  <si>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</si>
  <si>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</si>
  <si>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</si>
  <si>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</si>
  <si>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</si>
  <si>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</si>
  <si>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</si>
  <si>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</si>
  <si>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</si>
  <si>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</si>
  <si>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</si>
  <si>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2.87</t>
  </si>
  <si>
    <t>▲ 0.04</t>
  </si>
  <si>
    <t>水道事業特別会計</t>
  </si>
  <si>
    <t>国民健康保険事業特別会計</t>
  </si>
  <si>
    <t>一般会計</t>
  </si>
  <si>
    <t>介護保険事業特別会計</t>
  </si>
  <si>
    <t>後期高齢者医療特別会計</t>
  </si>
  <si>
    <t>下水道事業特別会計</t>
  </si>
  <si>
    <t>その他会計（赤字）</t>
  </si>
  <si>
    <t>その他会計（黒字）</t>
  </si>
  <si>
    <t>R01</t>
    <phoneticPr fontId="5"/>
  </si>
  <si>
    <t>R02</t>
    <phoneticPr fontId="5"/>
  </si>
  <si>
    <t>R03</t>
    <phoneticPr fontId="5"/>
  </si>
  <si>
    <t>R04</t>
    <phoneticPr fontId="5"/>
  </si>
  <si>
    <t>R05</t>
    <phoneticPr fontId="5"/>
  </si>
  <si>
    <t>野辺地町土地開発公社</t>
    <rPh sb="0" eb="4">
      <t>ノヘジマチ</t>
    </rPh>
    <rPh sb="4" eb="10">
      <t>トチカイハツコウシャ</t>
    </rPh>
    <phoneticPr fontId="2"/>
  </si>
  <si>
    <t>野辺地町観光協会</t>
    <rPh sb="0" eb="4">
      <t>ノヘジマチ</t>
    </rPh>
    <rPh sb="4" eb="6">
      <t>カンコウ</t>
    </rPh>
    <rPh sb="6" eb="8">
      <t>キョウカイ</t>
    </rPh>
    <phoneticPr fontId="2"/>
  </si>
  <si>
    <t>北部上北広域事務組合（一般会計）</t>
    <rPh sb="11" eb="13">
      <t>イッパン</t>
    </rPh>
    <rPh sb="13" eb="15">
      <t>カイケイ</t>
    </rPh>
    <phoneticPr fontId="2"/>
  </si>
  <si>
    <t>北部上北広域事務組合（病院会計）</t>
    <rPh sb="11" eb="13">
      <t>ビョウイン</t>
    </rPh>
    <rPh sb="13" eb="15">
      <t>カイケイ</t>
    </rPh>
    <phoneticPr fontId="2"/>
  </si>
  <si>
    <t>青森県後期高齢者医療広域連合（一般会計）</t>
    <rPh sb="15" eb="17">
      <t>イッパン</t>
    </rPh>
    <rPh sb="17" eb="19">
      <t>カイケイ</t>
    </rPh>
    <phoneticPr fontId="2"/>
  </si>
  <si>
    <t>青森県後期高齢者医療広域連合（後期高齢者医療事業会計）</t>
    <rPh sb="15" eb="17">
      <t>コウキ</t>
    </rPh>
    <rPh sb="17" eb="20">
      <t>コウレイシャ</t>
    </rPh>
    <rPh sb="20" eb="22">
      <t>イリョウ</t>
    </rPh>
    <rPh sb="22" eb="24">
      <t>ジギョウ</t>
    </rPh>
    <rPh sb="24" eb="26">
      <t>カイケイ</t>
    </rPh>
    <phoneticPr fontId="2"/>
  </si>
  <si>
    <t>下北地域広域行政事務組合</t>
  </si>
  <si>
    <t>上北地方教育・福祉事務組合</t>
  </si>
  <si>
    <t>青森県市町村総合事務組合</t>
  </si>
  <si>
    <t>青森県市町村職員退職手当組合</t>
  </si>
  <si>
    <t>青森県交通災害共済組合</t>
  </si>
  <si>
    <t>-</t>
    <phoneticPr fontId="2"/>
  </si>
  <si>
    <t>-</t>
    <phoneticPr fontId="2"/>
  </si>
  <si>
    <t>役場庁舎建設基金</t>
    <rPh sb="0" eb="2">
      <t>ヤクバ</t>
    </rPh>
    <rPh sb="2" eb="4">
      <t>チョウシャ</t>
    </rPh>
    <rPh sb="4" eb="6">
      <t>ケンセツ</t>
    </rPh>
    <rPh sb="6" eb="8">
      <t>キキン</t>
    </rPh>
    <phoneticPr fontId="2"/>
  </si>
  <si>
    <t>公共施設整備基金</t>
    <rPh sb="0" eb="2">
      <t>コウキョウ</t>
    </rPh>
    <rPh sb="2" eb="4">
      <t>シセツ</t>
    </rPh>
    <rPh sb="4" eb="6">
      <t>セイビ</t>
    </rPh>
    <rPh sb="6" eb="8">
      <t>キキン</t>
    </rPh>
    <phoneticPr fontId="2"/>
  </si>
  <si>
    <t>子育て支援基金</t>
    <rPh sb="0" eb="2">
      <t>コソダ</t>
    </rPh>
    <rPh sb="3" eb="5">
      <t>シエン</t>
    </rPh>
    <rPh sb="5" eb="7">
      <t>キキン</t>
    </rPh>
    <phoneticPr fontId="2"/>
  </si>
  <si>
    <t>学校建設基金</t>
    <rPh sb="0" eb="2">
      <t>ガッコウ</t>
    </rPh>
    <rPh sb="2" eb="4">
      <t>ケンセツ</t>
    </rPh>
    <rPh sb="4" eb="6">
      <t>キキン</t>
    </rPh>
    <phoneticPr fontId="2"/>
  </si>
  <si>
    <t>電源立地地域対策基金</t>
    <rPh sb="0" eb="2">
      <t>デンゲン</t>
    </rPh>
    <rPh sb="2" eb="4">
      <t>リッチ</t>
    </rPh>
    <rPh sb="4" eb="6">
      <t>チイキ</t>
    </rPh>
    <rPh sb="6" eb="8">
      <t>タイサク</t>
    </rPh>
    <rPh sb="8" eb="10">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</si>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</sst>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859-477C-80E0-12EF660F49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27750</c:v>
                </c:pt>
                <c:pt idx="1">
                  <c:v>41727</c:v>
                </c:pt>
                <c:pt idx="2">
                  <c:v>53166</c:v>
                </c:pt>
                <c:pt idx="3">
                  <c:v>37443</c:v>
                </c:pt>
                <c:pt idx="4">
                  <c:v>162730</c:v>
                </c:pt>
              </c:numCache>
            </c:numRef>
          </c:val>
          <c:smooth val="0"/>
          <c:extLst>
            <c:ext xmlns:c16="http://schemas.microsoft.com/office/drawing/2014/chart" uri="{C3380CC4-5D6E-409C-BE32-E72D297353CC}">
              <c16:uniqueId val="{00000001-E859-477C-80E0-12EF660F49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0.16</c:v>
                </c:pt>
                <c:pt idx="1">
                  <c:v>3.58</c:v>
                </c:pt>
                <c:pt idx="2">
                  <c:v>9.11</c:v>
                </c:pt>
                <c:pt idx="3">
                  <c:v>4.18</c:v>
                </c:pt>
                <c:pt idx="4">
                  <c:v>2.4</c:v>
                </c:pt>
              </c:numCache>
            </c:numRef>
          </c:val>
          <c:extLst>
            <c:ext xmlns:c16="http://schemas.microsoft.com/office/drawing/2014/chart" uri="{C3380CC4-5D6E-409C-BE32-E72D297353CC}">
              <c16:uniqueId val="{00000000-60CC-4B63-832F-254C6113BD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18.75</c:v>
                </c:pt>
                <c:pt idx="1">
                  <c:v>18.100000000000001</c:v>
                </c:pt>
                <c:pt idx="2">
                  <c:v>18.41</c:v>
                </c:pt>
                <c:pt idx="3">
                  <c:v>23.87</c:v>
                </c:pt>
                <c:pt idx="4">
                  <c:v>26.02</c:v>
                </c:pt>
              </c:numCache>
            </c:numRef>
          </c:val>
          <c:extLst>
            <c:ext xmlns:c16="http://schemas.microsoft.com/office/drawing/2014/chart" uri="{C3380CC4-5D6E-409C-BE32-E72D297353CC}">
              <c16:uniqueId val="{00000001-60CC-4B63-832F-254C6113BD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-2.87</c:v>
                </c:pt>
                <c:pt idx="1">
                  <c:v>3.51</c:v>
                </c:pt>
                <c:pt idx="2">
                  <c:v>7.45</c:v>
                </c:pt>
                <c:pt idx="3">
                  <c:v>-0.04</c:v>
                </c:pt>
                <c:pt idx="4">
                  <c:v>0.31</c:v>
                </c:pt>
              </c:numCache>
            </c:numRef>
          </c:val>
          <c:smooth val="0"/>
          <c:extLst>
            <c:ext xmlns:c16="http://schemas.microsoft.com/office/drawing/2014/chart" uri="{C3380CC4-5D6E-409C-BE32-E72D297353CC}">
              <c16:uniqueId val="{00000002-60CC-4B63-832F-254C6113BD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0.03</c:v>
                </c:pt>
                <c:pt idx="4">
                  <c:v>#N/A</c:v>
                </c:pt>
                <c:pt idx="5">
                  <c:v>0.02</c:v>
                </c:pt>
                <c:pt idx="6">
                  <c:v>#N/A</c:v>
                </c:pt>
                <c:pt idx="7">
                  <c:v>0</c:v>
                </c:pt>
                <c:pt idx="8">
                  <c:v>0</c:v>
                </c:pt>
                <c:pt idx="9">
                  <c:v>0</c:v>
                </c:pt>
              </c:numCache>
            </c:numRef>
          </c:val>
          <c:extLst>
            <c:ext xmlns:c16="http://schemas.microsoft.com/office/drawing/2014/chart" uri="{C3380CC4-5D6E-409C-BE32-E72D297353CC}">
              <c16:uniqueId val="{00000000-E06E-4800-9B6F-8AC3075D6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6E-4800-9B6F-8AC3075D6E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6E-4800-9B6F-8AC3075D6E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06E-4800-9B6F-8AC3075D6E2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06E-4800-9B6F-8AC3075D6E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0.1</c:v>
                </c:pt>
                <c:pt idx="8">
                  <c:v>#N/A</c:v>
                </c:pt>
                <c:pt idx="9">
                  <c:v>0.13</c:v>
                </c:pt>
              </c:numCache>
            </c:numRef>
          </c:val>
          <c:extLst>
            <c:ext xmlns:c16="http://schemas.microsoft.com/office/drawing/2014/chart" uri="{C3380CC4-5D6E-409C-BE32-E72D297353CC}">
              <c16:uniqueId val="{00000005-E06E-4800-9B6F-8AC3075D6E2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1.78</c:v>
                </c:pt>
                <c:pt idx="4">
                  <c:v>#N/A</c:v>
                </c:pt>
                <c:pt idx="5">
                  <c:v>1.86</c:v>
                </c:pt>
                <c:pt idx="6">
                  <c:v>#N/A</c:v>
                </c:pt>
                <c:pt idx="7">
                  <c:v>1.99</c:v>
                </c:pt>
                <c:pt idx="8">
                  <c:v>#N/A</c:v>
                </c:pt>
                <c:pt idx="9">
                  <c:v>1.24</c:v>
                </c:pt>
              </c:numCache>
            </c:numRef>
          </c:val>
          <c:extLst>
            <c:ext xmlns:c16="http://schemas.microsoft.com/office/drawing/2014/chart" uri="{C3380CC4-5D6E-409C-BE32-E72D297353CC}">
              <c16:uniqueId val="{00000006-E06E-4800-9B6F-8AC3075D6E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3.58</c:v>
                </c:pt>
                <c:pt idx="4">
                  <c:v>#N/A</c:v>
                </c:pt>
                <c:pt idx="5">
                  <c:v>9.1</c:v>
                </c:pt>
                <c:pt idx="6">
                  <c:v>#N/A</c:v>
                </c:pt>
                <c:pt idx="7">
                  <c:v>4.17</c:v>
                </c:pt>
                <c:pt idx="8">
                  <c:v>#N/A</c:v>
                </c:pt>
                <c:pt idx="9">
                  <c:v>2.4</c:v>
                </c:pt>
              </c:numCache>
            </c:numRef>
          </c:val>
          <c:extLst>
            <c:ext xmlns:c16="http://schemas.microsoft.com/office/drawing/2014/chart" uri="{C3380CC4-5D6E-409C-BE32-E72D297353CC}">
              <c16:uniqueId val="{00000007-E06E-4800-9B6F-8AC3075D6E2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0.28000000000000003</c:v>
                </c:pt>
                <c:pt idx="2">
                  <c:v>#N/A</c:v>
                </c:pt>
                <c:pt idx="3">
                  <c:v>0.4</c:v>
                </c:pt>
                <c:pt idx="4">
                  <c:v>#N/A</c:v>
                </c:pt>
                <c:pt idx="5">
                  <c:v>1.1000000000000001</c:v>
                </c:pt>
                <c:pt idx="6">
                  <c:v>#N/A</c:v>
                </c:pt>
                <c:pt idx="7">
                  <c:v>1.98</c:v>
                </c:pt>
                <c:pt idx="8">
                  <c:v>#N/A</c:v>
                </c:pt>
                <c:pt idx="9">
                  <c:v>2.52</c:v>
                </c:pt>
              </c:numCache>
            </c:numRef>
          </c:val>
          <c:extLst>
            <c:ext xmlns:c16="http://schemas.microsoft.com/office/drawing/2014/chart" uri="{C3380CC4-5D6E-409C-BE32-E72D297353CC}">
              <c16:uniqueId val="{00000008-E06E-4800-9B6F-8AC3075D6E27}"/>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6.98</c:v>
                </c:pt>
                <c:pt idx="2">
                  <c:v>#N/A</c:v>
                </c:pt>
                <c:pt idx="3">
                  <c:v>6.93</c:v>
                </c:pt>
                <c:pt idx="4">
                  <c:v>#N/A</c:v>
                </c:pt>
                <c:pt idx="5">
                  <c:v>6.81</c:v>
                </c:pt>
                <c:pt idx="6">
                  <c:v>#N/A</c:v>
                </c:pt>
                <c:pt idx="7">
                  <c:v>6.52</c:v>
                </c:pt>
                <c:pt idx="8">
                  <c:v>#N/A</c:v>
                </c:pt>
                <c:pt idx="9">
                  <c:v>5.69</c:v>
                </c:pt>
              </c:numCache>
            </c:numRef>
          </c:val>
          <c:extLst>
            <c:ext xmlns:c16="http://schemas.microsoft.com/office/drawing/2014/chart" uri="{C3380CC4-5D6E-409C-BE32-E72D297353CC}">
              <c16:uniqueId val="{00000009-E06E-4800-9B6F-8AC3075D6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c:v>
                </c:pt>
                <c:pt idx="5">
                  <c:v>544</c:v>
                </c:pt>
                <c:pt idx="8">
                  <c:v>569</c:v>
                </c:pt>
                <c:pt idx="11">
                  <c:v>592</c:v>
                </c:pt>
                <c:pt idx="14">
                  <c:v>560</c:v>
                </c:pt>
              </c:numCache>
            </c:numRef>
          </c:val>
          <c:extLst>
            <c:ext xmlns:c16="http://schemas.microsoft.com/office/drawing/2014/chart" uri="{C3380CC4-5D6E-409C-BE32-E72D297353CC}">
              <c16:uniqueId val="{00000000-5D6B-492B-A0DC-0460139D01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6B-492B-A0DC-0460139D01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15</c:v>
                </c:pt>
                <c:pt idx="6">
                  <c:v>15</c:v>
                </c:pt>
                <c:pt idx="9">
                  <c:v>15</c:v>
                </c:pt>
                <c:pt idx="12">
                  <c:v>0</c:v>
                </c:pt>
              </c:numCache>
            </c:numRef>
          </c:val>
          <c:extLst>
            <c:ext xmlns:c16="http://schemas.microsoft.com/office/drawing/2014/chart" uri="{C3380CC4-5D6E-409C-BE32-E72D297353CC}">
              <c16:uniqueId val="{00000002-5D6B-492B-A0DC-0460139D01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128</c:v>
                </c:pt>
                <c:pt idx="3">
                  <c:v>119</c:v>
                </c:pt>
                <c:pt idx="6">
                  <c:v>89</c:v>
                </c:pt>
                <c:pt idx="9">
                  <c:v>64</c:v>
                </c:pt>
                <c:pt idx="12">
                  <c:v>23</c:v>
                </c:pt>
              </c:numCache>
            </c:numRef>
          </c:val>
          <c:extLst>
            <c:ext xmlns:c16="http://schemas.microsoft.com/office/drawing/2014/chart" uri="{C3380CC4-5D6E-409C-BE32-E72D297353CC}">
              <c16:uniqueId val="{00000003-5D6B-492B-A0DC-0460139D01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c:v>
                </c:pt>
                <c:pt idx="3">
                  <c:v>24</c:v>
                </c:pt>
                <c:pt idx="6">
                  <c:v>29</c:v>
                </c:pt>
                <c:pt idx="9">
                  <c:v>29</c:v>
                </c:pt>
                <c:pt idx="12">
                  <c:v>29</c:v>
                </c:pt>
              </c:numCache>
            </c:numRef>
          </c:val>
          <c:extLst>
            <c:ext xmlns:c16="http://schemas.microsoft.com/office/drawing/2014/chart" uri="{C3380CC4-5D6E-409C-BE32-E72D297353CC}">
              <c16:uniqueId val="{00000004-5D6B-492B-A0DC-0460139D01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6B-492B-A0DC-0460139D01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6B-492B-A0DC-0460139D01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630</c:v>
                </c:pt>
                <c:pt idx="3">
                  <c:v>652</c:v>
                </c:pt>
                <c:pt idx="6">
                  <c:v>699</c:v>
                </c:pt>
                <c:pt idx="9">
                  <c:v>752</c:v>
                </c:pt>
                <c:pt idx="12">
                  <c:v>747</c:v>
                </c:pt>
              </c:numCache>
            </c:numRef>
          </c:val>
          <c:extLst>
            <c:ext xmlns:c16="http://schemas.microsoft.com/office/drawing/2014/chart" uri="{C3380CC4-5D6E-409C-BE32-E72D297353CC}">
              <c16:uniqueId val="{00000007-5D6B-492B-A0DC-0460139D01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266</c:v>
                </c:pt>
                <c:pt idx="2">
                  <c:v>#N/A</c:v>
                </c:pt>
                <c:pt idx="3">
                  <c:v>#N/A</c:v>
                </c:pt>
                <c:pt idx="4">
                  <c:v>266</c:v>
                </c:pt>
                <c:pt idx="5">
                  <c:v>#N/A</c:v>
                </c:pt>
                <c:pt idx="6">
                  <c:v>#N/A</c:v>
                </c:pt>
                <c:pt idx="7">
                  <c:v>263</c:v>
                </c:pt>
                <c:pt idx="8">
                  <c:v>#N/A</c:v>
                </c:pt>
                <c:pt idx="9">
                  <c:v>#N/A</c:v>
                </c:pt>
                <c:pt idx="10">
                  <c:v>268</c:v>
                </c:pt>
                <c:pt idx="11">
                  <c:v>#N/A</c:v>
                </c:pt>
                <c:pt idx="12">
                  <c:v>#N/A</c:v>
                </c:pt>
                <c:pt idx="13">
                  <c:v>239</c:v>
                </c:pt>
                <c:pt idx="14">
                  <c:v>#N/A</c:v>
                </c:pt>
              </c:numCache>
            </c:numRef>
          </c:val>
          <c:smooth val="0"/>
          <c:extLst>
            <c:ext xmlns:c16="http://schemas.microsoft.com/office/drawing/2014/chart" uri="{C3380CC4-5D6E-409C-BE32-E72D297353CC}">
              <c16:uniqueId val="{00000008-5D6B-492B-A0DC-0460139D01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5338</c:v>
                </c:pt>
                <c:pt idx="5">
                  <c:v>5216</c:v>
                </c:pt>
                <c:pt idx="8">
                  <c:v>4916</c:v>
                </c:pt>
                <c:pt idx="11">
                  <c:v>4603</c:v>
                </c:pt>
                <c:pt idx="14">
                  <c:v>4814</c:v>
                </c:pt>
              </c:numCache>
            </c:numRef>
          </c:val>
          <c:extLst>
            <c:ext xmlns:c16="http://schemas.microsoft.com/office/drawing/2014/chart" uri="{C3380CC4-5D6E-409C-BE32-E72D297353CC}">
              <c16:uniqueId val="{00000000-6E87-4A96-AA41-E3C3FBF15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15</c:v>
                </c:pt>
                <c:pt idx="14">
                  <c:v>13</c:v>
                </c:pt>
              </c:numCache>
            </c:numRef>
          </c:val>
          <c:extLst>
            <c:ext xmlns:c16="http://schemas.microsoft.com/office/drawing/2014/chart" uri="{C3380CC4-5D6E-409C-BE32-E72D297353CC}">
              <c16:uniqueId val="{00000001-6E87-4A96-AA41-E3C3FBF15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1570</c:v>
                </c:pt>
                <c:pt idx="5">
                  <c:v>1668</c:v>
                </c:pt>
                <c:pt idx="8">
                  <c:v>2029</c:v>
                </c:pt>
                <c:pt idx="11">
                  <c:v>2675</c:v>
                </c:pt>
                <c:pt idx="14">
                  <c:v>2734</c:v>
                </c:pt>
              </c:numCache>
            </c:numRef>
          </c:val>
          <c:extLst>
            <c:ext xmlns:c16="http://schemas.microsoft.com/office/drawing/2014/chart" uri="{C3380CC4-5D6E-409C-BE32-E72D297353CC}">
              <c16:uniqueId val="{00000002-6E87-4A96-AA41-E3C3FBF15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3-6E87-4A96-AA41-E3C3FBF15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87-4A96-AA41-E3C3FBF15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87-4A96-AA41-E3C3FBF15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1041</c:v>
                </c:pt>
                <c:pt idx="3">
                  <c:v>1003</c:v>
                </c:pt>
                <c:pt idx="6">
                  <c:v>986</c:v>
                </c:pt>
                <c:pt idx="9">
                  <c:v>930</c:v>
                </c:pt>
                <c:pt idx="12">
                  <c:v>961</c:v>
                </c:pt>
              </c:numCache>
            </c:numRef>
          </c:val>
          <c:extLst>
            <c:ext xmlns:c16="http://schemas.microsoft.com/office/drawing/2014/chart" uri="{C3380CC4-5D6E-409C-BE32-E72D297353CC}">
              <c16:uniqueId val="{00000006-6E87-4A96-AA41-E3C3FBF15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381</c:v>
                </c:pt>
                <c:pt idx="3">
                  <c:v>271</c:v>
                </c:pt>
                <c:pt idx="6">
                  <c:v>185</c:v>
                </c:pt>
                <c:pt idx="9">
                  <c:v>166</c:v>
                </c:pt>
                <c:pt idx="12">
                  <c:v>201</c:v>
                </c:pt>
              </c:numCache>
            </c:numRef>
          </c:val>
          <c:extLst>
            <c:ext xmlns:c16="http://schemas.microsoft.com/office/drawing/2014/chart" uri="{C3380CC4-5D6E-409C-BE32-E72D297353CC}">
              <c16:uniqueId val="{00000007-6E87-4A96-AA41-E3C3FBF15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308</c:v>
                </c:pt>
                <c:pt idx="3">
                  <c:v>284</c:v>
                </c:pt>
                <c:pt idx="6">
                  <c:v>259</c:v>
                </c:pt>
                <c:pt idx="9">
                  <c:v>250</c:v>
                </c:pt>
                <c:pt idx="12">
                  <c:v>230</c:v>
                </c:pt>
              </c:numCache>
            </c:numRef>
          </c:val>
          <c:extLst>
            <c:ext xmlns:c16="http://schemas.microsoft.com/office/drawing/2014/chart" uri="{C3380CC4-5D6E-409C-BE32-E72D297353CC}">
              <c16:uniqueId val="{00000008-6E87-4A96-AA41-E3C3FBF15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27</c:v>
                </c:pt>
                <c:pt idx="6">
                  <c:v>15</c:v>
                </c:pt>
                <c:pt idx="9">
                  <c:v>0</c:v>
                </c:pt>
                <c:pt idx="12">
                  <c:v>0</c:v>
                </c:pt>
              </c:numCache>
            </c:numRef>
          </c:val>
          <c:extLst>
            <c:ext xmlns:c16="http://schemas.microsoft.com/office/drawing/2014/chart" uri="{C3380CC4-5D6E-409C-BE32-E72D297353CC}">
              <c16:uniqueId val="{00000009-6E87-4A96-AA41-E3C3FBF15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6168</c:v>
                </c:pt>
                <c:pt idx="3">
                  <c:v>6050</c:v>
                </c:pt>
                <c:pt idx="6">
                  <c:v>5830</c:v>
                </c:pt>
                <c:pt idx="9">
                  <c:v>5451</c:v>
                </c:pt>
                <c:pt idx="12">
                  <c:v>6194</c:v>
                </c:pt>
              </c:numCache>
            </c:numRef>
          </c:val>
          <c:extLst>
            <c:ext xmlns:c16="http://schemas.microsoft.com/office/drawing/2014/chart" uri="{C3380CC4-5D6E-409C-BE32-E72D297353CC}">
              <c16:uniqueId val="{0000000A-6E87-4A96-AA41-E3C3FBF151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1092</c:v>
                </c:pt>
                <c:pt idx="2">
                  <c:v>#N/A</c:v>
                </c:pt>
                <c:pt idx="3">
                  <c:v>#N/A</c:v>
                </c:pt>
                <c:pt idx="4">
                  <c:v>751</c:v>
                </c:pt>
                <c:pt idx="5">
                  <c:v>#N/A</c:v>
                </c:pt>
                <c:pt idx="6">
                  <c:v>#N/A</c:v>
                </c:pt>
                <c:pt idx="7">
                  <c:v>328</c:v>
                </c:pt>
                <c:pt idx="8">
                  <c:v>#N/A</c:v>
                </c:pt>
                <c:pt idx="9">
                  <c:v>#N/A</c:v>
                </c:pt>
                <c:pt idx="10">
                  <c:v>0</c:v>
                </c:pt>
                <c:pt idx="11">
                  <c:v>#N/A</c:v>
                </c:pt>
                <c:pt idx="12">
                  <c:v>#N/A</c:v>
                </c:pt>
                <c:pt idx="13">
                  <c:v>25</c:v>
                </c:pt>
                <c:pt idx="14">
                  <c:v>#N/A</c:v>
                </c:pt>
              </c:numCache>
            </c:numRef>
          </c:val>
          <c:smooth val="0"/>
          <c:extLst>
            <c:ext xmlns:c16="http://schemas.microsoft.com/office/drawing/2014/chart" uri="{C3380CC4-5D6E-409C-BE32-E72D297353CC}">
              <c16:uniqueId val="{0000000B-6E87-4A96-AA41-E3C3FBF151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794</c:v>
                </c:pt>
                <c:pt idx="1">
                  <c:v>1008</c:v>
                </c:pt>
                <c:pt idx="2">
                  <c:v>1097</c:v>
                </c:pt>
              </c:numCache>
            </c:numRef>
          </c:val>
          <c:extLst>
            <c:ext xmlns:c16="http://schemas.microsoft.com/office/drawing/2014/chart" uri="{C3380CC4-5D6E-409C-BE32-E72D297353CC}">
              <c16:uniqueId val="{00000000-CDB1-486F-B409-48183F5A36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c:v>
                </c:pt>
                <c:pt idx="1">
                  <c:v>54</c:v>
                </c:pt>
                <c:pt idx="2">
                  <c:v>78</c:v>
                </c:pt>
              </c:numCache>
            </c:numRef>
          </c:val>
          <c:extLst>
            <c:ext xmlns:c16="http://schemas.microsoft.com/office/drawing/2014/chart" uri="{C3380CC4-5D6E-409C-BE32-E72D297353CC}">
              <c16:uniqueId val="{00000001-CDB1-486F-B409-48183F5A36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1055</c:v>
                </c:pt>
                <c:pt idx="1">
                  <c:v>1443</c:v>
                </c:pt>
                <c:pt idx="2">
                  <c:v>1360</c:v>
                </c:pt>
              </c:numCache>
            </c:numRef>
          </c:val>
          <c:extLst>
            <c:ext xmlns:c16="http://schemas.microsoft.com/office/drawing/2014/chart" uri="{C3380CC4-5D6E-409C-BE32-E72D297353CC}">
              <c16:uniqueId val="{00000002-CDB1-486F-B409-48183F5A36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町民税基準税額の減少により、基準財政収入額は前年度比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％減となった。基準財政需要額は、包括算定経費、地域社会再生事業費、公債費（過疎対策事業債償還費）の増や、交付税再算定による臨時経済対策費の追加等により、前年度比</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％の増となった。これにより、単年度の財政力指数は前年度から</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年度から減少傾向にある。（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歳入確保のため、コンビニ収納、スマホ収納などにより町税等の収納強化に努める。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分母である経常一般財源等歳入については、臨時財政対策債の借入や、地方税及び地方交付税の増等により、増加している（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％）。分子である経常経費充当一般財源については、職員数の減少による人件費の減や、一部事務組合が運営する病院の地方債の一部償還完了により減少した（△</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％）。以上により、経常収支比率は前年度比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％減少したが、依然として類似団体平均より高い数値となっている。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予算編成時に経常経費に限度額を設けるなどの施策を継続していくとともに、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化の推進による事務効率化により経常経費の削減に努める。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62654</xdr:rowOff>
    </xdr:from>
    <xdr:to>
      <xdr:col>23</xdr:col>
      <xdr:colOff>133350</xdr:colOff>
      <xdr:row>65</xdr:row>
      <xdr:rowOff>40852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06754"/>
          <a:ext cx="0" cy="1178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12929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40852</xdr:rowOff>
    </xdr:from>
    <xdr:to>
      <xdr:col>24</xdr:col>
      <xdr:colOff>12700</xdr:colOff>
      <xdr:row>65</xdr:row>
      <xdr:rowOff>40852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5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149031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62654</xdr:rowOff>
    </xdr:from>
    <xdr:to>
      <xdr:col>24</xdr:col>
      <xdr:colOff>12700</xdr:colOff>
      <xdr:row>58</xdr:row>
      <xdr:rowOff>62654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6793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4728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13758</xdr:rowOff>
    </xdr:from>
    <xdr:to>
      <xdr:col>19</xdr:col>
      <xdr:colOff>184150</xdr:colOff>
      <xdr:row>62</xdr:row>
      <xdr:rowOff>115358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65</xdr:row>
      <xdr:rowOff>48895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47281"/>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56515</xdr:rowOff>
    </xdr:from>
    <xdr:to>
      <xdr:col>15</xdr:col>
      <xdr:colOff>133350</xdr:colOff>
      <xdr:row>61</xdr:row>
      <xdr:rowOff>158115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169545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931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87858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人件費は、職員数の減少により減少傾向にある。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物件費は、物価の高騰により増加傾向にあるが、毎年度当初予算編成方針でシーリングを設定し抑制に努めている。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類似団体平均を下回ってはいるものの、シーリングの継続に加え、施設の統廃合など抜本的な改善も検討すべきである。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47191</xdr:rowOff>
    </xdr:from>
    <xdr:to>
      <xdr:col>23</xdr:col>
      <xdr:colOff>133350</xdr:colOff>
      <xdr:row>81</xdr:row>
      <xdr:rowOff>49786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34641"/>
          <a:ext cx="8382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24009</xdr:rowOff>
    </xdr:from>
    <xdr:to>
      <xdr:col>19</xdr:col>
      <xdr:colOff>133350</xdr:colOff>
      <xdr:row>81</xdr:row>
      <xdr:rowOff>47191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1459"/>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12430</xdr:rowOff>
    </xdr:from>
    <xdr:to>
      <xdr:col>15</xdr:col>
      <xdr:colOff>82550</xdr:colOff>
      <xdr:row>81</xdr:row>
      <xdr:rowOff>24009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9880"/>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151070</xdr:rowOff>
    </xdr:from>
    <xdr:to>
      <xdr:col>11</xdr:col>
      <xdr:colOff>31750</xdr:colOff>
      <xdr:row>81</xdr:row>
      <xdr:rowOff>12430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7070"/>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170436</xdr:rowOff>
    </xdr:from>
    <xdr:to>
      <xdr:col>23</xdr:col>
      <xdr:colOff>184150</xdr:colOff>
      <xdr:row>81</xdr:row>
      <xdr:rowOff>100586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15513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167841</xdr:rowOff>
    </xdr:from>
    <xdr:to>
      <xdr:col>19</xdr:col>
      <xdr:colOff>184150</xdr:colOff>
      <xdr:row>81</xdr:row>
      <xdr:rowOff>97991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108168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5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144659</xdr:rowOff>
    </xdr:from>
    <xdr:to>
      <xdr:col>15</xdr:col>
      <xdr:colOff>133350</xdr:colOff>
      <xdr:row>81</xdr:row>
      <xdr:rowOff>74809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84986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133080</xdr:rowOff>
    </xdr:from>
    <xdr:to>
      <xdr:col>11</xdr:col>
      <xdr:colOff>82550</xdr:colOff>
      <xdr:row>81</xdr:row>
      <xdr:rowOff>63230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73407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100270</xdr:rowOff>
    </xdr:from>
    <xdr:to>
      <xdr:col>7</xdr:col>
      <xdr:colOff>31750</xdr:colOff>
      <xdr:row>81</xdr:row>
      <xdr:rowOff>30420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40597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経験年数階層の変動により前年度より減少し、類似団体平均を下回っている。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今後は昇給・昇格の運用の是正及び諸手当について検討し、給与の適正化を図っていく。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4843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138995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379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138995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379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86</xdr:row>
      <xdr:rowOff>88195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3797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年度以降、基本的に退職者不補充を継続してきたことにより、類似団体平均を下回っている。平成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年度から職員の採用を再開し、平成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年度からは退職を考慮した先取り採用を実施してきた。定員モデル数値を参考にして、計画的な職員採用に努める。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42646</xdr:rowOff>
    </xdr:from>
    <xdr:to>
      <xdr:col>81</xdr:col>
      <xdr:colOff>44450</xdr:colOff>
      <xdr:row>61</xdr:row>
      <xdr:rowOff>46025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109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42646</xdr:rowOff>
    </xdr:from>
    <xdr:to>
      <xdr:col>77</xdr:col>
      <xdr:colOff>44450</xdr:colOff>
      <xdr:row>61</xdr:row>
      <xdr:rowOff>47472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010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39268</xdr:rowOff>
    </xdr:from>
    <xdr:to>
      <xdr:col>72</xdr:col>
      <xdr:colOff>203200</xdr:colOff>
      <xdr:row>61</xdr:row>
      <xdr:rowOff>47472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771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39268</xdr:rowOff>
    </xdr:from>
    <xdr:to>
      <xdr:col>68</xdr:col>
      <xdr:colOff>152400</xdr:colOff>
      <xdr:row>61</xdr:row>
      <xdr:rowOff>44094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977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166675</xdr:rowOff>
    </xdr:from>
    <xdr:to>
      <xdr:col>81</xdr:col>
      <xdr:colOff>95250</xdr:colOff>
      <xdr:row>61</xdr:row>
      <xdr:rowOff>96825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163296</xdr:rowOff>
    </xdr:from>
    <xdr:to>
      <xdr:col>77</xdr:col>
      <xdr:colOff>95250</xdr:colOff>
      <xdr:row>61</xdr:row>
      <xdr:rowOff>93446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103623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9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168122</xdr:rowOff>
    </xdr:from>
    <xdr:to>
      <xdr:col>73</xdr:col>
      <xdr:colOff>44450</xdr:colOff>
      <xdr:row>61</xdr:row>
      <xdr:rowOff>98272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108449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159918</xdr:rowOff>
    </xdr:from>
    <xdr:to>
      <xdr:col>68</xdr:col>
      <xdr:colOff>203200</xdr:colOff>
      <xdr:row>61</xdr:row>
      <xdr:rowOff>90068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100245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164744</xdr:rowOff>
    </xdr:from>
    <xdr:to>
      <xdr:col>64</xdr:col>
      <xdr:colOff>152400</xdr:colOff>
      <xdr:row>61</xdr:row>
      <xdr:rowOff>94894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105071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主に一部事務組合が運営する病院の地方債の一部償還完了により、前年度と比べ、単年度では</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％の減、</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で発行した地方債の元金償還が始まるとともに、統合小学校新築事業のため更に地方債を発行していく必要があることから、元利償還金の額は増加するが、算入公債費等も同時に増えるため、実質公債費比率全体としては増加しない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107696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70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136652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新庁舎建設に伴う地方債の発行により、地方債の現在高が増加したことに伴い、前年度比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統合小学校の新築事業が予定されており、財源に地方債を発行する必要があることから、上昇していくことが予想されるが、引き続き充当可能基金への積み立てを継続し、比率の増加抑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12881</xdr:rowOff>
    </xdr:from>
    <xdr:to>
      <xdr:col>72</xdr:col>
      <xdr:colOff>203200</xdr:colOff>
      <xdr:row>14</xdr:row>
      <xdr:rowOff>162258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1318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162258</xdr:rowOff>
    </xdr:from>
    <xdr:to>
      <xdr:col>68</xdr:col>
      <xdr:colOff>152400</xdr:colOff>
      <xdr:row>15</xdr:row>
      <xdr:rowOff>120650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62558"/>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40459</xdr:rowOff>
    </xdr:from>
    <xdr:to>
      <xdr:col>81</xdr:col>
      <xdr:colOff>95250</xdr:colOff>
      <xdr:row>13</xdr:row>
      <xdr:rowOff>142059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4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133531</xdr:rowOff>
    </xdr:from>
    <xdr:to>
      <xdr:col>73</xdr:col>
      <xdr:colOff>44450</xdr:colOff>
      <xdr:row>14</xdr:row>
      <xdr:rowOff>63681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48458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4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111458</xdr:rowOff>
    </xdr:from>
    <xdr:to>
      <xdr:col>68</xdr:col>
      <xdr:colOff>203200</xdr:colOff>
      <xdr:row>15</xdr:row>
      <xdr:rowOff>41608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26385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9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職員数の減少により、前年度と比較し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今後も、組織・機構改革による課の改編などの取組を通じて人件費の削減に努める。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33</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505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110998</xdr:rowOff>
    </xdr:from>
    <xdr:to>
      <xdr:col>19</xdr:col>
      <xdr:colOff>187325</xdr:colOff>
      <xdr:row>33</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68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110998</xdr:rowOff>
    </xdr:from>
    <xdr:to>
      <xdr:col>15</xdr:col>
      <xdr:colOff>98425</xdr:colOff>
      <xdr:row>34</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688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90424</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41910</xdr:rowOff>
    </xdr:from>
    <xdr:to>
      <xdr:col>24</xdr:col>
      <xdr:colOff>76200</xdr:colOff>
      <xdr:row>33</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105918</xdr:rowOff>
    </xdr:from>
    <xdr:to>
      <xdr:col>20</xdr:col>
      <xdr:colOff>38100</xdr:colOff>
      <xdr:row>34</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60198</xdr:rowOff>
    </xdr:from>
    <xdr:to>
      <xdr:col>15</xdr:col>
      <xdr:colOff>149225</xdr:colOff>
      <xdr:row>33</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39624</xdr:rowOff>
    </xdr:from>
    <xdr:to>
      <xdr:col>11</xdr:col>
      <xdr:colOff>60325</xdr:colOff>
      <xdr:row>34</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物価高騰の影響などにより、前年度と比較し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％上昇した。しかし、当初予算編成方針の中で、経常経費にシーリングを設定するなど、縮減に努めているため、類似団体平均より低くなっている。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今後は、施設の計画的な修繕を行いつつ、物件費のより一層の抑制に努めていく。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教育保育給付費や児童手当の減により前年度と比較し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％減少しており、類似団体平均を下回った。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総合戦略に基づいた子どもへの医療費、子育て支援等へは今後も引き続き支出していく予定である。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121557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15422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113393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8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運営する病院の地方債の一部償還完了に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償還元金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分の負担金が減とな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一部事務組合が経営する病院事業に対する出資金の負担が大きいため、依然として類似団体平均より高い数値で推移している。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xdr:rowOff>
    </xdr:from>
    <xdr:to>
      <xdr:col>82</xdr:col>
      <xdr:colOff>107950</xdr:colOff>
      <xdr:row>59</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32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0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3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病院の運営や消防事務を行う一部事務組合に対する負担金が、経常収支比率を大きく押し上げている。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運営する病院の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地方債の一部償還完了により</a:t>
          </a:r>
          <a:r>
            <a:rPr kumimoji="1" lang="ja-JP" altLang="en-US" sz="1300">
              <a:latin typeface="ＭＳ Ｐゴシック" panose="020B0600070205080204" pitchFamily="50" charset="-128"/>
              <a:ea typeface="ＭＳ Ｐゴシック" panose="020B0600070205080204" pitchFamily="50" charset="-128"/>
            </a:rPr>
            <a:t>、償還利子分の負担金が減となり、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引き続き、当該事務組合に対して、経費の削減などの要請を継続的に行っていく。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40</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478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101854</xdr:rowOff>
    </xdr:from>
    <xdr:to>
      <xdr:col>78</xdr:col>
      <xdr:colOff>69850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88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40</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884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40</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93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110490</xdr:rowOff>
    </xdr:from>
    <xdr:to>
      <xdr:col>82</xdr:col>
      <xdr:colOff>158750</xdr:colOff>
      <xdr:row>40</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19067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xdr:rowOff>
    </xdr:from>
    <xdr:to>
      <xdr:col>65</xdr:col>
      <xdr:colOff>53975</xdr:colOff>
      <xdr:row>40</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89425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年度に過疎地域自立促進特別措置法に基づき過疎地域となったことで過疎対策事業債を発行できるようになり、公債費は増加傾向である。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今後は、新庁舎建設事業で発行した地方債の元金償還が始ま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、統合小学校新築事業のため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地方債を発行していく必要があることから、上昇していくことが予想される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812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78</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126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129287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年度は、地方交付税の増や臨時財政対策債の発行により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依然として、高い数値で推移していることから、今後も経常収支比率の抑制に努める。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79</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3438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772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772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77470</xdr:rowOff>
    </xdr:from>
    <xdr:to>
      <xdr:col>69</xdr:col>
      <xdr:colOff>92075</xdr:colOff>
      <xdr:row>81</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934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137161</xdr:rowOff>
    </xdr:from>
    <xdr:to>
      <xdr:col>65</xdr:col>
      <xdr:colOff>53975</xdr:colOff>
      <xdr:row>81</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19291</xdr:rowOff>
    </xdr:from>
    <xdr:to>
      <xdr:col>29</xdr:col>
      <xdr:colOff>127000</xdr:colOff>
      <xdr:row>16</xdr:row>
      <xdr:rowOff>38329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10116"/>
          <a:ext cx="647700" cy="1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38329</xdr:rowOff>
    </xdr:from>
    <xdr:to>
      <xdr:col>26</xdr:col>
      <xdr:colOff>50800</xdr:colOff>
      <xdr:row>16</xdr:row>
      <xdr:rowOff>60010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29154"/>
          <a:ext cx="698500" cy="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60010</xdr:rowOff>
    </xdr:from>
    <xdr:to>
      <xdr:col>22</xdr:col>
      <xdr:colOff>114300</xdr:colOff>
      <xdr:row>16</xdr:row>
      <xdr:rowOff>69739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0835"/>
          <a:ext cx="698500" cy="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69739</xdr:rowOff>
    </xdr:from>
    <xdr:to>
      <xdr:col>18</xdr:col>
      <xdr:colOff>177800</xdr:colOff>
      <xdr:row>16</xdr:row>
      <xdr:rowOff>93234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60564"/>
          <a:ext cx="698500" cy="2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139941</xdr:rowOff>
    </xdr:from>
    <xdr:to>
      <xdr:col>29</xdr:col>
      <xdr:colOff>177800</xdr:colOff>
      <xdr:row>16</xdr:row>
      <xdr:rowOff>70091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5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156468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158979</xdr:rowOff>
    </xdr:from>
    <xdr:to>
      <xdr:col>26</xdr:col>
      <xdr:colOff>101600</xdr:colOff>
      <xdr:row>16</xdr:row>
      <xdr:rowOff>89129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7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99306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47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9210</xdr:rowOff>
    </xdr:from>
    <xdr:to>
      <xdr:col>22</xdr:col>
      <xdr:colOff>165100</xdr:colOff>
      <xdr:row>16</xdr:row>
      <xdr:rowOff>110810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120987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6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18939</xdr:rowOff>
    </xdr:from>
    <xdr:to>
      <xdr:col>19</xdr:col>
      <xdr:colOff>38100</xdr:colOff>
      <xdr:row>16</xdr:row>
      <xdr:rowOff>120539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0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130716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7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42434</xdr:rowOff>
    </xdr:from>
    <xdr:to>
      <xdr:col>15</xdr:col>
      <xdr:colOff>101600</xdr:colOff>
      <xdr:row>16</xdr:row>
      <xdr:rowOff>144034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3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154211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0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31400</xdr:rowOff>
    </xdr:from>
    <xdr:to>
      <xdr:col>29</xdr:col>
      <xdr:colOff>127000</xdr:colOff>
      <xdr:row>36</xdr:row>
      <xdr:rowOff>73416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84650"/>
          <a:ext cx="647700" cy="4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31400</xdr:rowOff>
    </xdr:from>
    <xdr:to>
      <xdr:col>26</xdr:col>
      <xdr:colOff>50800</xdr:colOff>
      <xdr:row>36</xdr:row>
      <xdr:rowOff>52545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84650"/>
          <a:ext cx="6985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52545</xdr:rowOff>
    </xdr:from>
    <xdr:to>
      <xdr:col>22</xdr:col>
      <xdr:colOff>114300</xdr:colOff>
      <xdr:row>36</xdr:row>
      <xdr:rowOff>54694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005795"/>
          <a:ext cx="698500" cy="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54694</xdr:rowOff>
    </xdr:from>
    <xdr:to>
      <xdr:col>18</xdr:col>
      <xdr:colOff>177800</xdr:colOff>
      <xdr:row>36</xdr:row>
      <xdr:rowOff>63312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07944"/>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22616</xdr:rowOff>
    </xdr:from>
    <xdr:to>
      <xdr:col>29</xdr:col>
      <xdr:colOff>177800</xdr:colOff>
      <xdr:row>36</xdr:row>
      <xdr:rowOff>124216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7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337593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323500</xdr:rowOff>
    </xdr:from>
    <xdr:to>
      <xdr:col>26</xdr:col>
      <xdr:colOff>101600</xdr:colOff>
      <xdr:row>36</xdr:row>
      <xdr:rowOff>82200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66977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1745</xdr:rowOff>
    </xdr:from>
    <xdr:to>
      <xdr:col>22</xdr:col>
      <xdr:colOff>165100</xdr:colOff>
      <xdr:row>36</xdr:row>
      <xdr:rowOff>103345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5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88122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3894</xdr:rowOff>
    </xdr:from>
    <xdr:to>
      <xdr:col>19</xdr:col>
      <xdr:colOff>38100</xdr:colOff>
      <xdr:row>36</xdr:row>
      <xdr:rowOff>105494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5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90271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12512</xdr:rowOff>
    </xdr:from>
    <xdr:to>
      <xdr:col>15</xdr:col>
      <xdr:colOff>101600</xdr:colOff>
      <xdr:row>36</xdr:row>
      <xdr:rowOff>114112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6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98889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100596</xdr:rowOff>
    </xdr:from>
    <xdr:to>
      <xdr:col>24</xdr:col>
      <xdr:colOff>63500</xdr:colOff>
      <xdr:row>36</xdr:row>
      <xdr:rowOff>102150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279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102150</xdr:rowOff>
    </xdr:from>
    <xdr:to>
      <xdr:col>19</xdr:col>
      <xdr:colOff>177800</xdr:colOff>
      <xdr:row>36</xdr:row>
      <xdr:rowOff>115921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4350"/>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102040</xdr:rowOff>
    </xdr:from>
    <xdr:to>
      <xdr:col>15</xdr:col>
      <xdr:colOff>50800</xdr:colOff>
      <xdr:row>36</xdr:row>
      <xdr:rowOff>115921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74240"/>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102040</xdr:rowOff>
    </xdr:from>
    <xdr:to>
      <xdr:col>10</xdr:col>
      <xdr:colOff>114300</xdr:colOff>
      <xdr:row>36</xdr:row>
      <xdr:rowOff>126907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4240"/>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49796</xdr:rowOff>
    </xdr:from>
    <xdr:to>
      <xdr:col>24</xdr:col>
      <xdr:colOff>114300</xdr:colOff>
      <xdr:row>36</xdr:row>
      <xdr:rowOff>151396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136173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51350</xdr:rowOff>
    </xdr:from>
    <xdr:to>
      <xdr:col>20</xdr:col>
      <xdr:colOff>38100</xdr:colOff>
      <xdr:row>36</xdr:row>
      <xdr:rowOff>152950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144077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65121</xdr:rowOff>
    </xdr:from>
    <xdr:to>
      <xdr:col>15</xdr:col>
      <xdr:colOff>101600</xdr:colOff>
      <xdr:row>36</xdr:row>
      <xdr:rowOff>166721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157848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51240</xdr:rowOff>
    </xdr:from>
    <xdr:to>
      <xdr:col>10</xdr:col>
      <xdr:colOff>165100</xdr:colOff>
      <xdr:row>36</xdr:row>
      <xdr:rowOff>152840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143967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76107</xdr:rowOff>
    </xdr:from>
    <xdr:to>
      <xdr:col>6</xdr:col>
      <xdr:colOff>38100</xdr:colOff>
      <xdr:row>37</xdr:row>
      <xdr:rowOff>6257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168834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4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161344</xdr:rowOff>
    </xdr:from>
    <xdr:to>
      <xdr:col>24</xdr:col>
      <xdr:colOff>63500</xdr:colOff>
      <xdr:row>56</xdr:row>
      <xdr:rowOff>168147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62544"/>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161344</xdr:rowOff>
    </xdr:from>
    <xdr:to>
      <xdr:col>19</xdr:col>
      <xdr:colOff>177800</xdr:colOff>
      <xdr:row>57</xdr:row>
      <xdr:rowOff>21651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62544"/>
          <a:ext cx="8890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20279</xdr:rowOff>
    </xdr:from>
    <xdr:to>
      <xdr:col>15</xdr:col>
      <xdr:colOff>50800</xdr:colOff>
      <xdr:row>57</xdr:row>
      <xdr:rowOff>21651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9292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20279</xdr:rowOff>
    </xdr:from>
    <xdr:to>
      <xdr:col>10</xdr:col>
      <xdr:colOff>114300</xdr:colOff>
      <xdr:row>57</xdr:row>
      <xdr:rowOff>31554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92929"/>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117347</xdr:rowOff>
    </xdr:from>
    <xdr:to>
      <xdr:col>24</xdr:col>
      <xdr:colOff>114300</xdr:colOff>
      <xdr:row>57</xdr:row>
      <xdr:rowOff>47497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32274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110544</xdr:rowOff>
    </xdr:from>
    <xdr:to>
      <xdr:col>20</xdr:col>
      <xdr:colOff>38100</xdr:colOff>
      <xdr:row>57</xdr:row>
      <xdr:rowOff>40694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31821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142301</xdr:rowOff>
    </xdr:from>
    <xdr:to>
      <xdr:col>15</xdr:col>
      <xdr:colOff>101600</xdr:colOff>
      <xdr:row>57</xdr:row>
      <xdr:rowOff>72451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63578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140929</xdr:rowOff>
    </xdr:from>
    <xdr:to>
      <xdr:col>10</xdr:col>
      <xdr:colOff>165100</xdr:colOff>
      <xdr:row>57</xdr:row>
      <xdr:rowOff>71079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62206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152204</xdr:rowOff>
    </xdr:from>
    <xdr:to>
      <xdr:col>6</xdr:col>
      <xdr:colOff>38100</xdr:colOff>
      <xdr:row>57</xdr:row>
      <xdr:rowOff>82354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97684</xdr:rowOff>
    </xdr:from>
    <xdr:to>
      <xdr:col>24</xdr:col>
      <xdr:colOff>63500</xdr:colOff>
      <xdr:row>76</xdr:row>
      <xdr:rowOff>134716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27884"/>
          <a:ext cx="8382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145964</xdr:rowOff>
    </xdr:from>
    <xdr:to>
      <xdr:col>19</xdr:col>
      <xdr:colOff>177800</xdr:colOff>
      <xdr:row>76</xdr:row>
      <xdr:rowOff>97684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004714"/>
          <a:ext cx="889000" cy="1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145964</xdr:rowOff>
    </xdr:from>
    <xdr:to>
      <xdr:col>15</xdr:col>
      <xdr:colOff>50800</xdr:colOff>
      <xdr:row>76</xdr:row>
      <xdr:rowOff>130144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004714"/>
          <a:ext cx="889000" cy="15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130144</xdr:rowOff>
    </xdr:from>
    <xdr:to>
      <xdr:col>10</xdr:col>
      <xdr:colOff>114300</xdr:colOff>
      <xdr:row>77</xdr:row>
      <xdr:rowOff>13604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60344"/>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83916</xdr:rowOff>
    </xdr:from>
    <xdr:to>
      <xdr:col>24</xdr:col>
      <xdr:colOff>114300</xdr:colOff>
      <xdr:row>77</xdr:row>
      <xdr:rowOff>14066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106794</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6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46884</xdr:rowOff>
    </xdr:from>
    <xdr:to>
      <xdr:col>20</xdr:col>
      <xdr:colOff>38100</xdr:colOff>
      <xdr:row>76</xdr:row>
      <xdr:rowOff>148484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165010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5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95164</xdr:rowOff>
    </xdr:from>
    <xdr:to>
      <xdr:col>15</xdr:col>
      <xdr:colOff>101600</xdr:colOff>
      <xdr:row>76</xdr:row>
      <xdr:rowOff>25313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953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41841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79344</xdr:rowOff>
    </xdr:from>
    <xdr:to>
      <xdr:col>10</xdr:col>
      <xdr:colOff>165100</xdr:colOff>
      <xdr:row>77</xdr:row>
      <xdr:rowOff>9494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8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134254</xdr:rowOff>
    </xdr:from>
    <xdr:to>
      <xdr:col>6</xdr:col>
      <xdr:colOff>38100</xdr:colOff>
      <xdr:row>77</xdr:row>
      <xdr:rowOff>64404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80932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93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133734</xdr:rowOff>
    </xdr:from>
    <xdr:to>
      <xdr:col>24</xdr:col>
      <xdr:colOff>63500</xdr:colOff>
      <xdr:row>95</xdr:row>
      <xdr:rowOff>102634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50034"/>
          <a:ext cx="838200" cy="1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120073</xdr:rowOff>
    </xdr:from>
    <xdr:to>
      <xdr:col>19</xdr:col>
      <xdr:colOff>177800</xdr:colOff>
      <xdr:row>95</xdr:row>
      <xdr:rowOff>102634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36373"/>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120073</xdr:rowOff>
    </xdr:from>
    <xdr:to>
      <xdr:col>15</xdr:col>
      <xdr:colOff>50800</xdr:colOff>
      <xdr:row>96</xdr:row>
      <xdr:rowOff>22679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36373"/>
          <a:ext cx="889000" cy="24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22679</xdr:rowOff>
    </xdr:from>
    <xdr:to>
      <xdr:col>10</xdr:col>
      <xdr:colOff>114300</xdr:colOff>
      <xdr:row>96</xdr:row>
      <xdr:rowOff>57730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81879"/>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82934</xdr:rowOff>
    </xdr:from>
    <xdr:to>
      <xdr:col>24</xdr:col>
      <xdr:colOff>114300</xdr:colOff>
      <xdr:row>95</xdr:row>
      <xdr:rowOff>13084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1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105811</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5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51834</xdr:rowOff>
    </xdr:from>
    <xdr:to>
      <xdr:col>20</xdr:col>
      <xdr:colOff>38100</xdr:colOff>
      <xdr:row>95</xdr:row>
      <xdr:rowOff>153434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169961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69273</xdr:rowOff>
    </xdr:from>
    <xdr:to>
      <xdr:col>15</xdr:col>
      <xdr:colOff>101600</xdr:colOff>
      <xdr:row>94</xdr:row>
      <xdr:rowOff>170873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15950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6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143329</xdr:rowOff>
    </xdr:from>
    <xdr:to>
      <xdr:col>10</xdr:col>
      <xdr:colOff>165100</xdr:colOff>
      <xdr:row>96</xdr:row>
      <xdr:rowOff>73479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90006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0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6930</xdr:rowOff>
    </xdr:from>
    <xdr:to>
      <xdr:col>6</xdr:col>
      <xdr:colOff>38100</xdr:colOff>
      <xdr:row>96</xdr:row>
      <xdr:rowOff>108530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125057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36693</xdr:rowOff>
    </xdr:from>
    <xdr:to>
      <xdr:col>55</xdr:col>
      <xdr:colOff>0</xdr:colOff>
      <xdr:row>35</xdr:row>
      <xdr:rowOff>72515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37443"/>
          <a:ext cx="8382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36693</xdr:rowOff>
    </xdr:from>
    <xdr:to>
      <xdr:col>50</xdr:col>
      <xdr:colOff>114300</xdr:colOff>
      <xdr:row>35</xdr:row>
      <xdr:rowOff>122788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037443"/>
          <a:ext cx="889000" cy="8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60499</xdr:rowOff>
    </xdr:from>
    <xdr:to>
      <xdr:col>45</xdr:col>
      <xdr:colOff>177800</xdr:colOff>
      <xdr:row>35</xdr:row>
      <xdr:rowOff>122788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18349"/>
          <a:ext cx="889000" cy="4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60499</xdr:rowOff>
    </xdr:from>
    <xdr:to>
      <xdr:col>41</xdr:col>
      <xdr:colOff>50800</xdr:colOff>
      <xdr:row>36</xdr:row>
      <xdr:rowOff>13344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18349"/>
          <a:ext cx="889000" cy="46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21715</xdr:rowOff>
    </xdr:from>
    <xdr:to>
      <xdr:col>55</xdr:col>
      <xdr:colOff>50800</xdr:colOff>
      <xdr:row>35</xdr:row>
      <xdr:rowOff>123315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44592</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157343</xdr:rowOff>
    </xdr:from>
    <xdr:to>
      <xdr:col>50</xdr:col>
      <xdr:colOff>165100</xdr:colOff>
      <xdr:row>35</xdr:row>
      <xdr:rowOff>87493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104020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7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71988</xdr:rowOff>
    </xdr:from>
    <xdr:to>
      <xdr:col>46</xdr:col>
      <xdr:colOff>38100</xdr:colOff>
      <xdr:row>36</xdr:row>
      <xdr:rowOff>2138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18665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9699</xdr:rowOff>
    </xdr:from>
    <xdr:to>
      <xdr:col>41</xdr:col>
      <xdr:colOff>101600</xdr:colOff>
      <xdr:row>33</xdr:row>
      <xdr:rowOff>111299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102426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6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133994</xdr:rowOff>
    </xdr:from>
    <xdr:to>
      <xdr:col>36</xdr:col>
      <xdr:colOff>165100</xdr:colOff>
      <xdr:row>36</xdr:row>
      <xdr:rowOff>64144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80671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90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81799</xdr:rowOff>
    </xdr:from>
    <xdr:to>
      <xdr:col>55</xdr:col>
      <xdr:colOff>0</xdr:colOff>
      <xdr:row>58</xdr:row>
      <xdr:rowOff>148051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82999"/>
          <a:ext cx="838200" cy="40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96703</xdr:rowOff>
    </xdr:from>
    <xdr:to>
      <xdr:col>50</xdr:col>
      <xdr:colOff>114300</xdr:colOff>
      <xdr:row>58</xdr:row>
      <xdr:rowOff>148051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40803"/>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96703</xdr:rowOff>
    </xdr:from>
    <xdr:to>
      <xdr:col>45</xdr:col>
      <xdr:colOff>177800</xdr:colOff>
      <xdr:row>58</xdr:row>
      <xdr:rowOff>134060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4080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134060</xdr:rowOff>
    </xdr:from>
    <xdr:to>
      <xdr:col>41</xdr:col>
      <xdr:colOff>50800</xdr:colOff>
      <xdr:row>59</xdr:row>
      <xdr:rowOff>8255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78160"/>
          <a:ext cx="8890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30999</xdr:rowOff>
    </xdr:from>
    <xdr:to>
      <xdr:col>55</xdr:col>
      <xdr:colOff>50800</xdr:colOff>
      <xdr:row>56</xdr:row>
      <xdr:rowOff>132599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53876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8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97251</xdr:rowOff>
    </xdr:from>
    <xdr:to>
      <xdr:col>50</xdr:col>
      <xdr:colOff>165100</xdr:colOff>
      <xdr:row>59</xdr:row>
      <xdr:rowOff>27401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18528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45903</xdr:rowOff>
    </xdr:from>
    <xdr:to>
      <xdr:col>46</xdr:col>
      <xdr:colOff>38100</xdr:colOff>
      <xdr:row>58</xdr:row>
      <xdr:rowOff>147503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138630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83260</xdr:rowOff>
    </xdr:from>
    <xdr:to>
      <xdr:col>41</xdr:col>
      <xdr:colOff>101600</xdr:colOff>
      <xdr:row>59</xdr:row>
      <xdr:rowOff>13410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128905</xdr:rowOff>
    </xdr:from>
    <xdr:to>
      <xdr:col>36</xdr:col>
      <xdr:colOff>165100</xdr:colOff>
      <xdr:row>59</xdr:row>
      <xdr:rowOff>59055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50182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74168</xdr:rowOff>
    </xdr:from>
    <xdr:to>
      <xdr:col>55</xdr:col>
      <xdr:colOff>0</xdr:colOff>
      <xdr:row>79</xdr:row>
      <xdr:rowOff>94111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18718"/>
          <a:ext cx="8382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113150</xdr:rowOff>
    </xdr:from>
    <xdr:to>
      <xdr:col>50</xdr:col>
      <xdr:colOff>114300</xdr:colOff>
      <xdr:row>79</xdr:row>
      <xdr:rowOff>94111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86250"/>
          <a:ext cx="889000" cy="1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113150</xdr:rowOff>
    </xdr:from>
    <xdr:to>
      <xdr:col>45</xdr:col>
      <xdr:colOff>177800</xdr:colOff>
      <xdr:row>79</xdr:row>
      <xdr:rowOff>4978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6250"/>
          <a:ext cx="889000" cy="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4978</xdr:rowOff>
    </xdr:from>
    <xdr:to>
      <xdr:col>41</xdr:col>
      <xdr:colOff>50800</xdr:colOff>
      <xdr:row>79</xdr:row>
      <xdr:rowOff>55020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49528"/>
          <a:ext cx="889000" cy="5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23368</xdr:rowOff>
    </xdr:from>
    <xdr:to>
      <xdr:col>55</xdr:col>
      <xdr:colOff>50800</xdr:colOff>
      <xdr:row>79</xdr:row>
      <xdr:rowOff>124968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109745</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43311</xdr:rowOff>
    </xdr:from>
    <xdr:to>
      <xdr:col>50</xdr:col>
      <xdr:colOff>165100</xdr:colOff>
      <xdr:row>79</xdr:row>
      <xdr:rowOff>144911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136038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62350</xdr:rowOff>
    </xdr:from>
    <xdr:to>
      <xdr:col>46</xdr:col>
      <xdr:colOff>38100</xdr:colOff>
      <xdr:row>78</xdr:row>
      <xdr:rowOff>163950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155077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125628</xdr:rowOff>
    </xdr:from>
    <xdr:to>
      <xdr:col>41</xdr:col>
      <xdr:colOff>101600</xdr:colOff>
      <xdr:row>79</xdr:row>
      <xdr:rowOff>55778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46905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4220</xdr:rowOff>
    </xdr:from>
    <xdr:to>
      <xdr:col>36</xdr:col>
      <xdr:colOff>165100</xdr:colOff>
      <xdr:row>79</xdr:row>
      <xdr:rowOff>105820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96947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4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108629</xdr:rowOff>
    </xdr:from>
    <xdr:to>
      <xdr:col>55</xdr:col>
      <xdr:colOff>0</xdr:colOff>
      <xdr:row>98</xdr:row>
      <xdr:rowOff>4794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224929"/>
          <a:ext cx="838200" cy="5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170369</xdr:rowOff>
    </xdr:from>
    <xdr:to>
      <xdr:col>50</xdr:col>
      <xdr:colOff>114300</xdr:colOff>
      <xdr:row>98</xdr:row>
      <xdr:rowOff>4794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01019"/>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170369</xdr:rowOff>
    </xdr:from>
    <xdr:to>
      <xdr:col>45</xdr:col>
      <xdr:colOff>177800</xdr:colOff>
      <xdr:row>98</xdr:row>
      <xdr:rowOff>36139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01019"/>
          <a:ext cx="8890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36139</xdr:rowOff>
    </xdr:from>
    <xdr:to>
      <xdr:col>41</xdr:col>
      <xdr:colOff>50800</xdr:colOff>
      <xdr:row>98</xdr:row>
      <xdr:rowOff>63531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38239"/>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57829</xdr:rowOff>
    </xdr:from>
    <xdr:to>
      <xdr:col>55</xdr:col>
      <xdr:colOff>50800</xdr:colOff>
      <xdr:row>94</xdr:row>
      <xdr:rowOff>159429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80706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02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125444</xdr:rowOff>
    </xdr:from>
    <xdr:to>
      <xdr:col>50</xdr:col>
      <xdr:colOff>165100</xdr:colOff>
      <xdr:row>98</xdr:row>
      <xdr:rowOff>55594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46721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119569</xdr:rowOff>
    </xdr:from>
    <xdr:to>
      <xdr:col>46</xdr:col>
      <xdr:colOff>38100</xdr:colOff>
      <xdr:row>98</xdr:row>
      <xdr:rowOff>49719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40846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156789</xdr:rowOff>
    </xdr:from>
    <xdr:to>
      <xdr:col>41</xdr:col>
      <xdr:colOff>101600</xdr:colOff>
      <xdr:row>98</xdr:row>
      <xdr:rowOff>86939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78066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12731</xdr:rowOff>
    </xdr:from>
    <xdr:to>
      <xdr:col>36</xdr:col>
      <xdr:colOff>165100</xdr:colOff>
      <xdr:row>98</xdr:row>
      <xdr:rowOff>114331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137528</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2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137528</xdr:rowOff>
    </xdr:from>
    <xdr:to>
      <xdr:col>81</xdr:col>
      <xdr:colOff>50800</xdr:colOff>
      <xdr:row>38</xdr:row>
      <xdr:rowOff>138054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5262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138054</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86728</xdr:rowOff>
    </xdr:from>
    <xdr:to>
      <xdr:col>81</xdr:col>
      <xdr:colOff>101600</xdr:colOff>
      <xdr:row>39</xdr:row>
      <xdr:rowOff>16878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8005</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12953</xdr:rowOff>
    </xdr:from>
    <xdr:to>
      <xdr:col>85</xdr:col>
      <xdr:colOff>127000</xdr:colOff>
      <xdr:row>76</xdr:row>
      <xdr:rowOff>20022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43153"/>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20022</xdr:rowOff>
    </xdr:from>
    <xdr:to>
      <xdr:col>81</xdr:col>
      <xdr:colOff>50800</xdr:colOff>
      <xdr:row>76</xdr:row>
      <xdr:rowOff>39660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50222"/>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39660</xdr:rowOff>
    </xdr:from>
    <xdr:to>
      <xdr:col>76</xdr:col>
      <xdr:colOff>114300</xdr:colOff>
      <xdr:row>76</xdr:row>
      <xdr:rowOff>79189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69860"/>
          <a:ext cx="8890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79189</xdr:rowOff>
    </xdr:from>
    <xdr:to>
      <xdr:col>71</xdr:col>
      <xdr:colOff>177800</xdr:colOff>
      <xdr:row>76</xdr:row>
      <xdr:rowOff>93374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09389"/>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133603</xdr:rowOff>
    </xdr:from>
    <xdr:to>
      <xdr:col>85</xdr:col>
      <xdr:colOff>177800</xdr:colOff>
      <xdr:row>76</xdr:row>
      <xdr:rowOff>63753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112030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140672</xdr:rowOff>
    </xdr:from>
    <xdr:to>
      <xdr:col>81</xdr:col>
      <xdr:colOff>101600</xdr:colOff>
      <xdr:row>76</xdr:row>
      <xdr:rowOff>70822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61949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160310</xdr:rowOff>
    </xdr:from>
    <xdr:to>
      <xdr:col>76</xdr:col>
      <xdr:colOff>165100</xdr:colOff>
      <xdr:row>76</xdr:row>
      <xdr:rowOff>90460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81587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28389</xdr:rowOff>
    </xdr:from>
    <xdr:to>
      <xdr:col>72</xdr:col>
      <xdr:colOff>38100</xdr:colOff>
      <xdr:row>76</xdr:row>
      <xdr:rowOff>129989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121116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42574</xdr:rowOff>
    </xdr:from>
    <xdr:to>
      <xdr:col>67</xdr:col>
      <xdr:colOff>101600</xdr:colOff>
      <xdr:row>76</xdr:row>
      <xdr:rowOff>144174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135301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8990</xdr:rowOff>
    </xdr:from>
    <xdr:to>
      <xdr:col>85</xdr:col>
      <xdr:colOff>127000</xdr:colOff>
      <xdr:row>98</xdr:row>
      <xdr:rowOff>70555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11090"/>
          <a:ext cx="838200" cy="6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8990</xdr:rowOff>
    </xdr:from>
    <xdr:to>
      <xdr:col>81</xdr:col>
      <xdr:colOff>50800</xdr:colOff>
      <xdr:row>98</xdr:row>
      <xdr:rowOff>85705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11090"/>
          <a:ext cx="889000" cy="7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85705</xdr:rowOff>
    </xdr:from>
    <xdr:to>
      <xdr:col>76</xdr:col>
      <xdr:colOff>114300</xdr:colOff>
      <xdr:row>99</xdr:row>
      <xdr:rowOff>5184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87805"/>
          <a:ext cx="889000" cy="9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158559</xdr:rowOff>
    </xdr:from>
    <xdr:to>
      <xdr:col>71</xdr:col>
      <xdr:colOff>177800</xdr:colOff>
      <xdr:row>99</xdr:row>
      <xdr:rowOff>5184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60659"/>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19755</xdr:rowOff>
    </xdr:from>
    <xdr:to>
      <xdr:col>85</xdr:col>
      <xdr:colOff>177800</xdr:colOff>
      <xdr:row>98</xdr:row>
      <xdr:rowOff>121355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169632</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129640</xdr:rowOff>
    </xdr:from>
    <xdr:to>
      <xdr:col>81</xdr:col>
      <xdr:colOff>101600</xdr:colOff>
      <xdr:row>98</xdr:row>
      <xdr:rowOff>59790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76317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34905</xdr:rowOff>
    </xdr:from>
    <xdr:to>
      <xdr:col>76</xdr:col>
      <xdr:colOff>165100</xdr:colOff>
      <xdr:row>98</xdr:row>
      <xdr:rowOff>136505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127632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2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125834</xdr:rowOff>
    </xdr:from>
    <xdr:to>
      <xdr:col>72</xdr:col>
      <xdr:colOff>38100</xdr:colOff>
      <xdr:row>99</xdr:row>
      <xdr:rowOff>55984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47111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107759</xdr:rowOff>
    </xdr:from>
    <xdr:to>
      <xdr:col>67</xdr:col>
      <xdr:colOff>101600</xdr:colOff>
      <xdr:row>99</xdr:row>
      <xdr:rowOff>37909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29036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44694</xdr:rowOff>
    </xdr:from>
    <xdr:to>
      <xdr:col>116</xdr:col>
      <xdr:colOff>63500</xdr:colOff>
      <xdr:row>37</xdr:row>
      <xdr:rowOff>20371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216894"/>
          <a:ext cx="8382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168229</xdr:rowOff>
    </xdr:from>
    <xdr:to>
      <xdr:col>111</xdr:col>
      <xdr:colOff>177800</xdr:colOff>
      <xdr:row>36</xdr:row>
      <xdr:rowOff>44694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5997529"/>
          <a:ext cx="889000" cy="2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79167</xdr:rowOff>
    </xdr:from>
    <xdr:to>
      <xdr:col>107</xdr:col>
      <xdr:colOff>50800</xdr:colOff>
      <xdr:row>34</xdr:row>
      <xdr:rowOff>168229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5908467"/>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58227</xdr:rowOff>
    </xdr:from>
    <xdr:to>
      <xdr:col>102</xdr:col>
      <xdr:colOff>114300</xdr:colOff>
      <xdr:row>34</xdr:row>
      <xdr:rowOff>79167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5544627"/>
          <a:ext cx="8890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141021</xdr:rowOff>
    </xdr:from>
    <xdr:to>
      <xdr:col>116</xdr:col>
      <xdr:colOff>114300</xdr:colOff>
      <xdr:row>37</xdr:row>
      <xdr:rowOff>71171</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163898</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1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165344</xdr:rowOff>
    </xdr:from>
    <xdr:to>
      <xdr:col>112</xdr:col>
      <xdr:colOff>38100</xdr:colOff>
      <xdr:row>36</xdr:row>
      <xdr:rowOff>95494</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112021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59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117429</xdr:rowOff>
    </xdr:from>
    <xdr:to>
      <xdr:col>107</xdr:col>
      <xdr:colOff>101600</xdr:colOff>
      <xdr:row>35</xdr:row>
      <xdr:rowOff>47579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59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64106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57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28367</xdr:rowOff>
    </xdr:from>
    <xdr:to>
      <xdr:col>102</xdr:col>
      <xdr:colOff>165100</xdr:colOff>
      <xdr:row>34</xdr:row>
      <xdr:rowOff>129967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58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146494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6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7427</xdr:rowOff>
    </xdr:from>
    <xdr:to>
      <xdr:col>98</xdr:col>
      <xdr:colOff>38100</xdr:colOff>
      <xdr:row>32</xdr:row>
      <xdr:rowOff>109027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5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125554</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389111" y="52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42888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840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42888</xdr:rowOff>
    </xdr:from>
    <xdr:to>
      <xdr:col>111</xdr:col>
      <xdr:colOff>177800</xdr:colOff>
      <xdr:row>59</xdr:row>
      <xdr:rowOff>42926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8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58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42964</xdr:rowOff>
    </xdr:from>
    <xdr:to>
      <xdr:col>102</xdr:col>
      <xdr:colOff>114300</xdr:colOff>
      <xdr:row>59</xdr:row>
      <xdr:rowOff>43002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585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163538</xdr:rowOff>
    </xdr:from>
    <xdr:to>
      <xdr:col>112</xdr:col>
      <xdr:colOff>38100</xdr:colOff>
      <xdr:row>59</xdr:row>
      <xdr:rowOff>93688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84815</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163614</xdr:rowOff>
    </xdr:from>
    <xdr:to>
      <xdr:col>102</xdr:col>
      <xdr:colOff>165100</xdr:colOff>
      <xdr:row>59</xdr:row>
      <xdr:rowOff>93764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84891</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163652</xdr:rowOff>
    </xdr:from>
    <xdr:to>
      <xdr:col>98</xdr:col>
      <xdr:colOff>38100</xdr:colOff>
      <xdr:row>59</xdr:row>
      <xdr:rowOff>93802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84929</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135128</xdr:rowOff>
    </xdr:from>
    <xdr:to>
      <xdr:col>116</xdr:col>
      <xdr:colOff>63500</xdr:colOff>
      <xdr:row>75</xdr:row>
      <xdr:rowOff>137120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93878"/>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137120</xdr:rowOff>
    </xdr:from>
    <xdr:to>
      <xdr:col>111</xdr:col>
      <xdr:colOff>177800</xdr:colOff>
      <xdr:row>75</xdr:row>
      <xdr:rowOff>166925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95870"/>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166925</xdr:rowOff>
    </xdr:from>
    <xdr:to>
      <xdr:col>107</xdr:col>
      <xdr:colOff>50800</xdr:colOff>
      <xdr:row>76</xdr:row>
      <xdr:rowOff>5000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25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5000</xdr:rowOff>
    </xdr:from>
    <xdr:to>
      <xdr:col>102</xdr:col>
      <xdr:colOff>114300</xdr:colOff>
      <xdr:row>76</xdr:row>
      <xdr:rowOff>49119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35200"/>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84328</xdr:rowOff>
    </xdr:from>
    <xdr:to>
      <xdr:col>116</xdr:col>
      <xdr:colOff>114300</xdr:colOff>
      <xdr:row>76</xdr:row>
      <xdr:rowOff>14478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107205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86320</xdr:rowOff>
    </xdr:from>
    <xdr:to>
      <xdr:col>112</xdr:col>
      <xdr:colOff>38100</xdr:colOff>
      <xdr:row>76</xdr:row>
      <xdr:rowOff>16470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7597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116125</xdr:rowOff>
    </xdr:from>
    <xdr:to>
      <xdr:col>107</xdr:col>
      <xdr:colOff>101600</xdr:colOff>
      <xdr:row>76</xdr:row>
      <xdr:rowOff>46276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74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37402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125650</xdr:rowOff>
    </xdr:from>
    <xdr:to>
      <xdr:col>102</xdr:col>
      <xdr:colOff>165100</xdr:colOff>
      <xdr:row>76</xdr:row>
      <xdr:rowOff>55801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84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46927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169769</xdr:rowOff>
    </xdr:from>
    <xdr:to>
      <xdr:col>98</xdr:col>
      <xdr:colOff>38100</xdr:colOff>
      <xdr:row>76</xdr:row>
      <xdr:rowOff>99919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一部事務組合が運営する病院の地方債の一部償還完了により、償還元金分の負担金が減となったため、減少している。また、一部事務組合への負担金により、補助費等や投資及び出資金は類似団体を上回っており、当町の課題の一つである。</a:t>
          </a:r>
          <a:r>
            <a:rPr kumimoji="1" lang="ja-JP" altLang="en-US" sz="1300">
              <a:latin typeface="ＭＳ Ｐゴシック" panose="020B0600070205080204" pitchFamily="50" charset="-128"/>
              <a:ea typeface="ＭＳ Ｐゴシック" panose="020B0600070205080204" pitchFamily="50" charset="-128"/>
            </a:rPr>
            <a:t>普通建設事業費については、庁舎新築事業により大幅に増加している。扶助費は、物価高騰対策の各種給付金事業の増などにより増加している。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今後は、統合小学校新築事業を予定しており、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地方債を財源としていることから公債費の増のほか、普通建設事業費も一時的に増加していく見込みである。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12,027
11,847
81.68
8,794,696
8,642,966
101,353
4,214,444
6,193,637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117983</xdr:rowOff>
    </xdr:from>
    <xdr:to>
      <xdr:col>24</xdr:col>
      <xdr:colOff>63500</xdr:colOff>
      <xdr:row>38</xdr:row>
      <xdr:rowOff>12636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1633"/>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38</xdr:row>
      <xdr:rowOff>12636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5161"/>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150368</xdr:rowOff>
    </xdr:from>
    <xdr:to>
      <xdr:col>15</xdr:col>
      <xdr:colOff>50800</xdr:colOff>
      <xdr:row>37</xdr:row>
      <xdr:rowOff>151511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40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119888</xdr:rowOff>
    </xdr:from>
    <xdr:to>
      <xdr:col>10</xdr:col>
      <xdr:colOff>114300</xdr:colOff>
      <xdr:row>37</xdr:row>
      <xdr:rowOff>150368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6353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67183</xdr:rowOff>
    </xdr:from>
    <xdr:to>
      <xdr:col>24</xdr:col>
      <xdr:colOff>114300</xdr:colOff>
      <xdr:row>37</xdr:row>
      <xdr:rowOff>168783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45610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133286</xdr:rowOff>
    </xdr:from>
    <xdr:to>
      <xdr:col>20</xdr:col>
      <xdr:colOff>38100</xdr:colOff>
      <xdr:row>38</xdr:row>
      <xdr:rowOff>63436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54563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100711</xdr:rowOff>
    </xdr:from>
    <xdr:to>
      <xdr:col>15</xdr:col>
      <xdr:colOff>101600</xdr:colOff>
      <xdr:row>38</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99568</xdr:rowOff>
    </xdr:from>
    <xdr:to>
      <xdr:col>10</xdr:col>
      <xdr:colOff>165100</xdr:colOff>
      <xdr:row>38</xdr:row>
      <xdr:rowOff>29718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20845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69088</xdr:rowOff>
    </xdr:from>
    <xdr:to>
      <xdr:col>6</xdr:col>
      <xdr:colOff>38100</xdr:colOff>
      <xdr:row>37</xdr:row>
      <xdr:rowOff>170688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161815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159099</xdr:rowOff>
    </xdr:from>
    <xdr:to>
      <xdr:col>24</xdr:col>
      <xdr:colOff>63500</xdr:colOff>
      <xdr:row>57</xdr:row>
      <xdr:rowOff>45448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8849"/>
          <a:ext cx="838200" cy="2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45448</xdr:rowOff>
    </xdr:from>
    <xdr:to>
      <xdr:col>19</xdr:col>
      <xdr:colOff>177800</xdr:colOff>
      <xdr:row>57</xdr:row>
      <xdr:rowOff>107591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8098"/>
          <a:ext cx="889000" cy="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95258</xdr:rowOff>
    </xdr:from>
    <xdr:to>
      <xdr:col>15</xdr:col>
      <xdr:colOff>50800</xdr:colOff>
      <xdr:row>57</xdr:row>
      <xdr:rowOff>107591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96458"/>
          <a:ext cx="889000" cy="1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95258</xdr:rowOff>
    </xdr:from>
    <xdr:to>
      <xdr:col>10</xdr:col>
      <xdr:colOff>114300</xdr:colOff>
      <xdr:row>57</xdr:row>
      <xdr:rowOff>154195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96458"/>
          <a:ext cx="889000" cy="2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108299</xdr:rowOff>
    </xdr:from>
    <xdr:to>
      <xdr:col>24</xdr:col>
      <xdr:colOff>114300</xdr:colOff>
      <xdr:row>56</xdr:row>
      <xdr:rowOff>38449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131176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166098</xdr:rowOff>
    </xdr:from>
    <xdr:to>
      <xdr:col>20</xdr:col>
      <xdr:colOff>38100</xdr:colOff>
      <xdr:row>57</xdr:row>
      <xdr:rowOff>96248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87375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56791</xdr:rowOff>
    </xdr:from>
    <xdr:to>
      <xdr:col>15</xdr:col>
      <xdr:colOff>101600</xdr:colOff>
      <xdr:row>57</xdr:row>
      <xdr:rowOff>158391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149518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44458</xdr:rowOff>
    </xdr:from>
    <xdr:to>
      <xdr:col>10</xdr:col>
      <xdr:colOff>165100</xdr:colOff>
      <xdr:row>56</xdr:row>
      <xdr:rowOff>146058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3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103395</xdr:rowOff>
    </xdr:from>
    <xdr:to>
      <xdr:col>6</xdr:col>
      <xdr:colOff>38100</xdr:colOff>
      <xdr:row>58</xdr:row>
      <xdr:rowOff>33545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24672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91100</xdr:rowOff>
    </xdr:from>
    <xdr:to>
      <xdr:col>24</xdr:col>
      <xdr:colOff>63500</xdr:colOff>
      <xdr:row>76</xdr:row>
      <xdr:rowOff>169464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1300"/>
          <a:ext cx="8382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104377</xdr:rowOff>
    </xdr:from>
    <xdr:to>
      <xdr:col>19</xdr:col>
      <xdr:colOff>177800</xdr:colOff>
      <xdr:row>76</xdr:row>
      <xdr:rowOff>169464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4577"/>
          <a:ext cx="889000" cy="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104377</xdr:rowOff>
    </xdr:from>
    <xdr:to>
      <xdr:col>15</xdr:col>
      <xdr:colOff>50800</xdr:colOff>
      <xdr:row>77</xdr:row>
      <xdr:rowOff>85189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4577"/>
          <a:ext cx="889000" cy="1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85189</xdr:rowOff>
    </xdr:from>
    <xdr:to>
      <xdr:col>10</xdr:col>
      <xdr:colOff>114300</xdr:colOff>
      <xdr:row>77</xdr:row>
      <xdr:rowOff>103211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86839"/>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40300</xdr:rowOff>
    </xdr:from>
    <xdr:to>
      <xdr:col>24</xdr:col>
      <xdr:colOff>114300</xdr:colOff>
      <xdr:row>76</xdr:row>
      <xdr:rowOff>141900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18727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4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118664</xdr:rowOff>
    </xdr:from>
    <xdr:to>
      <xdr:col>20</xdr:col>
      <xdr:colOff>38100</xdr:colOff>
      <xdr:row>77</xdr:row>
      <xdr:rowOff>48814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39941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53577</xdr:rowOff>
    </xdr:from>
    <xdr:to>
      <xdr:col>15</xdr:col>
      <xdr:colOff>101600</xdr:colOff>
      <xdr:row>76</xdr:row>
      <xdr:rowOff>155177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146304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34389</xdr:rowOff>
    </xdr:from>
    <xdr:to>
      <xdr:col>10</xdr:col>
      <xdr:colOff>165100</xdr:colOff>
      <xdr:row>77</xdr:row>
      <xdr:rowOff>135989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127116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52411</xdr:rowOff>
    </xdr:from>
    <xdr:to>
      <xdr:col>6</xdr:col>
      <xdr:colOff>38100</xdr:colOff>
      <xdr:row>77</xdr:row>
      <xdr:rowOff>154011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145138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160829</xdr:rowOff>
    </xdr:from>
    <xdr:to>
      <xdr:col>24</xdr:col>
      <xdr:colOff>63500</xdr:colOff>
      <xdr:row>95</xdr:row>
      <xdr:rowOff>163040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48579"/>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163040</xdr:rowOff>
    </xdr:from>
    <xdr:to>
      <xdr:col>19</xdr:col>
      <xdr:colOff>177800</xdr:colOff>
      <xdr:row>96</xdr:row>
      <xdr:rowOff>18977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50790"/>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18977</xdr:rowOff>
    </xdr:from>
    <xdr:to>
      <xdr:col>15</xdr:col>
      <xdr:colOff>50800</xdr:colOff>
      <xdr:row>96</xdr:row>
      <xdr:rowOff>85936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8177"/>
          <a:ext cx="889000" cy="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85936</xdr:rowOff>
    </xdr:from>
    <xdr:to>
      <xdr:col>10</xdr:col>
      <xdr:colOff>114300</xdr:colOff>
      <xdr:row>96</xdr:row>
      <xdr:rowOff>89452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45136"/>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110029</xdr:rowOff>
    </xdr:from>
    <xdr:to>
      <xdr:col>24</xdr:col>
      <xdr:colOff>114300</xdr:colOff>
      <xdr:row>96</xdr:row>
      <xdr:rowOff>40179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112240</xdr:rowOff>
    </xdr:from>
    <xdr:to>
      <xdr:col>20</xdr:col>
      <xdr:colOff>38100</xdr:colOff>
      <xdr:row>96</xdr:row>
      <xdr:rowOff>42390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58917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139627</xdr:rowOff>
    </xdr:from>
    <xdr:to>
      <xdr:col>15</xdr:col>
      <xdr:colOff>101600</xdr:colOff>
      <xdr:row>96</xdr:row>
      <xdr:rowOff>69777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86304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35136</xdr:rowOff>
    </xdr:from>
    <xdr:to>
      <xdr:col>10</xdr:col>
      <xdr:colOff>165100</xdr:colOff>
      <xdr:row>96</xdr:row>
      <xdr:rowOff>136736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153263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38652</xdr:rowOff>
    </xdr:from>
    <xdr:to>
      <xdr:col>6</xdr:col>
      <xdr:colOff>38100</xdr:colOff>
      <xdr:row>96</xdr:row>
      <xdr:rowOff>140252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107696</xdr:rowOff>
    </xdr:from>
    <xdr:to>
      <xdr:col>55</xdr:col>
      <xdr:colOff>0</xdr:colOff>
      <xdr:row>38</xdr:row>
      <xdr:rowOff>55771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936996"/>
          <a:ext cx="838200" cy="6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90388</xdr:rowOff>
    </xdr:from>
    <xdr:to>
      <xdr:col>50</xdr:col>
      <xdr:colOff>114300</xdr:colOff>
      <xdr:row>38</xdr:row>
      <xdr:rowOff>55771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34038"/>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90388</xdr:rowOff>
    </xdr:from>
    <xdr:to>
      <xdr:col>45</xdr:col>
      <xdr:colOff>177800</xdr:colOff>
      <xdr:row>38</xdr:row>
      <xdr:rowOff>92347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34038"/>
          <a:ext cx="889000" cy="17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92347</xdr:rowOff>
    </xdr:from>
    <xdr:to>
      <xdr:col>41</xdr:col>
      <xdr:colOff>50800</xdr:colOff>
      <xdr:row>38</xdr:row>
      <xdr:rowOff>116840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74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56896</xdr:rowOff>
    </xdr:from>
    <xdr:to>
      <xdr:col>55</xdr:col>
      <xdr:colOff>50800</xdr:colOff>
      <xdr:row>34</xdr:row>
      <xdr:rowOff>158496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79773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4971</xdr:rowOff>
    </xdr:from>
    <xdr:to>
      <xdr:col>50</xdr:col>
      <xdr:colOff>165100</xdr:colOff>
      <xdr:row>38</xdr:row>
      <xdr:rowOff>106571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123098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39588</xdr:rowOff>
    </xdr:from>
    <xdr:to>
      <xdr:col>46</xdr:col>
      <xdr:colOff>38100</xdr:colOff>
      <xdr:row>37</xdr:row>
      <xdr:rowOff>141188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157715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1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159674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3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66040</xdr:rowOff>
    </xdr:from>
    <xdr:to>
      <xdr:col>36</xdr:col>
      <xdr:colOff>165100</xdr:colOff>
      <xdr:row>38</xdr:row>
      <xdr:rowOff>167640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158767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23152</xdr:rowOff>
    </xdr:from>
    <xdr:to>
      <xdr:col>55</xdr:col>
      <xdr:colOff>0</xdr:colOff>
      <xdr:row>58</xdr:row>
      <xdr:rowOff>107940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67252"/>
          <a:ext cx="8382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107940</xdr:rowOff>
    </xdr:from>
    <xdr:to>
      <xdr:col>50</xdr:col>
      <xdr:colOff>114300</xdr:colOff>
      <xdr:row>58</xdr:row>
      <xdr:rowOff>118790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2040"/>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101874</xdr:rowOff>
    </xdr:from>
    <xdr:to>
      <xdr:col>45</xdr:col>
      <xdr:colOff>177800</xdr:colOff>
      <xdr:row>58</xdr:row>
      <xdr:rowOff>118790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597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101874</xdr:rowOff>
    </xdr:from>
    <xdr:to>
      <xdr:col>41</xdr:col>
      <xdr:colOff>50800</xdr:colOff>
      <xdr:row>58</xdr:row>
      <xdr:rowOff>130815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5974"/>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143802</xdr:rowOff>
    </xdr:from>
    <xdr:to>
      <xdr:col>55</xdr:col>
      <xdr:colOff>50800</xdr:colOff>
      <xdr:row>58</xdr:row>
      <xdr:rowOff>73952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122229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57140</xdr:rowOff>
    </xdr:from>
    <xdr:to>
      <xdr:col>50</xdr:col>
      <xdr:colOff>165100</xdr:colOff>
      <xdr:row>58</xdr:row>
      <xdr:rowOff>158740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149867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67990</xdr:rowOff>
    </xdr:from>
    <xdr:to>
      <xdr:col>46</xdr:col>
      <xdr:colOff>38100</xdr:colOff>
      <xdr:row>58</xdr:row>
      <xdr:rowOff>169590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160717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51074</xdr:rowOff>
    </xdr:from>
    <xdr:to>
      <xdr:col>41</xdr:col>
      <xdr:colOff>101600</xdr:colOff>
      <xdr:row>58</xdr:row>
      <xdr:rowOff>152674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80015</xdr:rowOff>
    </xdr:from>
    <xdr:to>
      <xdr:col>36</xdr:col>
      <xdr:colOff>165100</xdr:colOff>
      <xdr:row>59</xdr:row>
      <xdr:rowOff>10165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46042</xdr:rowOff>
    </xdr:from>
    <xdr:to>
      <xdr:col>55</xdr:col>
      <xdr:colOff>0</xdr:colOff>
      <xdr:row>78</xdr:row>
      <xdr:rowOff>154787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9142"/>
          <a:ext cx="838200" cy="10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46042</xdr:rowOff>
    </xdr:from>
    <xdr:to>
      <xdr:col>50</xdr:col>
      <xdr:colOff>114300</xdr:colOff>
      <xdr:row>78</xdr:row>
      <xdr:rowOff>126586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9142"/>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126586</xdr:rowOff>
    </xdr:from>
    <xdr:to>
      <xdr:col>45</xdr:col>
      <xdr:colOff>177800</xdr:colOff>
      <xdr:row>78</xdr:row>
      <xdr:rowOff>142779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9968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142779</xdr:rowOff>
    </xdr:from>
    <xdr:to>
      <xdr:col>41</xdr:col>
      <xdr:colOff>50800</xdr:colOff>
      <xdr:row>78</xdr:row>
      <xdr:rowOff>145652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587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103987</xdr:rowOff>
    </xdr:from>
    <xdr:to>
      <xdr:col>55</xdr:col>
      <xdr:colOff>50800</xdr:colOff>
      <xdr:row>79</xdr:row>
      <xdr:rowOff>34137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18914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166692</xdr:rowOff>
    </xdr:from>
    <xdr:to>
      <xdr:col>50</xdr:col>
      <xdr:colOff>165100</xdr:colOff>
      <xdr:row>78</xdr:row>
      <xdr:rowOff>96842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75786</xdr:rowOff>
    </xdr:from>
    <xdr:to>
      <xdr:col>46</xdr:col>
      <xdr:colOff>38100</xdr:colOff>
      <xdr:row>79</xdr:row>
      <xdr:rowOff>5936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168513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91979</xdr:rowOff>
    </xdr:from>
    <xdr:to>
      <xdr:col>41</xdr:col>
      <xdr:colOff>101600</xdr:colOff>
      <xdr:row>79</xdr:row>
      <xdr:rowOff>22129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94852</xdr:rowOff>
    </xdr:from>
    <xdr:to>
      <xdr:col>36</xdr:col>
      <xdr:colOff>165100</xdr:colOff>
      <xdr:row>79</xdr:row>
      <xdr:rowOff>25002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16129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162981</xdr:rowOff>
    </xdr:from>
    <xdr:to>
      <xdr:col>55</xdr:col>
      <xdr:colOff>0</xdr:colOff>
      <xdr:row>98</xdr:row>
      <xdr:rowOff>12109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93631"/>
          <a:ext cx="8382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133451</xdr:rowOff>
    </xdr:from>
    <xdr:to>
      <xdr:col>50</xdr:col>
      <xdr:colOff>114300</xdr:colOff>
      <xdr:row>97</xdr:row>
      <xdr:rowOff>162981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64101"/>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133451</xdr:rowOff>
    </xdr:from>
    <xdr:to>
      <xdr:col>45</xdr:col>
      <xdr:colOff>177800</xdr:colOff>
      <xdr:row>97</xdr:row>
      <xdr:rowOff>157105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64101"/>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157105</xdr:rowOff>
    </xdr:from>
    <xdr:to>
      <xdr:col>41</xdr:col>
      <xdr:colOff>50800</xdr:colOff>
      <xdr:row>97</xdr:row>
      <xdr:rowOff>168782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87755"/>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132759</xdr:rowOff>
    </xdr:from>
    <xdr:to>
      <xdr:col>55</xdr:col>
      <xdr:colOff>50800</xdr:colOff>
      <xdr:row>98</xdr:row>
      <xdr:rowOff>62909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47686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112181</xdr:rowOff>
    </xdr:from>
    <xdr:to>
      <xdr:col>50</xdr:col>
      <xdr:colOff>165100</xdr:colOff>
      <xdr:row>98</xdr:row>
      <xdr:rowOff>42331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33458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82651</xdr:rowOff>
    </xdr:from>
    <xdr:to>
      <xdr:col>46</xdr:col>
      <xdr:colOff>38100</xdr:colOff>
      <xdr:row>98</xdr:row>
      <xdr:rowOff>12801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106305</xdr:rowOff>
    </xdr:from>
    <xdr:to>
      <xdr:col>41</xdr:col>
      <xdr:colOff>101600</xdr:colOff>
      <xdr:row>98</xdr:row>
      <xdr:rowOff>36455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27582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117982</xdr:rowOff>
    </xdr:from>
    <xdr:to>
      <xdr:col>36</xdr:col>
      <xdr:colOff>165100</xdr:colOff>
      <xdr:row>98</xdr:row>
      <xdr:rowOff>48132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39259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126797</xdr:rowOff>
    </xdr:from>
    <xdr:to>
      <xdr:col>85</xdr:col>
      <xdr:colOff>127000</xdr:colOff>
      <xdr:row>35</xdr:row>
      <xdr:rowOff>129146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127547"/>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125717</xdr:rowOff>
    </xdr:from>
    <xdr:to>
      <xdr:col>81</xdr:col>
      <xdr:colOff>50800</xdr:colOff>
      <xdr:row>35</xdr:row>
      <xdr:rowOff>126797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26467"/>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125717</xdr:rowOff>
    </xdr:from>
    <xdr:to>
      <xdr:col>76</xdr:col>
      <xdr:colOff>114300</xdr:colOff>
      <xdr:row>35</xdr:row>
      <xdr:rowOff>153505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26467"/>
          <a:ext cx="889000" cy="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153505</xdr:rowOff>
    </xdr:from>
    <xdr:to>
      <xdr:col>71</xdr:col>
      <xdr:colOff>177800</xdr:colOff>
      <xdr:row>36</xdr:row>
      <xdr:rowOff>36068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54255"/>
          <a:ext cx="889000" cy="5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78346</xdr:rowOff>
    </xdr:from>
    <xdr:to>
      <xdr:col>85</xdr:col>
      <xdr:colOff>177800</xdr:colOff>
      <xdr:row>36</xdr:row>
      <xdr:rowOff>8496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101223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75997</xdr:rowOff>
    </xdr:from>
    <xdr:to>
      <xdr:col>81</xdr:col>
      <xdr:colOff>101600</xdr:colOff>
      <xdr:row>36</xdr:row>
      <xdr:rowOff>6147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22674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74917</xdr:rowOff>
    </xdr:from>
    <xdr:to>
      <xdr:col>76</xdr:col>
      <xdr:colOff>165100</xdr:colOff>
      <xdr:row>36</xdr:row>
      <xdr:rowOff>5067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21594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102705</xdr:rowOff>
    </xdr:from>
    <xdr:to>
      <xdr:col>72</xdr:col>
      <xdr:colOff>38100</xdr:colOff>
      <xdr:row>36</xdr:row>
      <xdr:rowOff>32855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49382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7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156718</xdr:rowOff>
    </xdr:from>
    <xdr:to>
      <xdr:col>67</xdr:col>
      <xdr:colOff>101600</xdr:colOff>
      <xdr:row>36</xdr:row>
      <xdr:rowOff>86868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103395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101436</xdr:rowOff>
    </xdr:from>
    <xdr:to>
      <xdr:col>85</xdr:col>
      <xdr:colOff>127000</xdr:colOff>
      <xdr:row>58</xdr:row>
      <xdr:rowOff>105625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45536"/>
          <a:ext cx="8382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89595</xdr:rowOff>
    </xdr:from>
    <xdr:to>
      <xdr:col>81</xdr:col>
      <xdr:colOff>50800</xdr:colOff>
      <xdr:row>58</xdr:row>
      <xdr:rowOff>101436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33695"/>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89595</xdr:rowOff>
    </xdr:from>
    <xdr:to>
      <xdr:col>76</xdr:col>
      <xdr:colOff>114300</xdr:colOff>
      <xdr:row>58</xdr:row>
      <xdr:rowOff>97279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3695"/>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97279</xdr:rowOff>
    </xdr:from>
    <xdr:to>
      <xdr:col>71</xdr:col>
      <xdr:colOff>177800</xdr:colOff>
      <xdr:row>58</xdr:row>
      <xdr:rowOff>122999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1379"/>
          <a:ext cx="889000" cy="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54825</xdr:rowOff>
    </xdr:from>
    <xdr:to>
      <xdr:col>85</xdr:col>
      <xdr:colOff>177800</xdr:colOff>
      <xdr:row>58</xdr:row>
      <xdr:rowOff>156425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141202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50636</xdr:rowOff>
    </xdr:from>
    <xdr:to>
      <xdr:col>81</xdr:col>
      <xdr:colOff>101600</xdr:colOff>
      <xdr:row>58</xdr:row>
      <xdr:rowOff>152236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143363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38795</xdr:rowOff>
    </xdr:from>
    <xdr:to>
      <xdr:col>76</xdr:col>
      <xdr:colOff>165100</xdr:colOff>
      <xdr:row>58</xdr:row>
      <xdr:rowOff>140395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131522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46479</xdr:rowOff>
    </xdr:from>
    <xdr:to>
      <xdr:col>72</xdr:col>
      <xdr:colOff>38100</xdr:colOff>
      <xdr:row>58</xdr:row>
      <xdr:rowOff>148079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139206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72199</xdr:rowOff>
    </xdr:from>
    <xdr:to>
      <xdr:col>67</xdr:col>
      <xdr:colOff>101600</xdr:colOff>
      <xdr:row>59</xdr:row>
      <xdr:rowOff>2349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164926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137528</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0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137528</xdr:rowOff>
    </xdr:from>
    <xdr:to>
      <xdr:col>81</xdr:col>
      <xdr:colOff>50800</xdr:colOff>
      <xdr:row>78</xdr:row>
      <xdr:rowOff>138054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1062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138054</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86728</xdr:rowOff>
    </xdr:from>
    <xdr:to>
      <xdr:col>81</xdr:col>
      <xdr:colOff>101600</xdr:colOff>
      <xdr:row>79</xdr:row>
      <xdr:rowOff>16878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8005</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12953</xdr:rowOff>
    </xdr:from>
    <xdr:to>
      <xdr:col>85</xdr:col>
      <xdr:colOff>127000</xdr:colOff>
      <xdr:row>96</xdr:row>
      <xdr:rowOff>20022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72153"/>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20022</xdr:rowOff>
    </xdr:from>
    <xdr:to>
      <xdr:col>81</xdr:col>
      <xdr:colOff>50800</xdr:colOff>
      <xdr:row>96</xdr:row>
      <xdr:rowOff>39660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79222"/>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39660</xdr:rowOff>
    </xdr:from>
    <xdr:to>
      <xdr:col>76</xdr:col>
      <xdr:colOff>114300</xdr:colOff>
      <xdr:row>96</xdr:row>
      <xdr:rowOff>79189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98860"/>
          <a:ext cx="8890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79189</xdr:rowOff>
    </xdr:from>
    <xdr:to>
      <xdr:col>71</xdr:col>
      <xdr:colOff>177800</xdr:colOff>
      <xdr:row>96</xdr:row>
      <xdr:rowOff>93374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38389"/>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133603</xdr:rowOff>
    </xdr:from>
    <xdr:to>
      <xdr:col>85</xdr:col>
      <xdr:colOff>177800</xdr:colOff>
      <xdr:row>96</xdr:row>
      <xdr:rowOff>63753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112030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140672</xdr:rowOff>
    </xdr:from>
    <xdr:to>
      <xdr:col>81</xdr:col>
      <xdr:colOff>101600</xdr:colOff>
      <xdr:row>96</xdr:row>
      <xdr:rowOff>70822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61949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160310</xdr:rowOff>
    </xdr:from>
    <xdr:to>
      <xdr:col>76</xdr:col>
      <xdr:colOff>165100</xdr:colOff>
      <xdr:row>96</xdr:row>
      <xdr:rowOff>90460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28389</xdr:rowOff>
    </xdr:from>
    <xdr:to>
      <xdr:col>72</xdr:col>
      <xdr:colOff>38100</xdr:colOff>
      <xdr:row>96</xdr:row>
      <xdr:rowOff>129989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121116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42574</xdr:rowOff>
    </xdr:from>
    <xdr:to>
      <xdr:col>67</xdr:col>
      <xdr:colOff>101600</xdr:colOff>
      <xdr:row>96</xdr:row>
      <xdr:rowOff>144174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135301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労働費は、青少年体育センター屋根改修事業により大きく増加している。総務費は、庁舎新築事業により大幅に増加している。民生費は、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物価高騰対策の各種給付金事業の増などにより増加している。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今後は、統合小学校新築事業を予定していることから教育費が増加し、財源を地方債とすることから公債費の増が見込まれる。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財政調整基金残高は、前年度からの繰越金の減により積立金は減となったが、町税や地方交付税の増等により取り崩しを回避しており、前年度から</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また、実質収支額は、翌年度へ繰り越すべき財源の増などにより、</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引き続き事業の見直しや施設の統廃合など抜本的な改善を検討し、健全な行財政運営に努めていく。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連結決算対象会計では、赤字は発生していない。今後は、高齢化の影響により医療や介護の給付費の増加が見込まれる。そのため、保険料の見直しを含めて各会計で適正な運営に努めていく必要がある。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年度町道改良事業に係る臨時地方道整備事業債の償還が完了したことなどに伴い、減少した。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今後は役場庁舎建設事業や過疎対策事業債の償還等により、元利償還金は増加していくものと思われる。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算入公債費等も、上記と同じ理由で減少したが、今後は増加していく見込みであり、分子全体としては増加しない見込みである。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一般会計等に係る地方債の現在高は、役場庁舎建設事業に係る地方債の発行により前年度から大幅に増となった。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組合等負担等見込額は、一部事務組合が運営する病院が起こす医療機器等の整備に係る地方債の発行により、増となった。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退職手当負担見込み額は、給料のベースアップ等により増加した。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充当可能基金については、財政調整基金や公共施設整備基金の増などにより増加した。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財政調整基金は、積み立てを行いつつ基金を取り崩さずに済んだため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百万円の増となった。また、当該年度は、子育て支援施策の推進のため、子育て支援基金を創設し、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百万円を積み立てた。さらに、老朽化した公共施設の改修に備え公共施設整備基金に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見直し等を図り、財政調整基金を取り崩すことのないよう予算編成を行っていく。また、役場庁舎建設基金や学校建設基金については、今後取り崩していく予定ではあるが、基金全体について、それぞれの目的に沿う事業を行うため計画的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役場庁舎建設基金：役場庁舎建設費用に充てるもの。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子育て支援基金：子育て支援施策に充てるもの。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学校建設基金：町立学校の建設や耐震改修事業等の費用に充てるもの。平成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年度に実施した小学校耐震化事業の起債の償還に充てることとしている。今後は、統合小学校新築事業の費用にも充てる予定である。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電源立地地域対策基金：電源立地地域対策交付金を積み立て、</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公共用施設の整備、その他住民の生活の利便性の向上及び産業の振興に寄与する事業を促進するための措置に要する経費の財源に充てるもの。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役場庁舎建設基金：原子力立地給付金の町民・企業が受け取る分を町が受け取ることとし、浮いた一般財源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百万円を積み立て、新築工事などに充てるため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公共施設整備基金：老朽化した公共施設の改修に備え公共施設整備基金に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子育て支援基金：子育て支援施策の推進のため、子育て支援基金を創設し、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学校建設基金：平成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年度に実施した小学校耐震化事業の起債償還金に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電源立地地域対策基金：電源立地地域対策交付金の基金造成分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百万円を積み立て、前年度に積み立てた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百万円を消防活動推進事業に充当したことにより、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役場庁舎建設基金：役場庁舎建設は、起債以外の財源は基金で賄うこととしているため必要分を取り崩し、それ以降は起債の償還に充てることとしている。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学校建設基金：小学校耐震化事業の起債の償還に充てることとしているが、統合小学校新築事業が予定されているため、積み立てていくこととなる。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それ以外の基金：それぞれの目的に沿う事業に充てるまでは積み立てていく。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適切な財源の確保と歳出の精査を行ったほか、町税の増や地方交付税等の増により、基金を取り崩さず歳計剰余金を積み立てることができたことから増となっている。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中長期的にみると、人口の減少等により歳入の減少が見込まれるが、事業の見直し等を図り、財政調整基金の取り崩しを回避できるように予算編成を行っていく予定である。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普通交付税の追加配分により措置のあった令和６年度、令和７年度の臨時財政対策債償還に係る算入額を積み立てたことにより増となっている。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今後実施予定の統合小学校新築事業を考慮すると、令和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年度頃に地方債償還のピークを迎えるため、今後は繰上償還等に備えて毎年度計画的に積立てしていくことも検討している。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8794696</v>
      </c>
      <c r="BO4" s="358"/>
      <c r="BP4" s="358"/>
      <c r="BQ4" s="358"/>
      <c r="BR4" s="358"/>
      <c r="BS4" s="358"/>
      <c r="BT4" s="358"/>
      <c r="BU4" s="359"/>
      <c r="BV4" s="357">
        <v>7663635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2.4</v>
      </c>
      <c r="CU4" s="364"/>
      <c r="CV4" s="364"/>
      <c r="CW4" s="364"/>
      <c r="CX4" s="364"/>
      <c r="CY4" s="364"/>
      <c r="CZ4" s="364"/>
      <c r="DA4" s="365"/>
      <c r="DB4" s="363">
        <v>4.2</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8642966</v>
      </c>
      <c r="BO5" s="395"/>
      <c r="BP5" s="395"/>
      <c r="BQ5" s="395"/>
      <c r="BR5" s="395"/>
      <c r="BS5" s="395"/>
      <c r="BT5" s="395"/>
      <c r="BU5" s="396"/>
      <c r="BV5" s="394">
        <v>7487109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94.3</v>
      </c>
      <c r="CU5" s="392"/>
      <c r="CV5" s="392"/>
      <c r="CW5" s="392"/>
      <c r="CX5" s="392"/>
      <c r="CY5" s="392"/>
      <c r="CZ5" s="392"/>
      <c r="DA5" s="393"/>
      <c r="DB5" s="391">
        <v>97.8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151730</v>
      </c>
      <c r="BO6" s="395"/>
      <c r="BP6" s="395"/>
      <c r="BQ6" s="395"/>
      <c r="BR6" s="395"/>
      <c r="BS6" s="395"/>
      <c r="BT6" s="395"/>
      <c r="BU6" s="396"/>
      <c r="BV6" s="394">
        <v>176526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94.9</v>
      </c>
      <c r="CU6" s="432"/>
      <c r="CV6" s="432"/>
      <c r="CW6" s="432"/>
      <c r="CX6" s="432"/>
      <c r="CY6" s="432"/>
      <c r="CZ6" s="432"/>
      <c r="DA6" s="433"/>
      <c r="DB6" s="431">
        <v>97.8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50377</v>
      </c>
      <c r="BO7" s="395"/>
      <c r="BP7" s="395"/>
      <c r="BQ7" s="395"/>
      <c r="BR7" s="395"/>
      <c r="BS7" s="395"/>
      <c r="BT7" s="395"/>
      <c r="BU7" s="396"/>
      <c r="BV7" s="394">
        <v>63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4214444</v>
      </c>
      <c r="CU7" s="395"/>
      <c r="CV7" s="395"/>
      <c r="CW7" s="395"/>
      <c r="CX7" s="395"/>
      <c r="CY7" s="395"/>
      <c r="CZ7" s="395"/>
      <c r="DA7" s="396"/>
      <c r="DB7" s="394">
        <v>4224036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101353</v>
      </c>
      <c r="BO8" s="395"/>
      <c r="BP8" s="395"/>
      <c r="BQ8" s="395"/>
      <c r="BR8" s="395"/>
      <c r="BS8" s="395"/>
      <c r="BT8" s="395"/>
      <c r="BU8" s="396"/>
      <c r="BV8" s="394">
        <v>176463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0.36</v>
      </c>
      <c r="CU8" s="435"/>
      <c r="CV8" s="435"/>
      <c r="CW8" s="435"/>
      <c r="CX8" s="435"/>
      <c r="CY8" s="435"/>
      <c r="CZ8" s="435"/>
      <c r="DA8" s="436"/>
      <c r="DB8" s="434">
        <v>0.37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12374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-75110</v>
      </c>
      <c r="BO9" s="395"/>
      <c r="BP9" s="395"/>
      <c r="BQ9" s="395"/>
      <c r="BR9" s="395"/>
      <c r="BS9" s="395"/>
      <c r="BT9" s="395"/>
      <c r="BU9" s="396"/>
      <c r="BV9" s="394">
        <v>-216265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13.6</v>
      </c>
      <c r="CU9" s="392"/>
      <c r="CV9" s="392"/>
      <c r="CW9" s="392"/>
      <c r="CX9" s="392"/>
      <c r="CY9" s="392"/>
      <c r="CZ9" s="392"/>
      <c r="DA9" s="393"/>
      <c r="DB9" s="391">
        <v>13.1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13524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88252</v>
      </c>
      <c r="BO10" s="395"/>
      <c r="BP10" s="395"/>
      <c r="BQ10" s="395"/>
      <c r="BR10" s="395"/>
      <c r="BS10" s="395"/>
      <c r="BT10" s="395"/>
      <c r="BU10" s="396"/>
      <c r="BV10" s="394">
        <v>214400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12027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11847</v>
      </c>
      <c r="S13" s="479"/>
      <c r="T13" s="479"/>
      <c r="U13" s="479"/>
      <c r="V13" s="480"/>
      <c r="W13" s="410" t="s">
        <v>131</v>
      </c>
      <c r="X13" s="411"/>
      <c r="Y13" s="411"/>
      <c r="Z13" s="411"/>
      <c r="AA13" s="411"/>
      <c r="AB13" s="401"/>
      <c r="AC13" s="445">
        <v>444</v>
      </c>
      <c r="AD13" s="446"/>
      <c r="AE13" s="446"/>
      <c r="AF13" s="446"/>
      <c r="AG13" s="488"/>
      <c r="AH13" s="445">
        <v>492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13142</v>
      </c>
      <c r="BO13" s="395"/>
      <c r="BP13" s="395"/>
      <c r="BQ13" s="395"/>
      <c r="BR13" s="395"/>
      <c r="BS13" s="395"/>
      <c r="BT13" s="395"/>
      <c r="BU13" s="396"/>
      <c r="BV13" s="394">
        <v>-1865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6.9</v>
      </c>
      <c r="CU13" s="392"/>
      <c r="CV13" s="392"/>
      <c r="CW13" s="392"/>
      <c r="CX13" s="392"/>
      <c r="CY13" s="392"/>
      <c r="CZ13" s="392"/>
      <c r="DA13" s="393"/>
      <c r="DB13" s="391">
        <v>7.3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12341</v>
      </c>
      <c r="S14" s="479"/>
      <c r="T14" s="479"/>
      <c r="U14" s="479"/>
      <c r="V14" s="480"/>
      <c r="W14" s="384"/>
      <c r="X14" s="385"/>
      <c r="Y14" s="385"/>
      <c r="Z14" s="385"/>
      <c r="AA14" s="385"/>
      <c r="AB14" s="374"/>
      <c r="AC14" s="481">
        <v>7.6</v>
      </c>
      <c r="AD14" s="482"/>
      <c r="AE14" s="482"/>
      <c r="AF14" s="482"/>
      <c r="AG14" s="483"/>
      <c r="AH14" s="481">
        <v>7.9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0.6</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12172</v>
      </c>
      <c r="S15" s="479"/>
      <c r="T15" s="479"/>
      <c r="U15" s="479"/>
      <c r="V15" s="480"/>
      <c r="W15" s="410" t="s">
        <v>137</v>
      </c>
      <c r="X15" s="411"/>
      <c r="Y15" s="411"/>
      <c r="Z15" s="411"/>
      <c r="AA15" s="411"/>
      <c r="AB15" s="401"/>
      <c r="AC15" s="445">
        <v>1526</v>
      </c>
      <c r="AD15" s="446"/>
      <c r="AE15" s="446"/>
      <c r="AF15" s="446"/>
      <c r="AG15" s="488"/>
      <c r="AH15" s="445">
        <v>1609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1376563</v>
      </c>
      <c r="BO15" s="358"/>
      <c r="BP15" s="358"/>
      <c r="BQ15" s="358"/>
      <c r="BR15" s="358"/>
      <c r="BS15" s="358"/>
      <c r="BT15" s="358"/>
      <c r="BU15" s="359"/>
      <c r="BV15" s="357">
        <v>1378289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v>
      </c>
      <c r="AD16" s="482"/>
      <c r="AE16" s="482"/>
      <c r="AF16" s="482"/>
      <c r="AG16" s="483"/>
      <c r="AH16" s="481">
        <v>25.8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3849764</v>
      </c>
      <c r="BO16" s="395"/>
      <c r="BP16" s="395"/>
      <c r="BQ16" s="395"/>
      <c r="BR16" s="395"/>
      <c r="BS16" s="395"/>
      <c r="BT16" s="395"/>
      <c r="BU16" s="396"/>
      <c r="BV16" s="394">
        <v>3824876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3903</v>
      </c>
      <c r="AD17" s="446"/>
      <c r="AE17" s="446"/>
      <c r="AF17" s="446"/>
      <c r="AG17" s="488"/>
      <c r="AH17" s="445">
        <v>4133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1717193</v>
      </c>
      <c r="BO17" s="395"/>
      <c r="BP17" s="395"/>
      <c r="BQ17" s="395"/>
      <c r="BR17" s="395"/>
      <c r="BS17" s="395"/>
      <c r="BT17" s="395"/>
      <c r="BU17" s="396"/>
      <c r="BV17" s="394">
        <v>1725134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81.680000000000007</v>
      </c>
      <c r="M18" s="518"/>
      <c r="N18" s="518"/>
      <c r="O18" s="518"/>
      <c r="P18" s="518"/>
      <c r="Q18" s="518"/>
      <c r="R18" s="519"/>
      <c r="S18" s="519"/>
      <c r="T18" s="519"/>
      <c r="U18" s="519"/>
      <c r="V18" s="520"/>
      <c r="W18" s="412"/>
      <c r="X18" s="413"/>
      <c r="Y18" s="413"/>
      <c r="Z18" s="413"/>
      <c r="AA18" s="413"/>
      <c r="AB18" s="404"/>
      <c r="AC18" s="521">
        <v>66.5</v>
      </c>
      <c r="AD18" s="522"/>
      <c r="AE18" s="522"/>
      <c r="AF18" s="522"/>
      <c r="AG18" s="523"/>
      <c r="AH18" s="521">
        <v>66.3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4013502</v>
      </c>
      <c r="BO18" s="395"/>
      <c r="BP18" s="395"/>
      <c r="BQ18" s="395"/>
      <c r="BR18" s="395"/>
      <c r="BS18" s="395"/>
      <c r="BT18" s="395"/>
      <c r="BU18" s="396"/>
      <c r="BV18" s="394">
        <v>4081787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151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5430777</v>
      </c>
      <c r="BO19" s="395"/>
      <c r="BP19" s="395"/>
      <c r="BQ19" s="395"/>
      <c r="BR19" s="395"/>
      <c r="BS19" s="395"/>
      <c r="BT19" s="395"/>
      <c r="BU19" s="396"/>
      <c r="BV19" s="394">
        <v>5675990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5433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6193637</v>
      </c>
      <c r="BO22" s="358"/>
      <c r="BP22" s="358"/>
      <c r="BQ22" s="358"/>
      <c r="BR22" s="358"/>
      <c r="BS22" s="358"/>
      <c r="BT22" s="358"/>
      <c r="BU22" s="359"/>
      <c r="BV22" s="357">
        <v>5451291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5998968</v>
      </c>
      <c r="BO23" s="395"/>
      <c r="BP23" s="395"/>
      <c r="BQ23" s="395"/>
      <c r="BR23" s="395"/>
      <c r="BS23" s="395"/>
      <c r="BT23" s="395"/>
      <c r="BU23" s="396"/>
      <c r="BV23" s="394">
        <v>5158966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5500</v>
      </c>
      <c r="R24" s="446"/>
      <c r="S24" s="446"/>
      <c r="T24" s="446"/>
      <c r="U24" s="446"/>
      <c r="V24" s="488"/>
      <c r="W24" s="540"/>
      <c r="X24" s="541"/>
      <c r="Y24" s="542"/>
      <c r="Z24" s="444" t="s">
        <v>162</v>
      </c>
      <c r="AA24" s="424"/>
      <c r="AB24" s="424"/>
      <c r="AC24" s="424"/>
      <c r="AD24" s="424"/>
      <c r="AE24" s="424"/>
      <c r="AF24" s="424"/>
      <c r="AG24" s="425"/>
      <c r="AH24" s="445">
        <v>106</v>
      </c>
      <c r="AI24" s="446"/>
      <c r="AJ24" s="446"/>
      <c r="AK24" s="446"/>
      <c r="AL24" s="488"/>
      <c r="AM24" s="445">
        <v>308460</v>
      </c>
      <c r="AN24" s="446"/>
      <c r="AO24" s="446"/>
      <c r="AP24" s="446"/>
      <c r="AQ24" s="446"/>
      <c r="AR24" s="488"/>
      <c r="AS24" s="445">
        <v>2910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4129694</v>
      </c>
      <c r="BO24" s="395"/>
      <c r="BP24" s="395"/>
      <c r="BQ24" s="395"/>
      <c r="BR24" s="395"/>
      <c r="BS24" s="395"/>
      <c r="BT24" s="395"/>
      <c r="BU24" s="396"/>
      <c r="BV24" s="394">
        <v>3175058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4760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67386</v>
      </c>
      <c r="BO25" s="358"/>
      <c r="BP25" s="358"/>
      <c r="BQ25" s="358"/>
      <c r="BR25" s="358"/>
      <c r="BS25" s="358"/>
      <c r="BT25" s="358"/>
      <c r="BU25" s="359"/>
      <c r="BV25" s="357">
        <v>30113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5030</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15550</v>
      </c>
      <c r="AN26" s="446"/>
      <c r="AO26" s="446"/>
      <c r="AP26" s="446"/>
      <c r="AQ26" s="446"/>
      <c r="AR26" s="488"/>
      <c r="AS26" s="445">
        <v>3110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2400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2060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1096541</v>
      </c>
      <c r="BO28" s="358"/>
      <c r="BP28" s="358"/>
      <c r="BQ28" s="358"/>
      <c r="BR28" s="358"/>
      <c r="BS28" s="358"/>
      <c r="BT28" s="358"/>
      <c r="BU28" s="359"/>
      <c r="BV28" s="357">
        <v>1008289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10</v>
      </c>
      <c r="M29" s="446"/>
      <c r="N29" s="446"/>
      <c r="O29" s="446"/>
      <c r="P29" s="488"/>
      <c r="Q29" s="445">
        <v>1990</v>
      </c>
      <c r="R29" s="446"/>
      <c r="S29" s="446"/>
      <c r="T29" s="446"/>
      <c r="U29" s="446"/>
      <c r="V29" s="488"/>
      <c r="W29" s="543"/>
      <c r="X29" s="544"/>
      <c r="Y29" s="545"/>
      <c r="Z29" s="444" t="s">
        <v>178</v>
      </c>
      <c r="AA29" s="424"/>
      <c r="AB29" s="424"/>
      <c r="AC29" s="424"/>
      <c r="AD29" s="424"/>
      <c r="AE29" s="424"/>
      <c r="AF29" s="424"/>
      <c r="AG29" s="425"/>
      <c r="AH29" s="445">
        <v>108</v>
      </c>
      <c r="AI29" s="446"/>
      <c r="AJ29" s="446"/>
      <c r="AK29" s="446"/>
      <c r="AL29" s="488"/>
      <c r="AM29" s="445">
        <v>315028</v>
      </c>
      <c r="AN29" s="446"/>
      <c r="AO29" s="446"/>
      <c r="AP29" s="446"/>
      <c r="AQ29" s="446"/>
      <c r="AR29" s="488"/>
      <c r="AS29" s="445">
        <v>2917</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78006</v>
      </c>
      <c r="BO29" s="395"/>
      <c r="BP29" s="395"/>
      <c r="BQ29" s="395"/>
      <c r="BR29" s="395"/>
      <c r="BS29" s="395"/>
      <c r="BT29" s="395"/>
      <c r="BU29" s="396"/>
      <c r="BV29" s="394">
        <v>54059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95.1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1360442</v>
      </c>
      <c r="BO30" s="514"/>
      <c r="BP30" s="514"/>
      <c r="BQ30" s="514"/>
      <c r="BR30" s="514"/>
      <c r="BS30" s="514"/>
      <c r="BT30" s="514"/>
      <c r="BU30" s="515"/>
      <c r="BV30" s="513">
        <v>1442967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水道事業特別会計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北部上北広域事務組合（一般会計）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野辺地町土地開発公社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北部上北広域事務組合（病院会計）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野辺地町観光協会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下北地域広域行政事務組合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上北地方教育・福祉事務組合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青森県市町村総合事務組合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青森県市町村職員退職手当組合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青森県交通災害共済組合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青森県後期高齢者医療広域連合（一般会計）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青森県後期高齢者医療広域連合（後期高齢者医療事業会計）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N6LOvGCu+O2rRFb95VCQkEOhWCAIYKs48gn3idK/2vAzWj+tx12y2RgcEgkvvtA5UKeRsqKJyCQ8btIBR6wzA==" saltValue="4hBx26A3eFyvoswQr9Gr9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1339767</v>
      </c>
      <c r="S5" s="600"/>
      <c r="T5" s="600"/>
      <c r="U5" s="600"/>
      <c r="V5" s="600"/>
      <c r="W5" s="600"/>
      <c r="X5" s="600"/>
      <c r="Y5" s="601"/>
      <c r="Z5" s="602">
        <v>15.2</v>
      </c>
      <c r="AA5" s="602"/>
      <c r="AB5" s="602"/>
      <c r="AC5" s="602"/>
      <c r="AD5" s="603">
        <v>1339767</v>
      </c>
      <c r="AE5" s="603"/>
      <c r="AF5" s="603"/>
      <c r="AG5" s="603"/>
      <c r="AH5" s="603"/>
      <c r="AI5" s="603"/>
      <c r="AJ5" s="603"/>
      <c r="AK5" s="603"/>
      <c r="AL5" s="604">
        <v>31.7</v>
      </c>
      <c r="AM5" s="605"/>
      <c r="AN5" s="605"/>
      <c r="AO5" s="606"/>
      <c r="AP5" s="596" t="s">
        <v>217</v>
      </c>
      <c r="AQ5" s="597"/>
      <c r="AR5" s="597"/>
      <c r="AS5" s="597"/>
      <c r="AT5" s="597"/>
      <c r="AU5" s="597"/>
      <c r="AV5" s="597"/>
      <c r="AW5" s="597"/>
      <c r="AX5" s="597"/>
      <c r="AY5" s="597"/>
      <c r="AZ5" s="597"/>
      <c r="BA5" s="597"/>
      <c r="BB5" s="597"/>
      <c r="BC5" s="597"/>
      <c r="BD5" s="597"/>
      <c r="BE5" s="597"/>
      <c r="BF5" s="598"/>
      <c r="BG5" s="610">
        <v>1333997</v>
      </c>
      <c r="BH5" s="611"/>
      <c r="BI5" s="611"/>
      <c r="BJ5" s="611"/>
      <c r="BK5" s="611"/>
      <c r="BL5" s="611"/>
      <c r="BM5" s="611"/>
      <c r="BN5" s="612"/>
      <c r="BO5" s="613">
        <v>99.6</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59458</v>
      </c>
      <c r="S6" s="611"/>
      <c r="T6" s="611"/>
      <c r="U6" s="611"/>
      <c r="V6" s="611"/>
      <c r="W6" s="611"/>
      <c r="X6" s="611"/>
      <c r="Y6" s="612"/>
      <c r="Z6" s="613">
        <v>0.7</v>
      </c>
      <c r="AA6" s="613"/>
      <c r="AB6" s="613"/>
      <c r="AC6" s="613"/>
      <c r="AD6" s="614">
        <v>59458</v>
      </c>
      <c r="AE6" s="614"/>
      <c r="AF6" s="614"/>
      <c r="AG6" s="614"/>
      <c r="AH6" s="614"/>
      <c r="AI6" s="614"/>
      <c r="AJ6" s="614"/>
      <c r="AK6" s="614"/>
      <c r="AL6" s="615">
        <v>1.4</v>
      </c>
      <c r="AM6" s="616"/>
      <c r="AN6" s="616"/>
      <c r="AO6" s="617"/>
      <c r="AP6" s="607" t="s">
        <v>222</v>
      </c>
      <c r="AQ6" s="608"/>
      <c r="AR6" s="608"/>
      <c r="AS6" s="608"/>
      <c r="AT6" s="608"/>
      <c r="AU6" s="608"/>
      <c r="AV6" s="608"/>
      <c r="AW6" s="608"/>
      <c r="AX6" s="608"/>
      <c r="AY6" s="608"/>
      <c r="AZ6" s="608"/>
      <c r="BA6" s="608"/>
      <c r="BB6" s="608"/>
      <c r="BC6" s="608"/>
      <c r="BD6" s="608"/>
      <c r="BE6" s="608"/>
      <c r="BF6" s="609"/>
      <c r="BG6" s="610">
        <v>1333997</v>
      </c>
      <c r="BH6" s="611"/>
      <c r="BI6" s="611"/>
      <c r="BJ6" s="611"/>
      <c r="BK6" s="611"/>
      <c r="BL6" s="611"/>
      <c r="BM6" s="611"/>
      <c r="BN6" s="612"/>
      <c r="BO6" s="613">
        <v>99.6</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65115</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65115</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478</v>
      </c>
      <c r="S7" s="611"/>
      <c r="T7" s="611"/>
      <c r="U7" s="611"/>
      <c r="V7" s="611"/>
      <c r="W7" s="611"/>
      <c r="X7" s="611"/>
      <c r="Y7" s="612"/>
      <c r="Z7" s="613">
        <v>0</v>
      </c>
      <c r="AA7" s="613"/>
      <c r="AB7" s="613"/>
      <c r="AC7" s="613"/>
      <c r="AD7" s="614">
        <v>478</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573700</v>
      </c>
      <c r="BH7" s="611"/>
      <c r="BI7" s="611"/>
      <c r="BJ7" s="611"/>
      <c r="BK7" s="611"/>
      <c r="BL7" s="611"/>
      <c r="BM7" s="611"/>
      <c r="BN7" s="612"/>
      <c r="BO7" s="613">
        <v>42.8</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2604019</v>
      </c>
      <c r="CS7" s="611"/>
      <c r="CT7" s="611"/>
      <c r="CU7" s="611"/>
      <c r="CV7" s="611"/>
      <c r="CW7" s="611"/>
      <c r="CX7" s="611"/>
      <c r="CY7" s="612"/>
      <c r="CZ7" s="613">
        <v>30.1</v>
      </c>
      <c r="DA7" s="613"/>
      <c r="DB7" s="613"/>
      <c r="DC7" s="613"/>
      <c r="DD7" s="619">
        <v>1535956</v>
      </c>
      <c r="DE7" s="611"/>
      <c r="DF7" s="611"/>
      <c r="DG7" s="611"/>
      <c r="DH7" s="611"/>
      <c r="DI7" s="611"/>
      <c r="DJ7" s="611"/>
      <c r="DK7" s="611"/>
      <c r="DL7" s="611"/>
      <c r="DM7" s="611"/>
      <c r="DN7" s="611"/>
      <c r="DO7" s="611"/>
      <c r="DP7" s="612"/>
      <c r="DQ7" s="619">
        <v>982028</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3548</v>
      </c>
      <c r="S8" s="611"/>
      <c r="T8" s="611"/>
      <c r="U8" s="611"/>
      <c r="V8" s="611"/>
      <c r="W8" s="611"/>
      <c r="X8" s="611"/>
      <c r="Y8" s="612"/>
      <c r="Z8" s="613">
        <v>0</v>
      </c>
      <c r="AA8" s="613"/>
      <c r="AB8" s="613"/>
      <c r="AC8" s="613"/>
      <c r="AD8" s="614">
        <v>3548</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21337</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2232574</v>
      </c>
      <c r="CS8" s="611"/>
      <c r="CT8" s="611"/>
      <c r="CU8" s="611"/>
      <c r="CV8" s="611"/>
      <c r="CW8" s="611"/>
      <c r="CX8" s="611"/>
      <c r="CY8" s="612"/>
      <c r="CZ8" s="613">
        <v>25.8</v>
      </c>
      <c r="DA8" s="613"/>
      <c r="DB8" s="613"/>
      <c r="DC8" s="613"/>
      <c r="DD8" s="619">
        <v>1569</v>
      </c>
      <c r="DE8" s="611"/>
      <c r="DF8" s="611"/>
      <c r="DG8" s="611"/>
      <c r="DH8" s="611"/>
      <c r="DI8" s="611"/>
      <c r="DJ8" s="611"/>
      <c r="DK8" s="611"/>
      <c r="DL8" s="611"/>
      <c r="DM8" s="611"/>
      <c r="DN8" s="611"/>
      <c r="DO8" s="611"/>
      <c r="DP8" s="612"/>
      <c r="DQ8" s="619">
        <v>1343598</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3784</v>
      </c>
      <c r="S9" s="611"/>
      <c r="T9" s="611"/>
      <c r="U9" s="611"/>
      <c r="V9" s="611"/>
      <c r="W9" s="611"/>
      <c r="X9" s="611"/>
      <c r="Y9" s="612"/>
      <c r="Z9" s="613">
        <v>0</v>
      </c>
      <c r="AA9" s="613"/>
      <c r="AB9" s="613"/>
      <c r="AC9" s="613"/>
      <c r="AD9" s="614">
        <v>3784</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471176</v>
      </c>
      <c r="BH9" s="611"/>
      <c r="BI9" s="611"/>
      <c r="BJ9" s="611"/>
      <c r="BK9" s="611"/>
      <c r="BL9" s="611"/>
      <c r="BM9" s="611"/>
      <c r="BN9" s="612"/>
      <c r="BO9" s="613">
        <v>35.200000000000003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1050065</v>
      </c>
      <c r="CS9" s="611"/>
      <c r="CT9" s="611"/>
      <c r="CU9" s="611"/>
      <c r="CV9" s="611"/>
      <c r="CW9" s="611"/>
      <c r="CX9" s="611"/>
      <c r="CY9" s="612"/>
      <c r="CZ9" s="613">
        <v>12.1</v>
      </c>
      <c r="DA9" s="613"/>
      <c r="DB9" s="613"/>
      <c r="DC9" s="613"/>
      <c r="DD9" s="619">
        <v>23311</v>
      </c>
      <c r="DE9" s="611"/>
      <c r="DF9" s="611"/>
      <c r="DG9" s="611"/>
      <c r="DH9" s="611"/>
      <c r="DI9" s="611"/>
      <c r="DJ9" s="611"/>
      <c r="DK9" s="611"/>
      <c r="DL9" s="611"/>
      <c r="DM9" s="611"/>
      <c r="DN9" s="611"/>
      <c r="DO9" s="611"/>
      <c r="DP9" s="612"/>
      <c r="DQ9" s="619">
        <v>719383</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32456</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31247</v>
      </c>
      <c r="CS10" s="611"/>
      <c r="CT10" s="611"/>
      <c r="CU10" s="611"/>
      <c r="CV10" s="611"/>
      <c r="CW10" s="611"/>
      <c r="CX10" s="611"/>
      <c r="CY10" s="612"/>
      <c r="CZ10" s="613">
        <v>0.4</v>
      </c>
      <c r="DA10" s="613"/>
      <c r="DB10" s="613"/>
      <c r="DC10" s="613"/>
      <c r="DD10" s="619">
        <v>24085</v>
      </c>
      <c r="DE10" s="611"/>
      <c r="DF10" s="611"/>
      <c r="DG10" s="611"/>
      <c r="DH10" s="611"/>
      <c r="DI10" s="611"/>
      <c r="DJ10" s="611"/>
      <c r="DK10" s="611"/>
      <c r="DL10" s="611"/>
      <c r="DM10" s="611"/>
      <c r="DN10" s="611"/>
      <c r="DO10" s="611"/>
      <c r="DP10" s="612"/>
      <c r="DQ10" s="619">
        <v>7116</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302445</v>
      </c>
      <c r="S11" s="611"/>
      <c r="T11" s="611"/>
      <c r="U11" s="611"/>
      <c r="V11" s="611"/>
      <c r="W11" s="611"/>
      <c r="X11" s="611"/>
      <c r="Y11" s="612"/>
      <c r="Z11" s="615">
        <v>3.4</v>
      </c>
      <c r="AA11" s="616"/>
      <c r="AB11" s="616"/>
      <c r="AC11" s="622"/>
      <c r="AD11" s="619">
        <v>302445</v>
      </c>
      <c r="AE11" s="611"/>
      <c r="AF11" s="611"/>
      <c r="AG11" s="611"/>
      <c r="AH11" s="611"/>
      <c r="AI11" s="611"/>
      <c r="AJ11" s="611"/>
      <c r="AK11" s="612"/>
      <c r="AL11" s="615">
        <v>7.1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48731</v>
      </c>
      <c r="BH11" s="611"/>
      <c r="BI11" s="611"/>
      <c r="BJ11" s="611"/>
      <c r="BK11" s="611"/>
      <c r="BL11" s="611"/>
      <c r="BM11" s="611"/>
      <c r="BN11" s="612"/>
      <c r="BO11" s="613">
        <v>3.6</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304227</v>
      </c>
      <c r="CS11" s="611"/>
      <c r="CT11" s="611"/>
      <c r="CU11" s="611"/>
      <c r="CV11" s="611"/>
      <c r="CW11" s="611"/>
      <c r="CX11" s="611"/>
      <c r="CY11" s="612"/>
      <c r="CZ11" s="613">
        <v>3.5</v>
      </c>
      <c r="DA11" s="613"/>
      <c r="DB11" s="613"/>
      <c r="DC11" s="613"/>
      <c r="DD11" s="619">
        <v>208996</v>
      </c>
      <c r="DE11" s="611"/>
      <c r="DF11" s="611"/>
      <c r="DG11" s="611"/>
      <c r="DH11" s="611"/>
      <c r="DI11" s="611"/>
      <c r="DJ11" s="611"/>
      <c r="DK11" s="611"/>
      <c r="DL11" s="611"/>
      <c r="DM11" s="611"/>
      <c r="DN11" s="611"/>
      <c r="DO11" s="611"/>
      <c r="DP11" s="612"/>
      <c r="DQ11" s="619">
        <v>81663</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581854</v>
      </c>
      <c r="BH12" s="611"/>
      <c r="BI12" s="611"/>
      <c r="BJ12" s="611"/>
      <c r="BK12" s="611"/>
      <c r="BL12" s="611"/>
      <c r="BM12" s="611"/>
      <c r="BN12" s="612"/>
      <c r="BO12" s="613">
        <v>43.4</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96454</v>
      </c>
      <c r="CS12" s="611"/>
      <c r="CT12" s="611"/>
      <c r="CU12" s="611"/>
      <c r="CV12" s="611"/>
      <c r="CW12" s="611"/>
      <c r="CX12" s="611"/>
      <c r="CY12" s="612"/>
      <c r="CZ12" s="613">
        <v>1.1000000000000001</v>
      </c>
      <c r="DA12" s="613"/>
      <c r="DB12" s="613"/>
      <c r="DC12" s="613"/>
      <c r="DD12" s="619">
        <v>2169</v>
      </c>
      <c r="DE12" s="611"/>
      <c r="DF12" s="611"/>
      <c r="DG12" s="611"/>
      <c r="DH12" s="611"/>
      <c r="DI12" s="611"/>
      <c r="DJ12" s="611"/>
      <c r="DK12" s="611"/>
      <c r="DL12" s="611"/>
      <c r="DM12" s="611"/>
      <c r="DN12" s="611"/>
      <c r="DO12" s="611"/>
      <c r="DP12" s="612"/>
      <c r="DQ12" s="619">
        <v>85446</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572645</v>
      </c>
      <c r="BH13" s="611"/>
      <c r="BI13" s="611"/>
      <c r="BJ13" s="611"/>
      <c r="BK13" s="611"/>
      <c r="BL13" s="611"/>
      <c r="BM13" s="611"/>
      <c r="BN13" s="612"/>
      <c r="BO13" s="613">
        <v>42.7</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335632</v>
      </c>
      <c r="CS13" s="611"/>
      <c r="CT13" s="611"/>
      <c r="CU13" s="611"/>
      <c r="CV13" s="611"/>
      <c r="CW13" s="611"/>
      <c r="CX13" s="611"/>
      <c r="CY13" s="612"/>
      <c r="CZ13" s="613">
        <v>3.9</v>
      </c>
      <c r="DA13" s="613"/>
      <c r="DB13" s="613"/>
      <c r="DC13" s="613"/>
      <c r="DD13" s="619">
        <v>107895</v>
      </c>
      <c r="DE13" s="611"/>
      <c r="DF13" s="611"/>
      <c r="DG13" s="611"/>
      <c r="DH13" s="611"/>
      <c r="DI13" s="611"/>
      <c r="DJ13" s="611"/>
      <c r="DK13" s="611"/>
      <c r="DL13" s="611"/>
      <c r="DM13" s="611"/>
      <c r="DN13" s="611"/>
      <c r="DO13" s="611"/>
      <c r="DP13" s="612"/>
      <c r="DQ13" s="619">
        <v>224575</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280</v>
      </c>
      <c r="S14" s="611"/>
      <c r="T14" s="611"/>
      <c r="U14" s="611"/>
      <c r="V14" s="611"/>
      <c r="W14" s="611"/>
      <c r="X14" s="611"/>
      <c r="Y14" s="612"/>
      <c r="Z14" s="613">
        <v>0</v>
      </c>
      <c r="AA14" s="613"/>
      <c r="AB14" s="613"/>
      <c r="AC14" s="613"/>
      <c r="AD14" s="614">
        <v>280</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40872</v>
      </c>
      <c r="BH14" s="611"/>
      <c r="BI14" s="611"/>
      <c r="BJ14" s="611"/>
      <c r="BK14" s="611"/>
      <c r="BL14" s="611"/>
      <c r="BM14" s="611"/>
      <c r="BN14" s="612"/>
      <c r="BO14" s="613">
        <v>3.1</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569250</v>
      </c>
      <c r="CS14" s="611"/>
      <c r="CT14" s="611"/>
      <c r="CU14" s="611"/>
      <c r="CV14" s="611"/>
      <c r="CW14" s="611"/>
      <c r="CX14" s="611"/>
      <c r="CY14" s="612"/>
      <c r="CZ14" s="613">
        <v>6.6</v>
      </c>
      <c r="DA14" s="613"/>
      <c r="DB14" s="613"/>
      <c r="DC14" s="613"/>
      <c r="DD14" s="619">
        <v>5964</v>
      </c>
      <c r="DE14" s="611"/>
      <c r="DF14" s="611"/>
      <c r="DG14" s="611"/>
      <c r="DH14" s="611"/>
      <c r="DI14" s="611"/>
      <c r="DJ14" s="611"/>
      <c r="DK14" s="611"/>
      <c r="DL14" s="611"/>
      <c r="DM14" s="611"/>
      <c r="DN14" s="611"/>
      <c r="DO14" s="611"/>
      <c r="DP14" s="612"/>
      <c r="DQ14" s="619">
        <v>555425</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137571</v>
      </c>
      <c r="BH15" s="611"/>
      <c r="BI15" s="611"/>
      <c r="BJ15" s="611"/>
      <c r="BK15" s="611"/>
      <c r="BL15" s="611"/>
      <c r="BM15" s="611"/>
      <c r="BN15" s="612"/>
      <c r="BO15" s="613">
        <v>10.3</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606565</v>
      </c>
      <c r="CS15" s="611"/>
      <c r="CT15" s="611"/>
      <c r="CU15" s="611"/>
      <c r="CV15" s="611"/>
      <c r="CW15" s="611"/>
      <c r="CX15" s="611"/>
      <c r="CY15" s="612"/>
      <c r="CZ15" s="613">
        <v>7</v>
      </c>
      <c r="DA15" s="613"/>
      <c r="DB15" s="613"/>
      <c r="DC15" s="613"/>
      <c r="DD15" s="619">
        <v>47213</v>
      </c>
      <c r="DE15" s="611"/>
      <c r="DF15" s="611"/>
      <c r="DG15" s="611"/>
      <c r="DH15" s="611"/>
      <c r="DI15" s="611"/>
      <c r="DJ15" s="611"/>
      <c r="DK15" s="611"/>
      <c r="DL15" s="611"/>
      <c r="DM15" s="611"/>
      <c r="DN15" s="611"/>
      <c r="DO15" s="611"/>
      <c r="DP15" s="612"/>
      <c r="DQ15" s="619">
        <v>476282</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4833</v>
      </c>
      <c r="S16" s="611"/>
      <c r="T16" s="611"/>
      <c r="U16" s="611"/>
      <c r="V16" s="611"/>
      <c r="W16" s="611"/>
      <c r="X16" s="611"/>
      <c r="Y16" s="612"/>
      <c r="Z16" s="613">
        <v>0.1</v>
      </c>
      <c r="AA16" s="613"/>
      <c r="AB16" s="613"/>
      <c r="AC16" s="613"/>
      <c r="AD16" s="614">
        <v>4833</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17616</v>
      </c>
      <c r="S17" s="611"/>
      <c r="T17" s="611"/>
      <c r="U17" s="611"/>
      <c r="V17" s="611"/>
      <c r="W17" s="611"/>
      <c r="X17" s="611"/>
      <c r="Y17" s="612"/>
      <c r="Z17" s="613">
        <v>0.2</v>
      </c>
      <c r="AA17" s="613"/>
      <c r="AB17" s="613"/>
      <c r="AC17" s="613"/>
      <c r="AD17" s="614">
        <v>17616</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747818</v>
      </c>
      <c r="CS17" s="611"/>
      <c r="CT17" s="611"/>
      <c r="CU17" s="611"/>
      <c r="CV17" s="611"/>
      <c r="CW17" s="611"/>
      <c r="CX17" s="611"/>
      <c r="CY17" s="612"/>
      <c r="CZ17" s="613">
        <v>8.6999999999999993</v>
      </c>
      <c r="DA17" s="613"/>
      <c r="DB17" s="613"/>
      <c r="DC17" s="613"/>
      <c r="DD17" s="619" t="s">
        <v>122</v>
      </c>
      <c r="DE17" s="611"/>
      <c r="DF17" s="611"/>
      <c r="DG17" s="611"/>
      <c r="DH17" s="611"/>
      <c r="DI17" s="611"/>
      <c r="DJ17" s="611"/>
      <c r="DK17" s="611"/>
      <c r="DL17" s="611"/>
      <c r="DM17" s="611"/>
      <c r="DN17" s="611"/>
      <c r="DO17" s="611"/>
      <c r="DP17" s="612"/>
      <c r="DQ17" s="619">
        <v>738416</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7543</v>
      </c>
      <c r="S18" s="611"/>
      <c r="T18" s="611"/>
      <c r="U18" s="611"/>
      <c r="V18" s="611"/>
      <c r="W18" s="611"/>
      <c r="X18" s="611"/>
      <c r="Y18" s="612"/>
      <c r="Z18" s="613">
        <v>0.1</v>
      </c>
      <c r="AA18" s="613"/>
      <c r="AB18" s="613"/>
      <c r="AC18" s="613"/>
      <c r="AD18" s="614">
        <v>7543</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7543</v>
      </c>
      <c r="S19" s="611"/>
      <c r="T19" s="611"/>
      <c r="U19" s="611"/>
      <c r="V19" s="611"/>
      <c r="W19" s="611"/>
      <c r="X19" s="611"/>
      <c r="Y19" s="612"/>
      <c r="Z19" s="613">
        <v>0.1</v>
      </c>
      <c r="AA19" s="613"/>
      <c r="AB19" s="613"/>
      <c r="AC19" s="613"/>
      <c r="AD19" s="614">
        <v>7543</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5770</v>
      </c>
      <c r="BH19" s="611"/>
      <c r="BI19" s="611"/>
      <c r="BJ19" s="611"/>
      <c r="BK19" s="611"/>
      <c r="BL19" s="611"/>
      <c r="BM19" s="611"/>
      <c r="BN19" s="612"/>
      <c r="BO19" s="613">
        <v>0.4</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5770</v>
      </c>
      <c r="BH20" s="611"/>
      <c r="BI20" s="611"/>
      <c r="BJ20" s="611"/>
      <c r="BK20" s="611"/>
      <c r="BL20" s="611"/>
      <c r="BM20" s="611"/>
      <c r="BN20" s="612"/>
      <c r="BO20" s="613">
        <v>0.4</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8642966</v>
      </c>
      <c r="CS20" s="611"/>
      <c r="CT20" s="611"/>
      <c r="CU20" s="611"/>
      <c r="CV20" s="611"/>
      <c r="CW20" s="611"/>
      <c r="CX20" s="611"/>
      <c r="CY20" s="612"/>
      <c r="CZ20" s="613">
        <v>100</v>
      </c>
      <c r="DA20" s="613"/>
      <c r="DB20" s="613"/>
      <c r="DC20" s="613"/>
      <c r="DD20" s="619">
        <v>1957158</v>
      </c>
      <c r="DE20" s="611"/>
      <c r="DF20" s="611"/>
      <c r="DG20" s="611"/>
      <c r="DH20" s="611"/>
      <c r="DI20" s="611"/>
      <c r="DJ20" s="611"/>
      <c r="DK20" s="611"/>
      <c r="DL20" s="611"/>
      <c r="DM20" s="611"/>
      <c r="DN20" s="611"/>
      <c r="DO20" s="611"/>
      <c r="DP20" s="612"/>
      <c r="DQ20" s="619">
        <v>5279047</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2775950</v>
      </c>
      <c r="S21" s="611"/>
      <c r="T21" s="611"/>
      <c r="U21" s="611"/>
      <c r="V21" s="611"/>
      <c r="W21" s="611"/>
      <c r="X21" s="611"/>
      <c r="Y21" s="612"/>
      <c r="Z21" s="613">
        <v>31.6</v>
      </c>
      <c r="AA21" s="613"/>
      <c r="AB21" s="613"/>
      <c r="AC21" s="613"/>
      <c r="AD21" s="614">
        <v>2473201</v>
      </c>
      <c r="AE21" s="614"/>
      <c r="AF21" s="614"/>
      <c r="AG21" s="614"/>
      <c r="AH21" s="614"/>
      <c r="AI21" s="614"/>
      <c r="AJ21" s="614"/>
      <c r="AK21" s="614"/>
      <c r="AL21" s="615">
        <v>58.5</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5770</v>
      </c>
      <c r="BH21" s="611"/>
      <c r="BI21" s="611"/>
      <c r="BJ21" s="611"/>
      <c r="BK21" s="611"/>
      <c r="BL21" s="611"/>
      <c r="BM21" s="611"/>
      <c r="BN21" s="612"/>
      <c r="BO21" s="613">
        <v>0.4</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2473201</v>
      </c>
      <c r="S22" s="611"/>
      <c r="T22" s="611"/>
      <c r="U22" s="611"/>
      <c r="V22" s="611"/>
      <c r="W22" s="611"/>
      <c r="X22" s="611"/>
      <c r="Y22" s="612"/>
      <c r="Z22" s="613">
        <v>28.1</v>
      </c>
      <c r="AA22" s="613"/>
      <c r="AB22" s="613"/>
      <c r="AC22" s="613"/>
      <c r="AD22" s="614">
        <v>2473201</v>
      </c>
      <c r="AE22" s="614"/>
      <c r="AF22" s="614"/>
      <c r="AG22" s="614"/>
      <c r="AH22" s="614"/>
      <c r="AI22" s="614"/>
      <c r="AJ22" s="614"/>
      <c r="AK22" s="614"/>
      <c r="AL22" s="615">
        <v>58.5</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302741</v>
      </c>
      <c r="S23" s="611"/>
      <c r="T23" s="611"/>
      <c r="U23" s="611"/>
      <c r="V23" s="611"/>
      <c r="W23" s="611"/>
      <c r="X23" s="611"/>
      <c r="Y23" s="612"/>
      <c r="Z23" s="613">
        <v>3.4</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v>8</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3022133</v>
      </c>
      <c r="CS24" s="600"/>
      <c r="CT24" s="600"/>
      <c r="CU24" s="600"/>
      <c r="CV24" s="600"/>
      <c r="CW24" s="600"/>
      <c r="CX24" s="600"/>
      <c r="CY24" s="601"/>
      <c r="CZ24" s="604">
        <v>35</v>
      </c>
      <c r="DA24" s="605"/>
      <c r="DB24" s="605"/>
      <c r="DC24" s="621"/>
      <c r="DD24" s="642">
        <v>2170169</v>
      </c>
      <c r="DE24" s="600"/>
      <c r="DF24" s="600"/>
      <c r="DG24" s="600"/>
      <c r="DH24" s="600"/>
      <c r="DI24" s="600"/>
      <c r="DJ24" s="600"/>
      <c r="DK24" s="601"/>
      <c r="DL24" s="642">
        <v>1874462</v>
      </c>
      <c r="DM24" s="600"/>
      <c r="DN24" s="600"/>
      <c r="DO24" s="600"/>
      <c r="DP24" s="600"/>
      <c r="DQ24" s="600"/>
      <c r="DR24" s="600"/>
      <c r="DS24" s="600"/>
      <c r="DT24" s="600"/>
      <c r="DU24" s="600"/>
      <c r="DV24" s="601"/>
      <c r="DW24" s="604">
        <v>44.1</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4515702</v>
      </c>
      <c r="S25" s="611"/>
      <c r="T25" s="611"/>
      <c r="U25" s="611"/>
      <c r="V25" s="611"/>
      <c r="W25" s="611"/>
      <c r="X25" s="611"/>
      <c r="Y25" s="612"/>
      <c r="Z25" s="613">
        <v>51.3</v>
      </c>
      <c r="AA25" s="613"/>
      <c r="AB25" s="613"/>
      <c r="AC25" s="613"/>
      <c r="AD25" s="614">
        <v>4212953</v>
      </c>
      <c r="AE25" s="614"/>
      <c r="AF25" s="614"/>
      <c r="AG25" s="614"/>
      <c r="AH25" s="614"/>
      <c r="AI25" s="614"/>
      <c r="AJ25" s="614"/>
      <c r="AK25" s="614"/>
      <c r="AL25" s="615">
        <v>99.6</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1004888</v>
      </c>
      <c r="CS25" s="631"/>
      <c r="CT25" s="631"/>
      <c r="CU25" s="631"/>
      <c r="CV25" s="631"/>
      <c r="CW25" s="631"/>
      <c r="CX25" s="631"/>
      <c r="CY25" s="632"/>
      <c r="CZ25" s="615">
        <v>11.6</v>
      </c>
      <c r="DA25" s="643"/>
      <c r="DB25" s="643"/>
      <c r="DC25" s="645"/>
      <c r="DD25" s="619">
        <v>898514</v>
      </c>
      <c r="DE25" s="631"/>
      <c r="DF25" s="631"/>
      <c r="DG25" s="631"/>
      <c r="DH25" s="631"/>
      <c r="DI25" s="631"/>
      <c r="DJ25" s="631"/>
      <c r="DK25" s="632"/>
      <c r="DL25" s="619">
        <v>871426</v>
      </c>
      <c r="DM25" s="631"/>
      <c r="DN25" s="631"/>
      <c r="DO25" s="631"/>
      <c r="DP25" s="631"/>
      <c r="DQ25" s="631"/>
      <c r="DR25" s="631"/>
      <c r="DS25" s="631"/>
      <c r="DT25" s="631"/>
      <c r="DU25" s="631"/>
      <c r="DV25" s="632"/>
      <c r="DW25" s="615">
        <v>20.5</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659</v>
      </c>
      <c r="S26" s="611"/>
      <c r="T26" s="611"/>
      <c r="U26" s="611"/>
      <c r="V26" s="611"/>
      <c r="W26" s="611"/>
      <c r="X26" s="611"/>
      <c r="Y26" s="612"/>
      <c r="Z26" s="613">
        <v>0</v>
      </c>
      <c r="AA26" s="613"/>
      <c r="AB26" s="613"/>
      <c r="AC26" s="613"/>
      <c r="AD26" s="614">
        <v>659</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559974</v>
      </c>
      <c r="CS26" s="611"/>
      <c r="CT26" s="611"/>
      <c r="CU26" s="611"/>
      <c r="CV26" s="611"/>
      <c r="CW26" s="611"/>
      <c r="CX26" s="611"/>
      <c r="CY26" s="612"/>
      <c r="CZ26" s="615">
        <v>6.5</v>
      </c>
      <c r="DA26" s="643"/>
      <c r="DB26" s="643"/>
      <c r="DC26" s="645"/>
      <c r="DD26" s="619">
        <v>529672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56850</v>
      </c>
      <c r="S27" s="611"/>
      <c r="T27" s="611"/>
      <c r="U27" s="611"/>
      <c r="V27" s="611"/>
      <c r="W27" s="611"/>
      <c r="X27" s="611"/>
      <c r="Y27" s="612"/>
      <c r="Z27" s="613">
        <v>0.6</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1339767</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1269427</v>
      </c>
      <c r="CS27" s="631"/>
      <c r="CT27" s="631"/>
      <c r="CU27" s="631"/>
      <c r="CV27" s="631"/>
      <c r="CW27" s="631"/>
      <c r="CX27" s="631"/>
      <c r="CY27" s="632"/>
      <c r="CZ27" s="615">
        <v>14.7</v>
      </c>
      <c r="DA27" s="643"/>
      <c r="DB27" s="643"/>
      <c r="DC27" s="645"/>
      <c r="DD27" s="619">
        <v>533239</v>
      </c>
      <c r="DE27" s="631"/>
      <c r="DF27" s="631"/>
      <c r="DG27" s="631"/>
      <c r="DH27" s="631"/>
      <c r="DI27" s="631"/>
      <c r="DJ27" s="631"/>
      <c r="DK27" s="632"/>
      <c r="DL27" s="619">
        <v>264620</v>
      </c>
      <c r="DM27" s="631"/>
      <c r="DN27" s="631"/>
      <c r="DO27" s="631"/>
      <c r="DP27" s="631"/>
      <c r="DQ27" s="631"/>
      <c r="DR27" s="631"/>
      <c r="DS27" s="631"/>
      <c r="DT27" s="631"/>
      <c r="DU27" s="631"/>
      <c r="DV27" s="632"/>
      <c r="DW27" s="615">
        <v>6.2</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27695</v>
      </c>
      <c r="S28" s="611"/>
      <c r="T28" s="611"/>
      <c r="U28" s="611"/>
      <c r="V28" s="611"/>
      <c r="W28" s="611"/>
      <c r="X28" s="611"/>
      <c r="Y28" s="612"/>
      <c r="Z28" s="613">
        <v>0.3</v>
      </c>
      <c r="AA28" s="613"/>
      <c r="AB28" s="613"/>
      <c r="AC28" s="613"/>
      <c r="AD28" s="614">
        <v>4154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747818</v>
      </c>
      <c r="CS28" s="611"/>
      <c r="CT28" s="611"/>
      <c r="CU28" s="611"/>
      <c r="CV28" s="611"/>
      <c r="CW28" s="611"/>
      <c r="CX28" s="611"/>
      <c r="CY28" s="612"/>
      <c r="CZ28" s="615">
        <v>8.6999999999999993</v>
      </c>
      <c r="DA28" s="643"/>
      <c r="DB28" s="643"/>
      <c r="DC28" s="645"/>
      <c r="DD28" s="619">
        <v>738416</v>
      </c>
      <c r="DE28" s="611"/>
      <c r="DF28" s="611"/>
      <c r="DG28" s="611"/>
      <c r="DH28" s="611"/>
      <c r="DI28" s="611"/>
      <c r="DJ28" s="611"/>
      <c r="DK28" s="612"/>
      <c r="DL28" s="619">
        <v>738416</v>
      </c>
      <c r="DM28" s="611"/>
      <c r="DN28" s="611"/>
      <c r="DO28" s="611"/>
      <c r="DP28" s="611"/>
      <c r="DQ28" s="611"/>
      <c r="DR28" s="611"/>
      <c r="DS28" s="611"/>
      <c r="DT28" s="611"/>
      <c r="DU28" s="611"/>
      <c r="DV28" s="612"/>
      <c r="DW28" s="615">
        <v>17.399999999999999</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25194</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747391</v>
      </c>
      <c r="CS29" s="631"/>
      <c r="CT29" s="631"/>
      <c r="CU29" s="631"/>
      <c r="CV29" s="631"/>
      <c r="CW29" s="631"/>
      <c r="CX29" s="631"/>
      <c r="CY29" s="632"/>
      <c r="CZ29" s="615">
        <v>8.6</v>
      </c>
      <c r="DA29" s="643"/>
      <c r="DB29" s="643"/>
      <c r="DC29" s="645"/>
      <c r="DD29" s="619">
        <v>737989</v>
      </c>
      <c r="DE29" s="631"/>
      <c r="DF29" s="631"/>
      <c r="DG29" s="631"/>
      <c r="DH29" s="631"/>
      <c r="DI29" s="631"/>
      <c r="DJ29" s="631"/>
      <c r="DK29" s="632"/>
      <c r="DL29" s="619">
        <v>737989</v>
      </c>
      <c r="DM29" s="631"/>
      <c r="DN29" s="631"/>
      <c r="DO29" s="631"/>
      <c r="DP29" s="631"/>
      <c r="DQ29" s="631"/>
      <c r="DR29" s="631"/>
      <c r="DS29" s="631"/>
      <c r="DT29" s="631"/>
      <c r="DU29" s="631"/>
      <c r="DV29" s="632"/>
      <c r="DW29" s="615">
        <v>17.3</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1041018</v>
      </c>
      <c r="S30" s="611"/>
      <c r="T30" s="611"/>
      <c r="U30" s="611"/>
      <c r="V30" s="611"/>
      <c r="W30" s="611"/>
      <c r="X30" s="611"/>
      <c r="Y30" s="612"/>
      <c r="Z30" s="613">
        <v>11.8</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734204</v>
      </c>
      <c r="CS30" s="611"/>
      <c r="CT30" s="611"/>
      <c r="CU30" s="611"/>
      <c r="CV30" s="611"/>
      <c r="CW30" s="611"/>
      <c r="CX30" s="611"/>
      <c r="CY30" s="612"/>
      <c r="CZ30" s="615">
        <v>8.5</v>
      </c>
      <c r="DA30" s="643"/>
      <c r="DB30" s="643"/>
      <c r="DC30" s="645"/>
      <c r="DD30" s="619">
        <v>725339</v>
      </c>
      <c r="DE30" s="611"/>
      <c r="DF30" s="611"/>
      <c r="DG30" s="611"/>
      <c r="DH30" s="611"/>
      <c r="DI30" s="611"/>
      <c r="DJ30" s="611"/>
      <c r="DK30" s="612"/>
      <c r="DL30" s="619">
        <v>725339</v>
      </c>
      <c r="DM30" s="611"/>
      <c r="DN30" s="611"/>
      <c r="DO30" s="611"/>
      <c r="DP30" s="611"/>
      <c r="DQ30" s="611"/>
      <c r="DR30" s="611"/>
      <c r="DS30" s="611"/>
      <c r="DT30" s="611"/>
      <c r="DU30" s="611"/>
      <c r="DV30" s="612"/>
      <c r="DW30" s="615">
        <v>17</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99.2</v>
      </c>
      <c r="BH31" s="654"/>
      <c r="BI31" s="654"/>
      <c r="BJ31" s="654"/>
      <c r="BK31" s="654"/>
      <c r="BL31" s="654"/>
      <c r="BM31" s="605">
        <v>97.5</v>
      </c>
      <c r="BN31" s="654"/>
      <c r="BO31" s="654"/>
      <c r="BP31" s="654"/>
      <c r="BQ31" s="655"/>
      <c r="BR31" s="657">
        <v>99.2</v>
      </c>
      <c r="BS31" s="654"/>
      <c r="BT31" s="654"/>
      <c r="BU31" s="654"/>
      <c r="BV31" s="654"/>
      <c r="BW31" s="654"/>
      <c r="BX31" s="605">
        <v>97.6</v>
      </c>
      <c r="BY31" s="654"/>
      <c r="BZ31" s="654"/>
      <c r="CA31" s="654"/>
      <c r="CB31" s="655"/>
      <c r="CD31" s="650"/>
      <c r="CE31" s="651"/>
      <c r="CF31" s="607" t="s">
        <v>301</v>
      </c>
      <c r="CG31" s="608"/>
      <c r="CH31" s="608"/>
      <c r="CI31" s="608"/>
      <c r="CJ31" s="608"/>
      <c r="CK31" s="608"/>
      <c r="CL31" s="608"/>
      <c r="CM31" s="608"/>
      <c r="CN31" s="608"/>
      <c r="CO31" s="608"/>
      <c r="CP31" s="608"/>
      <c r="CQ31" s="609"/>
      <c r="CR31" s="610">
        <v>13187</v>
      </c>
      <c r="CS31" s="631"/>
      <c r="CT31" s="631"/>
      <c r="CU31" s="631"/>
      <c r="CV31" s="631"/>
      <c r="CW31" s="631"/>
      <c r="CX31" s="631"/>
      <c r="CY31" s="632"/>
      <c r="CZ31" s="615">
        <v>0.2</v>
      </c>
      <c r="DA31" s="643"/>
      <c r="DB31" s="643"/>
      <c r="DC31" s="645"/>
      <c r="DD31" s="619">
        <v>12650</v>
      </c>
      <c r="DE31" s="631"/>
      <c r="DF31" s="631"/>
      <c r="DG31" s="631"/>
      <c r="DH31" s="631"/>
      <c r="DI31" s="631"/>
      <c r="DJ31" s="631"/>
      <c r="DK31" s="632"/>
      <c r="DL31" s="619">
        <v>12650</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880540</v>
      </c>
      <c r="S32" s="611"/>
      <c r="T32" s="611"/>
      <c r="U32" s="611"/>
      <c r="V32" s="611"/>
      <c r="W32" s="611"/>
      <c r="X32" s="611"/>
      <c r="Y32" s="612"/>
      <c r="Z32" s="613">
        <v>10</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99.3</v>
      </c>
      <c r="BH32" s="631"/>
      <c r="BI32" s="631"/>
      <c r="BJ32" s="631"/>
      <c r="BK32" s="631"/>
      <c r="BL32" s="631"/>
      <c r="BM32" s="616">
        <v>97.8</v>
      </c>
      <c r="BN32" s="631"/>
      <c r="BO32" s="631"/>
      <c r="BP32" s="631"/>
      <c r="BQ32" s="656"/>
      <c r="BR32" s="667">
        <v>99.3</v>
      </c>
      <c r="BS32" s="631"/>
      <c r="BT32" s="631"/>
      <c r="BU32" s="631"/>
      <c r="BV32" s="631"/>
      <c r="BW32" s="631"/>
      <c r="BX32" s="616">
        <v>97.8</v>
      </c>
      <c r="BY32" s="631"/>
      <c r="BZ32" s="631"/>
      <c r="CA32" s="631"/>
      <c r="CB32" s="656"/>
      <c r="CD32" s="652"/>
      <c r="CE32" s="653"/>
      <c r="CF32" s="607" t="s">
        <v>305</v>
      </c>
      <c r="CG32" s="608"/>
      <c r="CH32" s="608"/>
      <c r="CI32" s="608"/>
      <c r="CJ32" s="608"/>
      <c r="CK32" s="608"/>
      <c r="CL32" s="608"/>
      <c r="CM32" s="608"/>
      <c r="CN32" s="608"/>
      <c r="CO32" s="608"/>
      <c r="CP32" s="608"/>
      <c r="CQ32" s="609"/>
      <c r="CR32" s="610">
        <v>427</v>
      </c>
      <c r="CS32" s="611"/>
      <c r="CT32" s="611"/>
      <c r="CU32" s="611"/>
      <c r="CV32" s="611"/>
      <c r="CW32" s="611"/>
      <c r="CX32" s="611"/>
      <c r="CY32" s="612"/>
      <c r="CZ32" s="615">
        <v>0</v>
      </c>
      <c r="DA32" s="643"/>
      <c r="DB32" s="643"/>
      <c r="DC32" s="645"/>
      <c r="DD32" s="619">
        <v>427</v>
      </c>
      <c r="DE32" s="611"/>
      <c r="DF32" s="611"/>
      <c r="DG32" s="611"/>
      <c r="DH32" s="611"/>
      <c r="DI32" s="611"/>
      <c r="DJ32" s="611"/>
      <c r="DK32" s="612"/>
      <c r="DL32" s="619">
        <v>427</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61154</v>
      </c>
      <c r="S33" s="611"/>
      <c r="T33" s="611"/>
      <c r="U33" s="611"/>
      <c r="V33" s="611"/>
      <c r="W33" s="611"/>
      <c r="X33" s="611"/>
      <c r="Y33" s="612"/>
      <c r="Z33" s="613">
        <v>0.7</v>
      </c>
      <c r="AA33" s="613"/>
      <c r="AB33" s="613"/>
      <c r="AC33" s="613"/>
      <c r="AD33" s="614">
        <v>13058</v>
      </c>
      <c r="AE33" s="614"/>
      <c r="AF33" s="614"/>
      <c r="AG33" s="614"/>
      <c r="AH33" s="614"/>
      <c r="AI33" s="614"/>
      <c r="AJ33" s="614"/>
      <c r="AK33" s="614"/>
      <c r="AL33" s="615">
        <v>0.3</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98.9</v>
      </c>
      <c r="BH33" s="669"/>
      <c r="BI33" s="669"/>
      <c r="BJ33" s="669"/>
      <c r="BK33" s="669"/>
      <c r="BL33" s="669"/>
      <c r="BM33" s="670">
        <v>96.7</v>
      </c>
      <c r="BN33" s="669"/>
      <c r="BO33" s="669"/>
      <c r="BP33" s="669"/>
      <c r="BQ33" s="671"/>
      <c r="BR33" s="668">
        <v>98.9</v>
      </c>
      <c r="BS33" s="669"/>
      <c r="BT33" s="669"/>
      <c r="BU33" s="669"/>
      <c r="BV33" s="669"/>
      <c r="BW33" s="669"/>
      <c r="BX33" s="670">
        <v>96.8</v>
      </c>
      <c r="BY33" s="669"/>
      <c r="BZ33" s="669"/>
      <c r="CA33" s="669"/>
      <c r="CB33" s="671"/>
      <c r="CD33" s="607" t="s">
        <v>308</v>
      </c>
      <c r="CE33" s="608"/>
      <c r="CF33" s="608"/>
      <c r="CG33" s="608"/>
      <c r="CH33" s="608"/>
      <c r="CI33" s="608"/>
      <c r="CJ33" s="608"/>
      <c r="CK33" s="608"/>
      <c r="CL33" s="608"/>
      <c r="CM33" s="608"/>
      <c r="CN33" s="608"/>
      <c r="CO33" s="608"/>
      <c r="CP33" s="608"/>
      <c r="CQ33" s="609"/>
      <c r="CR33" s="610">
        <v>3663675</v>
      </c>
      <c r="CS33" s="631"/>
      <c r="CT33" s="631"/>
      <c r="CU33" s="631"/>
      <c r="CV33" s="631"/>
      <c r="CW33" s="631"/>
      <c r="CX33" s="631"/>
      <c r="CY33" s="632"/>
      <c r="CZ33" s="615">
        <v>42.4</v>
      </c>
      <c r="DA33" s="643"/>
      <c r="DB33" s="643"/>
      <c r="DC33" s="645"/>
      <c r="DD33" s="619">
        <v>3020443</v>
      </c>
      <c r="DE33" s="631"/>
      <c r="DF33" s="631"/>
      <c r="DG33" s="631"/>
      <c r="DH33" s="631"/>
      <c r="DI33" s="631"/>
      <c r="DJ33" s="631"/>
      <c r="DK33" s="632"/>
      <c r="DL33" s="619">
        <v>2139040</v>
      </c>
      <c r="DM33" s="631"/>
      <c r="DN33" s="631"/>
      <c r="DO33" s="631"/>
      <c r="DP33" s="631"/>
      <c r="DQ33" s="631"/>
      <c r="DR33" s="631"/>
      <c r="DS33" s="631"/>
      <c r="DT33" s="631"/>
      <c r="DU33" s="631"/>
      <c r="DV33" s="632"/>
      <c r="DW33" s="615">
        <v>50.3</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12670</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827196</v>
      </c>
      <c r="CS34" s="611"/>
      <c r="CT34" s="611"/>
      <c r="CU34" s="611"/>
      <c r="CV34" s="611"/>
      <c r="CW34" s="611"/>
      <c r="CX34" s="611"/>
      <c r="CY34" s="612"/>
      <c r="CZ34" s="615">
        <v>9.6</v>
      </c>
      <c r="DA34" s="643"/>
      <c r="DB34" s="643"/>
      <c r="DC34" s="645"/>
      <c r="DD34" s="619">
        <v>609948</v>
      </c>
      <c r="DE34" s="611"/>
      <c r="DF34" s="611"/>
      <c r="DG34" s="611"/>
      <c r="DH34" s="611"/>
      <c r="DI34" s="611"/>
      <c r="DJ34" s="611"/>
      <c r="DK34" s="612"/>
      <c r="DL34" s="619">
        <v>508082</v>
      </c>
      <c r="DM34" s="611"/>
      <c r="DN34" s="611"/>
      <c r="DO34" s="611"/>
      <c r="DP34" s="611"/>
      <c r="DQ34" s="611"/>
      <c r="DR34" s="611"/>
      <c r="DS34" s="611"/>
      <c r="DT34" s="611"/>
      <c r="DU34" s="611"/>
      <c r="DV34" s="612"/>
      <c r="DW34" s="615">
        <v>11.9</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v>448911</v>
      </c>
      <c r="S35" s="611"/>
      <c r="T35" s="611"/>
      <c r="U35" s="611"/>
      <c r="V35" s="611"/>
      <c r="W35" s="611"/>
      <c r="X35" s="611"/>
      <c r="Y35" s="612"/>
      <c r="Z35" s="613">
        <v>5.0999999999999996</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91511</v>
      </c>
      <c r="CS35" s="631"/>
      <c r="CT35" s="631"/>
      <c r="CU35" s="631"/>
      <c r="CV35" s="631"/>
      <c r="CW35" s="631"/>
      <c r="CX35" s="631"/>
      <c r="CY35" s="632"/>
      <c r="CZ35" s="615">
        <v>1.1000000000000001</v>
      </c>
      <c r="DA35" s="643"/>
      <c r="DB35" s="643"/>
      <c r="DC35" s="645"/>
      <c r="DD35" s="619">
        <v>79553</v>
      </c>
      <c r="DE35" s="631"/>
      <c r="DF35" s="631"/>
      <c r="DG35" s="631"/>
      <c r="DH35" s="631"/>
      <c r="DI35" s="631"/>
      <c r="DJ35" s="631"/>
      <c r="DK35" s="632"/>
      <c r="DL35" s="619">
        <v>59824</v>
      </c>
      <c r="DM35" s="631"/>
      <c r="DN35" s="631"/>
      <c r="DO35" s="631"/>
      <c r="DP35" s="631"/>
      <c r="DQ35" s="631"/>
      <c r="DR35" s="631"/>
      <c r="DS35" s="631"/>
      <c r="DT35" s="631"/>
      <c r="DU35" s="631"/>
      <c r="DV35" s="632"/>
      <c r="DW35" s="615">
        <v>1.4</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176526</v>
      </c>
      <c r="S36" s="611"/>
      <c r="T36" s="611"/>
      <c r="U36" s="611"/>
      <c r="V36" s="611"/>
      <c r="W36" s="611"/>
      <c r="X36" s="611"/>
      <c r="Y36" s="612"/>
      <c r="Z36" s="613">
        <v>2</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1122179</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106204</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1529773</v>
      </c>
      <c r="CS36" s="611"/>
      <c r="CT36" s="611"/>
      <c r="CU36" s="611"/>
      <c r="CV36" s="611"/>
      <c r="CW36" s="611"/>
      <c r="CX36" s="611"/>
      <c r="CY36" s="612"/>
      <c r="CZ36" s="615">
        <v>17.7</v>
      </c>
      <c r="DA36" s="643"/>
      <c r="DB36" s="643"/>
      <c r="DC36" s="645"/>
      <c r="DD36" s="619">
        <v>1291594</v>
      </c>
      <c r="DE36" s="611"/>
      <c r="DF36" s="611"/>
      <c r="DG36" s="611"/>
      <c r="DH36" s="611"/>
      <c r="DI36" s="611"/>
      <c r="DJ36" s="611"/>
      <c r="DK36" s="612"/>
      <c r="DL36" s="619">
        <v>1043816</v>
      </c>
      <c r="DM36" s="611"/>
      <c r="DN36" s="611"/>
      <c r="DO36" s="611"/>
      <c r="DP36" s="611"/>
      <c r="DQ36" s="611"/>
      <c r="DR36" s="611"/>
      <c r="DS36" s="611"/>
      <c r="DT36" s="611"/>
      <c r="DU36" s="611"/>
      <c r="DV36" s="612"/>
      <c r="DW36" s="615">
        <v>24.5</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71227</v>
      </c>
      <c r="S37" s="611"/>
      <c r="T37" s="611"/>
      <c r="U37" s="611"/>
      <c r="V37" s="611"/>
      <c r="W37" s="611"/>
      <c r="X37" s="611"/>
      <c r="Y37" s="612"/>
      <c r="Z37" s="613">
        <v>0.8</v>
      </c>
      <c r="AA37" s="613"/>
      <c r="AB37" s="613"/>
      <c r="AC37" s="613"/>
      <c r="AD37" s="614">
        <v>1</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375073</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75173</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852285</v>
      </c>
      <c r="CS37" s="631"/>
      <c r="CT37" s="631"/>
      <c r="CU37" s="631"/>
      <c r="CV37" s="631"/>
      <c r="CW37" s="631"/>
      <c r="CX37" s="631"/>
      <c r="CY37" s="632"/>
      <c r="CZ37" s="615">
        <v>9.9</v>
      </c>
      <c r="DA37" s="643"/>
      <c r="DB37" s="643"/>
      <c r="DC37" s="645"/>
      <c r="DD37" s="619">
        <v>684895</v>
      </c>
      <c r="DE37" s="631"/>
      <c r="DF37" s="631"/>
      <c r="DG37" s="631"/>
      <c r="DH37" s="631"/>
      <c r="DI37" s="631"/>
      <c r="DJ37" s="631"/>
      <c r="DK37" s="632"/>
      <c r="DL37" s="619">
        <v>631757</v>
      </c>
      <c r="DM37" s="631"/>
      <c r="DN37" s="631"/>
      <c r="DO37" s="631"/>
      <c r="DP37" s="631"/>
      <c r="DQ37" s="631"/>
      <c r="DR37" s="631"/>
      <c r="DS37" s="631"/>
      <c r="DT37" s="631"/>
      <c r="DU37" s="631"/>
      <c r="DV37" s="632"/>
      <c r="DW37" s="615">
        <v>14.8</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1476550</v>
      </c>
      <c r="S38" s="611"/>
      <c r="T38" s="611"/>
      <c r="U38" s="611"/>
      <c r="V38" s="611"/>
      <c r="W38" s="611"/>
      <c r="X38" s="611"/>
      <c r="Y38" s="612"/>
      <c r="Z38" s="613">
        <v>16.8</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30038</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1807</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717650</v>
      </c>
      <c r="CS38" s="611"/>
      <c r="CT38" s="611"/>
      <c r="CU38" s="611"/>
      <c r="CV38" s="611"/>
      <c r="CW38" s="611"/>
      <c r="CX38" s="611"/>
      <c r="CY38" s="612"/>
      <c r="CZ38" s="615">
        <v>8.3000000000000007</v>
      </c>
      <c r="DA38" s="643"/>
      <c r="DB38" s="643"/>
      <c r="DC38" s="645"/>
      <c r="DD38" s="619">
        <v>577999</v>
      </c>
      <c r="DE38" s="611"/>
      <c r="DF38" s="611"/>
      <c r="DG38" s="611"/>
      <c r="DH38" s="611"/>
      <c r="DI38" s="611"/>
      <c r="DJ38" s="611"/>
      <c r="DK38" s="612"/>
      <c r="DL38" s="619">
        <v>515530</v>
      </c>
      <c r="DM38" s="611"/>
      <c r="DN38" s="611"/>
      <c r="DO38" s="611"/>
      <c r="DP38" s="611"/>
      <c r="DQ38" s="611"/>
      <c r="DR38" s="611"/>
      <c r="DS38" s="611"/>
      <c r="DT38" s="611"/>
      <c r="DU38" s="611"/>
      <c r="DV38" s="612"/>
      <c r="DW38" s="615">
        <v>12.1</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29456</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2560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458801</v>
      </c>
      <c r="CS39" s="631"/>
      <c r="CT39" s="631"/>
      <c r="CU39" s="631"/>
      <c r="CV39" s="631"/>
      <c r="CW39" s="631"/>
      <c r="CX39" s="631"/>
      <c r="CY39" s="632"/>
      <c r="CZ39" s="615">
        <v>5.3</v>
      </c>
      <c r="DA39" s="643"/>
      <c r="DB39" s="643"/>
      <c r="DC39" s="645"/>
      <c r="DD39" s="619">
        <v>446105</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v>24050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31"/>
      <c r="BE40" s="631"/>
      <c r="BF40" s="656"/>
      <c r="BG40" s="660" t="s">
        <v>333</v>
      </c>
      <c r="BH40" s="661"/>
      <c r="BI40" s="661"/>
      <c r="BJ40" s="661"/>
      <c r="BK40" s="661"/>
      <c r="BL40" s="214"/>
      <c r="BM40" s="608" t="s">
        <v>334</v>
      </c>
      <c r="BN40" s="608"/>
      <c r="BO40" s="608"/>
      <c r="BP40" s="608"/>
      <c r="BQ40" s="608"/>
      <c r="BR40" s="608"/>
      <c r="BS40" s="608"/>
      <c r="BT40" s="608"/>
      <c r="BU40" s="609"/>
      <c r="BV40" s="610">
        <v>103</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38744</v>
      </c>
      <c r="CS40" s="611"/>
      <c r="CT40" s="611"/>
      <c r="CU40" s="611"/>
      <c r="CV40" s="611"/>
      <c r="CW40" s="611"/>
      <c r="CX40" s="611"/>
      <c r="CY40" s="612"/>
      <c r="CZ40" s="615">
        <v>0.4</v>
      </c>
      <c r="DA40" s="643"/>
      <c r="DB40" s="643"/>
      <c r="DC40" s="645"/>
      <c r="DD40" s="619">
        <v>15244</v>
      </c>
      <c r="DE40" s="611"/>
      <c r="DF40" s="611"/>
      <c r="DG40" s="611"/>
      <c r="DH40" s="611"/>
      <c r="DI40" s="611"/>
      <c r="DJ40" s="611"/>
      <c r="DK40" s="612"/>
      <c r="DL40" s="619">
        <v>11788</v>
      </c>
      <c r="DM40" s="611"/>
      <c r="DN40" s="611"/>
      <c r="DO40" s="611"/>
      <c r="DP40" s="611"/>
      <c r="DQ40" s="611"/>
      <c r="DR40" s="611"/>
      <c r="DS40" s="611"/>
      <c r="DT40" s="611"/>
      <c r="DU40" s="611"/>
      <c r="DV40" s="612"/>
      <c r="DW40" s="615">
        <v>0.3</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8794696</v>
      </c>
      <c r="S41" s="683"/>
      <c r="T41" s="683"/>
      <c r="U41" s="683"/>
      <c r="V41" s="683"/>
      <c r="W41" s="683"/>
      <c r="X41" s="683"/>
      <c r="Y41" s="687"/>
      <c r="Z41" s="688">
        <v>100</v>
      </c>
      <c r="AA41" s="688"/>
      <c r="AB41" s="688"/>
      <c r="AC41" s="688"/>
      <c r="AD41" s="689">
        <v>4230825</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166121</v>
      </c>
      <c r="BA41" s="611"/>
      <c r="BB41" s="611"/>
      <c r="BC41" s="611"/>
      <c r="BD41" s="631"/>
      <c r="BE41" s="631"/>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521491</v>
      </c>
      <c r="BA42" s="683"/>
      <c r="BB42" s="683"/>
      <c r="BC42" s="683"/>
      <c r="BD42" s="669"/>
      <c r="BE42" s="669"/>
      <c r="BF42" s="671"/>
      <c r="BG42" s="662"/>
      <c r="BH42" s="663"/>
      <c r="BI42" s="663"/>
      <c r="BJ42" s="663"/>
      <c r="BK42" s="663"/>
      <c r="BL42" s="215"/>
      <c r="BM42" s="634" t="s">
        <v>341</v>
      </c>
      <c r="BN42" s="634"/>
      <c r="BO42" s="634"/>
      <c r="BP42" s="634"/>
      <c r="BQ42" s="634"/>
      <c r="BR42" s="634"/>
      <c r="BS42" s="634"/>
      <c r="BT42" s="634"/>
      <c r="BU42" s="635"/>
      <c r="BV42" s="682">
        <v>367</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1957158</v>
      </c>
      <c r="CS42" s="631"/>
      <c r="CT42" s="631"/>
      <c r="CU42" s="631"/>
      <c r="CV42" s="631"/>
      <c r="CW42" s="631"/>
      <c r="CX42" s="631"/>
      <c r="CY42" s="632"/>
      <c r="CZ42" s="615">
        <v>22.6</v>
      </c>
      <c r="DA42" s="643"/>
      <c r="DB42" s="643"/>
      <c r="DC42" s="645"/>
      <c r="DD42" s="619">
        <v>88435</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24392</v>
      </c>
      <c r="CS43" s="631"/>
      <c r="CT43" s="631"/>
      <c r="CU43" s="631"/>
      <c r="CV43" s="631"/>
      <c r="CW43" s="631"/>
      <c r="CX43" s="631"/>
      <c r="CY43" s="632"/>
      <c r="CZ43" s="615">
        <v>0.3</v>
      </c>
      <c r="DA43" s="643"/>
      <c r="DB43" s="643"/>
      <c r="DC43" s="645"/>
      <c r="DD43" s="619">
        <v>24392</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1957158</v>
      </c>
      <c r="CS44" s="611"/>
      <c r="CT44" s="611"/>
      <c r="CU44" s="611"/>
      <c r="CV44" s="611"/>
      <c r="CW44" s="611"/>
      <c r="CX44" s="611"/>
      <c r="CY44" s="612"/>
      <c r="CZ44" s="615">
        <v>22.6</v>
      </c>
      <c r="DA44" s="616"/>
      <c r="DB44" s="616"/>
      <c r="DC44" s="622"/>
      <c r="DD44" s="619">
        <v>88435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219487</v>
      </c>
      <c r="CS45" s="631"/>
      <c r="CT45" s="631"/>
      <c r="CU45" s="631"/>
      <c r="CV45" s="631"/>
      <c r="CW45" s="631"/>
      <c r="CX45" s="631"/>
      <c r="CY45" s="632"/>
      <c r="CZ45" s="615">
        <v>2.5</v>
      </c>
      <c r="DA45" s="643"/>
      <c r="DB45" s="643"/>
      <c r="DC45" s="645"/>
      <c r="DD45" s="619">
        <v>13413</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1710822</v>
      </c>
      <c r="CS46" s="611"/>
      <c r="CT46" s="611"/>
      <c r="CU46" s="611"/>
      <c r="CV46" s="611"/>
      <c r="CW46" s="611"/>
      <c r="CX46" s="611"/>
      <c r="CY46" s="612"/>
      <c r="CZ46" s="615">
        <v>19.8</v>
      </c>
      <c r="DA46" s="616"/>
      <c r="DB46" s="616"/>
      <c r="DC46" s="622"/>
      <c r="DD46" s="619">
        <v>70532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8642966</v>
      </c>
      <c r="CS49" s="669"/>
      <c r="CT49" s="669"/>
      <c r="CU49" s="669"/>
      <c r="CV49" s="669"/>
      <c r="CW49" s="669"/>
      <c r="CX49" s="669"/>
      <c r="CY49" s="698"/>
      <c r="CZ49" s="690">
        <v>100</v>
      </c>
      <c r="DA49" s="699"/>
      <c r="DB49" s="699"/>
      <c r="DC49" s="700"/>
      <c r="DD49" s="701">
        <v>5279047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myevaLGpztAIEOpELIcN4Zm4C7MpnxFRGdZKxtXXD35pbU8+ph3d1OKvuFAA12xuQOcsulueh/nhmibHg5v8Q==" saltValue="u5dTD2yweTfBBuPqQK1K0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8795</v>
      </c>
      <c r="R7" s="740"/>
      <c r="S7" s="740"/>
      <c r="T7" s="740"/>
      <c r="U7" s="740"/>
      <c r="V7" s="740">
        <v>8643</v>
      </c>
      <c r="W7" s="740"/>
      <c r="X7" s="740"/>
      <c r="Y7" s="740"/>
      <c r="Z7" s="740"/>
      <c r="AA7" s="740">
        <v>152</v>
      </c>
      <c r="AB7" s="740"/>
      <c r="AC7" s="740"/>
      <c r="AD7" s="740"/>
      <c r="AE7" s="741"/>
      <c r="AF7" s="742">
        <v>101</v>
      </c>
      <c r="AG7" s="743"/>
      <c r="AH7" s="743"/>
      <c r="AI7" s="743"/>
      <c r="AJ7" s="744"/>
      <c r="AK7" s="745">
        <v>449</v>
      </c>
      <c r="AL7" s="746"/>
      <c r="AM7" s="746"/>
      <c r="AN7" s="746"/>
      <c r="AO7" s="746"/>
      <c r="AP7" s="746">
        <v>6194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546</v>
      </c>
      <c r="BT7" s="734"/>
      <c r="BU7" s="734"/>
      <c r="BV7" s="734"/>
      <c r="BW7" s="734"/>
      <c r="BX7" s="734"/>
      <c r="BY7" s="734"/>
      <c r="BZ7" s="734"/>
      <c r="CA7" s="734"/>
      <c r="CB7" s="734"/>
      <c r="CC7" s="734"/>
      <c r="CD7" s="734"/>
      <c r="CE7" s="734"/>
      <c r="CF7" s="734"/>
      <c r="CG7" s="749"/>
      <c r="CH7" s="730">
        <v>0</v>
      </c>
      <c r="CI7" s="731"/>
      <c r="CJ7" s="731"/>
      <c r="CK7" s="731"/>
      <c r="CL7" s="732"/>
      <c r="CM7" s="730">
        <v>13</v>
      </c>
      <c r="CN7" s="731"/>
      <c r="CO7" s="731"/>
      <c r="CP7" s="731"/>
      <c r="CQ7" s="732"/>
      <c r="CR7" s="730">
        <v>5</v>
      </c>
      <c r="CS7" s="731"/>
      <c r="CT7" s="731"/>
      <c r="CU7" s="731"/>
      <c r="CV7" s="732"/>
      <c r="CW7" s="730" t="s">
        <v>557</v>
      </c>
      <c r="CX7" s="731"/>
      <c r="CY7" s="731"/>
      <c r="CZ7" s="731"/>
      <c r="DA7" s="732"/>
      <c r="DB7" s="730" t="s">
        <v>557</v>
      </c>
      <c r="DC7" s="731"/>
      <c r="DD7" s="731"/>
      <c r="DE7" s="731"/>
      <c r="DF7" s="732"/>
      <c r="DG7" s="730" t="s">
        <v>557</v>
      </c>
      <c r="DH7" s="731"/>
      <c r="DI7" s="731"/>
      <c r="DJ7" s="731"/>
      <c r="DK7" s="732"/>
      <c r="DL7" s="730" t="s">
        <v>557</v>
      </c>
      <c r="DM7" s="731"/>
      <c r="DN7" s="731"/>
      <c r="DO7" s="731"/>
      <c r="DP7" s="732"/>
      <c r="DQ7" s="730" t="s">
        <v>557</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547</v>
      </c>
      <c r="BT8" s="761"/>
      <c r="BU8" s="761"/>
      <c r="BV8" s="761"/>
      <c r="BW8" s="761"/>
      <c r="BX8" s="761"/>
      <c r="BY8" s="761"/>
      <c r="BZ8" s="761"/>
      <c r="CA8" s="761"/>
      <c r="CB8" s="761"/>
      <c r="CC8" s="761"/>
      <c r="CD8" s="761"/>
      <c r="CE8" s="761"/>
      <c r="CF8" s="761"/>
      <c r="CG8" s="762"/>
      <c r="CH8" s="763">
        <v>0</v>
      </c>
      <c r="CI8" s="764"/>
      <c r="CJ8" s="764"/>
      <c r="CK8" s="764"/>
      <c r="CL8" s="765"/>
      <c r="CM8" s="763">
        <v>9</v>
      </c>
      <c r="CN8" s="764"/>
      <c r="CO8" s="764"/>
      <c r="CP8" s="764"/>
      <c r="CQ8" s="765"/>
      <c r="CR8" s="763">
        <v>3</v>
      </c>
      <c r="CS8" s="764"/>
      <c r="CT8" s="764"/>
      <c r="CU8" s="764"/>
      <c r="CV8" s="765"/>
      <c r="CW8" s="763">
        <v>21</v>
      </c>
      <c r="CX8" s="764"/>
      <c r="CY8" s="764"/>
      <c r="CZ8" s="764"/>
      <c r="DA8" s="765"/>
      <c r="DB8" s="763" t="s">
        <v>557</v>
      </c>
      <c r="DC8" s="764"/>
      <c r="DD8" s="764"/>
      <c r="DE8" s="764"/>
      <c r="DF8" s="765"/>
      <c r="DG8" s="763" t="s">
        <v>557</v>
      </c>
      <c r="DH8" s="764"/>
      <c r="DI8" s="764"/>
      <c r="DJ8" s="764"/>
      <c r="DK8" s="765"/>
      <c r="DL8" s="763" t="s">
        <v>557</v>
      </c>
      <c r="DM8" s="764"/>
      <c r="DN8" s="764"/>
      <c r="DO8" s="764"/>
      <c r="DP8" s="765"/>
      <c r="DQ8" s="763" t="s">
        <v>557</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8795</v>
      </c>
      <c r="R23" s="780"/>
      <c r="S23" s="780"/>
      <c r="T23" s="780"/>
      <c r="U23" s="780"/>
      <c r="V23" s="780">
        <v>8643</v>
      </c>
      <c r="W23" s="780"/>
      <c r="X23" s="780"/>
      <c r="Y23" s="780"/>
      <c r="Z23" s="780"/>
      <c r="AA23" s="780">
        <v>152</v>
      </c>
      <c r="AB23" s="780"/>
      <c r="AC23" s="780"/>
      <c r="AD23" s="780"/>
      <c r="AE23" s="781"/>
      <c r="AF23" s="782">
        <v>101</v>
      </c>
      <c r="AG23" s="780"/>
      <c r="AH23" s="780"/>
      <c r="AI23" s="780"/>
      <c r="AJ23" s="783"/>
      <c r="AK23" s="784"/>
      <c r="AL23" s="785"/>
      <c r="AM23" s="785"/>
      <c r="AN23" s="785"/>
      <c r="AO23" s="785"/>
      <c r="AP23" s="780">
        <v>6194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1495</v>
      </c>
      <c r="R28" s="810"/>
      <c r="S28" s="810"/>
      <c r="T28" s="810"/>
      <c r="U28" s="810"/>
      <c r="V28" s="810">
        <v>1389</v>
      </c>
      <c r="W28" s="810"/>
      <c r="X28" s="810"/>
      <c r="Y28" s="810"/>
      <c r="Z28" s="810"/>
      <c r="AA28" s="810">
        <v>106</v>
      </c>
      <c r="AB28" s="810"/>
      <c r="AC28" s="810"/>
      <c r="AD28" s="810"/>
      <c r="AE28" s="811"/>
      <c r="AF28" s="812">
        <v>106</v>
      </c>
      <c r="AG28" s="810"/>
      <c r="AH28" s="810"/>
      <c r="AI28" s="810"/>
      <c r="AJ28" s="813"/>
      <c r="AK28" s="814">
        <v>166</v>
      </c>
      <c r="AL28" s="815"/>
      <c r="AM28" s="815"/>
      <c r="AN28" s="815"/>
      <c r="AO28" s="815"/>
      <c r="AP28" s="815" t="s">
        <v>557</v>
      </c>
      <c r="AQ28" s="815"/>
      <c r="AR28" s="815"/>
      <c r="AS28" s="815"/>
      <c r="AT28" s="815"/>
      <c r="AU28" s="815" t="s">
        <v>557</v>
      </c>
      <c r="AV28" s="815"/>
      <c r="AW28" s="815"/>
      <c r="AX28" s="815"/>
      <c r="AY28" s="815"/>
      <c r="AZ28" s="816" t="s">
        <v>557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1797</v>
      </c>
      <c r="R29" s="771"/>
      <c r="S29" s="771"/>
      <c r="T29" s="771"/>
      <c r="U29" s="771"/>
      <c r="V29" s="771">
        <v>1744</v>
      </c>
      <c r="W29" s="771"/>
      <c r="X29" s="771"/>
      <c r="Y29" s="771"/>
      <c r="Z29" s="771"/>
      <c r="AA29" s="771">
        <v>53</v>
      </c>
      <c r="AB29" s="771"/>
      <c r="AC29" s="771"/>
      <c r="AD29" s="771"/>
      <c r="AE29" s="772"/>
      <c r="AF29" s="773">
        <v>53</v>
      </c>
      <c r="AG29" s="774"/>
      <c r="AH29" s="774"/>
      <c r="AI29" s="774"/>
      <c r="AJ29" s="775"/>
      <c r="AK29" s="821">
        <v>296</v>
      </c>
      <c r="AL29" s="817"/>
      <c r="AM29" s="817"/>
      <c r="AN29" s="817"/>
      <c r="AO29" s="817"/>
      <c r="AP29" s="817" t="s">
        <v>557</v>
      </c>
      <c r="AQ29" s="817"/>
      <c r="AR29" s="817"/>
      <c r="AS29" s="817"/>
      <c r="AT29" s="817"/>
      <c r="AU29" s="817" t="s">
        <v>557</v>
      </c>
      <c r="AV29" s="817"/>
      <c r="AW29" s="817"/>
      <c r="AX29" s="817"/>
      <c r="AY29" s="817"/>
      <c r="AZ29" s="818" t="s">
        <v>557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196</v>
      </c>
      <c r="R30" s="771"/>
      <c r="S30" s="771"/>
      <c r="T30" s="771"/>
      <c r="U30" s="771"/>
      <c r="V30" s="771">
        <v>191</v>
      </c>
      <c r="W30" s="771"/>
      <c r="X30" s="771"/>
      <c r="Y30" s="771"/>
      <c r="Z30" s="771"/>
      <c r="AA30" s="771">
        <v>6</v>
      </c>
      <c r="AB30" s="771"/>
      <c r="AC30" s="771"/>
      <c r="AD30" s="771"/>
      <c r="AE30" s="772"/>
      <c r="AF30" s="773">
        <v>6</v>
      </c>
      <c r="AG30" s="774"/>
      <c r="AH30" s="774"/>
      <c r="AI30" s="774"/>
      <c r="AJ30" s="775"/>
      <c r="AK30" s="821">
        <v>63</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248</v>
      </c>
      <c r="R31" s="771"/>
      <c r="S31" s="771"/>
      <c r="T31" s="771"/>
      <c r="U31" s="771"/>
      <c r="V31" s="771">
        <v>236</v>
      </c>
      <c r="W31" s="771"/>
      <c r="X31" s="771"/>
      <c r="Y31" s="771"/>
      <c r="Z31" s="771"/>
      <c r="AA31" s="771">
        <v>12</v>
      </c>
      <c r="AB31" s="771"/>
      <c r="AC31" s="771"/>
      <c r="AD31" s="771"/>
      <c r="AE31" s="772"/>
      <c r="AF31" s="773">
        <v>240</v>
      </c>
      <c r="AG31" s="774"/>
      <c r="AH31" s="774"/>
      <c r="AI31" s="774"/>
      <c r="AJ31" s="775"/>
      <c r="AK31" s="821">
        <v>7</v>
      </c>
      <c r="AL31" s="817"/>
      <c r="AM31" s="817"/>
      <c r="AN31" s="817"/>
      <c r="AO31" s="817"/>
      <c r="AP31" s="817">
        <v>818</v>
      </c>
      <c r="AQ31" s="817"/>
      <c r="AR31" s="817"/>
      <c r="AS31" s="817"/>
      <c r="AT31" s="817"/>
      <c r="AU31" s="817">
        <v>23</v>
      </c>
      <c r="AV31" s="817"/>
      <c r="AW31" s="817"/>
      <c r="AX31" s="817"/>
      <c r="AY31" s="817"/>
      <c r="AZ31" s="818" t="s">
        <v>557</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30</v>
      </c>
      <c r="R32" s="771"/>
      <c r="S32" s="771"/>
      <c r="T32" s="771"/>
      <c r="U32" s="771"/>
      <c r="V32" s="771">
        <v>30</v>
      </c>
      <c r="W32" s="771"/>
      <c r="X32" s="771"/>
      <c r="Y32" s="771"/>
      <c r="Z32" s="771"/>
      <c r="AA32" s="771" t="s">
        <v>557</v>
      </c>
      <c r="AB32" s="771"/>
      <c r="AC32" s="771"/>
      <c r="AD32" s="771"/>
      <c r="AE32" s="772"/>
      <c r="AF32" s="773" t="s">
        <v>122</v>
      </c>
      <c r="AG32" s="774"/>
      <c r="AH32" s="774"/>
      <c r="AI32" s="774"/>
      <c r="AJ32" s="775"/>
      <c r="AK32" s="821">
        <v>30</v>
      </c>
      <c r="AL32" s="817"/>
      <c r="AM32" s="817"/>
      <c r="AN32" s="817"/>
      <c r="AO32" s="817"/>
      <c r="AP32" s="817">
        <v>207</v>
      </c>
      <c r="AQ32" s="817"/>
      <c r="AR32" s="817"/>
      <c r="AS32" s="817"/>
      <c r="AT32" s="817"/>
      <c r="AU32" s="817">
        <v>207</v>
      </c>
      <c r="AV32" s="817"/>
      <c r="AW32" s="817"/>
      <c r="AX32" s="817"/>
      <c r="AY32" s="817"/>
      <c r="AZ32" s="818" t="s">
        <v>557</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404</v>
      </c>
      <c r="AG63" s="831"/>
      <c r="AH63" s="831"/>
      <c r="AI63" s="831"/>
      <c r="AJ63" s="832"/>
      <c r="AK63" s="833"/>
      <c r="AL63" s="828"/>
      <c r="AM63" s="828"/>
      <c r="AN63" s="828"/>
      <c r="AO63" s="828"/>
      <c r="AP63" s="831">
        <v>1025</v>
      </c>
      <c r="AQ63" s="831"/>
      <c r="AR63" s="831"/>
      <c r="AS63" s="831"/>
      <c r="AT63" s="831"/>
      <c r="AU63" s="831">
        <v>230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400</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2847</v>
      </c>
      <c r="R68" s="853"/>
      <c r="S68" s="853"/>
      <c r="T68" s="853"/>
      <c r="U68" s="853"/>
      <c r="V68" s="853">
        <v>2791</v>
      </c>
      <c r="W68" s="853"/>
      <c r="X68" s="853"/>
      <c r="Y68" s="853"/>
      <c r="Z68" s="853"/>
      <c r="AA68" s="853">
        <v>56</v>
      </c>
      <c r="AB68" s="853"/>
      <c r="AC68" s="853"/>
      <c r="AD68" s="853"/>
      <c r="AE68" s="853"/>
      <c r="AF68" s="853">
        <v>56</v>
      </c>
      <c r="AG68" s="853"/>
      <c r="AH68" s="853"/>
      <c r="AI68" s="853"/>
      <c r="AJ68" s="853"/>
      <c r="AK68" s="853" t="s">
        <v>564</v>
      </c>
      <c r="AL68" s="853"/>
      <c r="AM68" s="853"/>
      <c r="AN68" s="853"/>
      <c r="AO68" s="853"/>
      <c r="AP68" s="853">
        <v>61</v>
      </c>
      <c r="AQ68" s="853"/>
      <c r="AR68" s="853"/>
      <c r="AS68" s="853"/>
      <c r="AT68" s="853"/>
      <c r="AU68" s="853">
        <v>27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2870</v>
      </c>
      <c r="R69" s="817"/>
      <c r="S69" s="817"/>
      <c r="T69" s="817"/>
      <c r="U69" s="817"/>
      <c r="V69" s="817">
        <v>2811</v>
      </c>
      <c r="W69" s="817"/>
      <c r="X69" s="817"/>
      <c r="Y69" s="817"/>
      <c r="Z69" s="817"/>
      <c r="AA69" s="817">
        <v>59</v>
      </c>
      <c r="AB69" s="817"/>
      <c r="AC69" s="817"/>
      <c r="AD69" s="817"/>
      <c r="AE69" s="817"/>
      <c r="AF69" s="817">
        <v>300</v>
      </c>
      <c r="AG69" s="817"/>
      <c r="AH69" s="817"/>
      <c r="AI69" s="817"/>
      <c r="AJ69" s="817"/>
      <c r="AK69" s="817">
        <v>501</v>
      </c>
      <c r="AL69" s="817"/>
      <c r="AM69" s="817"/>
      <c r="AN69" s="817"/>
      <c r="AO69" s="817"/>
      <c r="AP69" s="817">
        <v>256</v>
      </c>
      <c r="AQ69" s="817"/>
      <c r="AR69" s="817"/>
      <c r="AS69" s="817"/>
      <c r="AT69" s="817"/>
      <c r="AU69" s="817">
        <v>126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552</v>
      </c>
      <c r="C70" s="861"/>
      <c r="D70" s="861"/>
      <c r="E70" s="861"/>
      <c r="F70" s="861"/>
      <c r="G70" s="861"/>
      <c r="H70" s="861"/>
      <c r="I70" s="861"/>
      <c r="J70" s="861"/>
      <c r="K70" s="861"/>
      <c r="L70" s="861"/>
      <c r="M70" s="861"/>
      <c r="N70" s="861"/>
      <c r="O70" s="861"/>
      <c r="P70" s="862"/>
      <c r="Q70" s="863">
        <v>14900</v>
      </c>
      <c r="R70" s="817"/>
      <c r="S70" s="817"/>
      <c r="T70" s="817"/>
      <c r="U70" s="817"/>
      <c r="V70" s="817">
        <v>14740</v>
      </c>
      <c r="W70" s="817"/>
      <c r="X70" s="817"/>
      <c r="Y70" s="817"/>
      <c r="Z70" s="817"/>
      <c r="AA70" s="817">
        <v>160</v>
      </c>
      <c r="AB70" s="817"/>
      <c r="AC70" s="817"/>
      <c r="AD70" s="817"/>
      <c r="AE70" s="817"/>
      <c r="AF70" s="817">
        <v>37</v>
      </c>
      <c r="AG70" s="817"/>
      <c r="AH70" s="817"/>
      <c r="AI70" s="817"/>
      <c r="AJ70" s="817"/>
      <c r="AK70" s="817">
        <v>60</v>
      </c>
      <c r="AL70" s="817"/>
      <c r="AM70" s="817"/>
      <c r="AN70" s="817"/>
      <c r="AO70" s="817"/>
      <c r="AP70" s="817">
        <v>5854</v>
      </c>
      <c r="AQ70" s="817"/>
      <c r="AR70" s="817"/>
      <c r="AS70" s="817"/>
      <c r="AT70" s="817"/>
      <c r="AU70" s="817" t="s">
        <v>557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553</v>
      </c>
      <c r="C71" s="861"/>
      <c r="D71" s="861"/>
      <c r="E71" s="861"/>
      <c r="F71" s="861"/>
      <c r="G71" s="861"/>
      <c r="H71" s="861"/>
      <c r="I71" s="861"/>
      <c r="J71" s="861"/>
      <c r="K71" s="861"/>
      <c r="L71" s="861"/>
      <c r="M71" s="861"/>
      <c r="N71" s="861"/>
      <c r="O71" s="861"/>
      <c r="P71" s="862"/>
      <c r="Q71" s="863">
        <v>721</v>
      </c>
      <c r="R71" s="817"/>
      <c r="S71" s="817"/>
      <c r="T71" s="817"/>
      <c r="U71" s="817"/>
      <c r="V71" s="817">
        <v>700</v>
      </c>
      <c r="W71" s="817"/>
      <c r="X71" s="817"/>
      <c r="Y71" s="817"/>
      <c r="Z71" s="817"/>
      <c r="AA71" s="817">
        <v>21</v>
      </c>
      <c r="AB71" s="817"/>
      <c r="AC71" s="817"/>
      <c r="AD71" s="817"/>
      <c r="AE71" s="817"/>
      <c r="AF71" s="817">
        <v>21</v>
      </c>
      <c r="AG71" s="817"/>
      <c r="AH71" s="817"/>
      <c r="AI71" s="817"/>
      <c r="AJ71" s="817"/>
      <c r="AK71" s="817">
        <v>34</v>
      </c>
      <c r="AL71" s="817"/>
      <c r="AM71" s="817"/>
      <c r="AN71" s="817"/>
      <c r="AO71" s="817"/>
      <c r="AP71" s="817">
        <v>623</v>
      </c>
      <c r="AQ71" s="817"/>
      <c r="AR71" s="817"/>
      <c r="AS71" s="817"/>
      <c r="AT71" s="817"/>
      <c r="AU71" s="817">
        <v>48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554</v>
      </c>
      <c r="C72" s="861"/>
      <c r="D72" s="861"/>
      <c r="E72" s="861"/>
      <c r="F72" s="861"/>
      <c r="G72" s="861"/>
      <c r="H72" s="861"/>
      <c r="I72" s="861"/>
      <c r="J72" s="861"/>
      <c r="K72" s="861"/>
      <c r="L72" s="861"/>
      <c r="M72" s="861"/>
      <c r="N72" s="861"/>
      <c r="O72" s="861"/>
      <c r="P72" s="862"/>
      <c r="Q72" s="863">
        <v>895</v>
      </c>
      <c r="R72" s="817"/>
      <c r="S72" s="817"/>
      <c r="T72" s="817"/>
      <c r="U72" s="817"/>
      <c r="V72" s="817">
        <v>875</v>
      </c>
      <c r="W72" s="817"/>
      <c r="X72" s="817"/>
      <c r="Y72" s="817"/>
      <c r="Z72" s="817"/>
      <c r="AA72" s="817">
        <v>20</v>
      </c>
      <c r="AB72" s="817"/>
      <c r="AC72" s="817"/>
      <c r="AD72" s="817"/>
      <c r="AE72" s="817"/>
      <c r="AF72" s="817">
        <v>20</v>
      </c>
      <c r="AG72" s="817"/>
      <c r="AH72" s="817"/>
      <c r="AI72" s="817"/>
      <c r="AJ72" s="817"/>
      <c r="AK72" s="817">
        <v>60</v>
      </c>
      <c r="AL72" s="817"/>
      <c r="AM72" s="817"/>
      <c r="AN72" s="817"/>
      <c r="AO72" s="817"/>
      <c r="AP72" s="817" t="s">
        <v>557</v>
      </c>
      <c r="AQ72" s="817"/>
      <c r="AR72" s="817"/>
      <c r="AS72" s="817"/>
      <c r="AT72" s="817"/>
      <c r="AU72" s="817" t="s">
        <v>557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555</v>
      </c>
      <c r="C73" s="861"/>
      <c r="D73" s="861"/>
      <c r="E73" s="861"/>
      <c r="F73" s="861"/>
      <c r="G73" s="861"/>
      <c r="H73" s="861"/>
      <c r="I73" s="861"/>
      <c r="J73" s="861"/>
      <c r="K73" s="861"/>
      <c r="L73" s="861"/>
      <c r="M73" s="861"/>
      <c r="N73" s="861"/>
      <c r="O73" s="861"/>
      <c r="P73" s="862"/>
      <c r="Q73" s="863">
        <v>5908</v>
      </c>
      <c r="R73" s="817"/>
      <c r="S73" s="817"/>
      <c r="T73" s="817"/>
      <c r="U73" s="817"/>
      <c r="V73" s="817">
        <v>3386</v>
      </c>
      <c r="W73" s="817"/>
      <c r="X73" s="817"/>
      <c r="Y73" s="817"/>
      <c r="Z73" s="817"/>
      <c r="AA73" s="817">
        <v>2522</v>
      </c>
      <c r="AB73" s="817"/>
      <c r="AC73" s="817"/>
      <c r="AD73" s="817"/>
      <c r="AE73" s="817"/>
      <c r="AF73" s="817">
        <v>2522</v>
      </c>
      <c r="AG73" s="817"/>
      <c r="AH73" s="817"/>
      <c r="AI73" s="817"/>
      <c r="AJ73" s="817"/>
      <c r="AK73" s="817" t="s">
        <v>564</v>
      </c>
      <c r="AL73" s="817"/>
      <c r="AM73" s="817"/>
      <c r="AN73" s="817"/>
      <c r="AO73" s="817"/>
      <c r="AP73" s="817" t="s">
        <v>557</v>
      </c>
      <c r="AQ73" s="817"/>
      <c r="AR73" s="817"/>
      <c r="AS73" s="817"/>
      <c r="AT73" s="817"/>
      <c r="AU73" s="817" t="s">
        <v>557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556</v>
      </c>
      <c r="C74" s="861"/>
      <c r="D74" s="861"/>
      <c r="E74" s="861"/>
      <c r="F74" s="861"/>
      <c r="G74" s="861"/>
      <c r="H74" s="861"/>
      <c r="I74" s="861"/>
      <c r="J74" s="861"/>
      <c r="K74" s="861"/>
      <c r="L74" s="861"/>
      <c r="M74" s="861"/>
      <c r="N74" s="861"/>
      <c r="O74" s="861"/>
      <c r="P74" s="862"/>
      <c r="Q74" s="863">
        <v>127</v>
      </c>
      <c r="R74" s="817"/>
      <c r="S74" s="817"/>
      <c r="T74" s="817"/>
      <c r="U74" s="817"/>
      <c r="V74" s="817">
        <v>122</v>
      </c>
      <c r="W74" s="817"/>
      <c r="X74" s="817"/>
      <c r="Y74" s="817"/>
      <c r="Z74" s="817"/>
      <c r="AA74" s="817">
        <v>5</v>
      </c>
      <c r="AB74" s="817"/>
      <c r="AC74" s="817"/>
      <c r="AD74" s="817"/>
      <c r="AE74" s="817"/>
      <c r="AF74" s="817">
        <v>5</v>
      </c>
      <c r="AG74" s="817"/>
      <c r="AH74" s="817"/>
      <c r="AI74" s="817"/>
      <c r="AJ74" s="817"/>
      <c r="AK74" s="817">
        <v>10</v>
      </c>
      <c r="AL74" s="817"/>
      <c r="AM74" s="817"/>
      <c r="AN74" s="817"/>
      <c r="AO74" s="817"/>
      <c r="AP74" s="817" t="s">
        <v>557</v>
      </c>
      <c r="AQ74" s="817"/>
      <c r="AR74" s="817"/>
      <c r="AS74" s="817"/>
      <c r="AT74" s="817"/>
      <c r="AU74" s="817" t="s">
        <v>557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550</v>
      </c>
      <c r="C75" s="861"/>
      <c r="D75" s="861"/>
      <c r="E75" s="861"/>
      <c r="F75" s="861"/>
      <c r="G75" s="861"/>
      <c r="H75" s="861"/>
      <c r="I75" s="861"/>
      <c r="J75" s="861"/>
      <c r="K75" s="861"/>
      <c r="L75" s="861"/>
      <c r="M75" s="861"/>
      <c r="N75" s="861"/>
      <c r="O75" s="861"/>
      <c r="P75" s="862"/>
      <c r="Q75" s="864">
        <v>617</v>
      </c>
      <c r="R75" s="865"/>
      <c r="S75" s="865"/>
      <c r="T75" s="865"/>
      <c r="U75" s="821"/>
      <c r="V75" s="866">
        <v>567</v>
      </c>
      <c r="W75" s="865"/>
      <c r="X75" s="865"/>
      <c r="Y75" s="865"/>
      <c r="Z75" s="821"/>
      <c r="AA75" s="866">
        <v>51</v>
      </c>
      <c r="AB75" s="865"/>
      <c r="AC75" s="865"/>
      <c r="AD75" s="865"/>
      <c r="AE75" s="821"/>
      <c r="AF75" s="866">
        <v>51</v>
      </c>
      <c r="AG75" s="865"/>
      <c r="AH75" s="865"/>
      <c r="AI75" s="865"/>
      <c r="AJ75" s="821"/>
      <c r="AK75" s="866">
        <v>39</v>
      </c>
      <c r="AL75" s="865"/>
      <c r="AM75" s="865"/>
      <c r="AN75" s="865"/>
      <c r="AO75" s="821"/>
      <c r="AP75" s="866" t="s">
        <v>557</v>
      </c>
      <c r="AQ75" s="865"/>
      <c r="AR75" s="865"/>
      <c r="AS75" s="865"/>
      <c r="AT75" s="821"/>
      <c r="AU75" s="866" t="s">
        <v>557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551</v>
      </c>
      <c r="C76" s="861"/>
      <c r="D76" s="861"/>
      <c r="E76" s="861"/>
      <c r="F76" s="861"/>
      <c r="G76" s="861"/>
      <c r="H76" s="861"/>
      <c r="I76" s="861"/>
      <c r="J76" s="861"/>
      <c r="K76" s="861"/>
      <c r="L76" s="861"/>
      <c r="M76" s="861"/>
      <c r="N76" s="861"/>
      <c r="O76" s="861"/>
      <c r="P76" s="862"/>
      <c r="Q76" s="864">
        <v>177493</v>
      </c>
      <c r="R76" s="865"/>
      <c r="S76" s="865"/>
      <c r="T76" s="865"/>
      <c r="U76" s="821"/>
      <c r="V76" s="866">
        <v>175048</v>
      </c>
      <c r="W76" s="865"/>
      <c r="X76" s="865"/>
      <c r="Y76" s="865"/>
      <c r="Z76" s="821"/>
      <c r="AA76" s="866">
        <v>2445</v>
      </c>
      <c r="AB76" s="865"/>
      <c r="AC76" s="865"/>
      <c r="AD76" s="865"/>
      <c r="AE76" s="821"/>
      <c r="AF76" s="866">
        <v>2442</v>
      </c>
      <c r="AG76" s="865"/>
      <c r="AH76" s="865"/>
      <c r="AI76" s="865"/>
      <c r="AJ76" s="821"/>
      <c r="AK76" s="866">
        <v>6094</v>
      </c>
      <c r="AL76" s="865"/>
      <c r="AM76" s="865"/>
      <c r="AN76" s="865"/>
      <c r="AO76" s="821"/>
      <c r="AP76" s="866" t="s">
        <v>557</v>
      </c>
      <c r="AQ76" s="865"/>
      <c r="AR76" s="865"/>
      <c r="AS76" s="865"/>
      <c r="AT76" s="821"/>
      <c r="AU76" s="866" t="s">
        <v>557</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5454</v>
      </c>
      <c r="AG88" s="831"/>
      <c r="AH88" s="831"/>
      <c r="AI88" s="831"/>
      <c r="AJ88" s="831"/>
      <c r="AK88" s="828"/>
      <c r="AL88" s="828"/>
      <c r="AM88" s="828"/>
      <c r="AN88" s="828"/>
      <c r="AO88" s="828"/>
      <c r="AP88" s="831">
        <v>6794</v>
      </c>
      <c r="AQ88" s="831"/>
      <c r="AR88" s="831"/>
      <c r="AS88" s="831"/>
      <c r="AT88" s="831"/>
      <c r="AU88" s="831">
        <v>201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8</v>
      </c>
      <c r="CS102" s="839"/>
      <c r="CT102" s="839"/>
      <c r="CU102" s="839"/>
      <c r="CV102" s="878"/>
      <c r="CW102" s="877">
        <v>21</v>
      </c>
      <c r="CX102" s="839"/>
      <c r="CY102" s="839"/>
      <c r="CZ102" s="839"/>
      <c r="DA102" s="878"/>
      <c r="DB102" s="877" t="s">
        <v>565</v>
      </c>
      <c r="DC102" s="839"/>
      <c r="DD102" s="839"/>
      <c r="DE102" s="839"/>
      <c r="DF102" s="878"/>
      <c r="DG102" s="877" t="s">
        <v>565</v>
      </c>
      <c r="DH102" s="839"/>
      <c r="DI102" s="839"/>
      <c r="DJ102" s="839"/>
      <c r="DK102" s="878"/>
      <c r="DL102" s="877" t="s">
        <v>565</v>
      </c>
      <c r="DM102" s="839"/>
      <c r="DN102" s="839"/>
      <c r="DO102" s="839"/>
      <c r="DP102" s="878"/>
      <c r="DQ102" s="877" t="s">
        <v>565</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295</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295</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295</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699229</v>
      </c>
      <c r="AB110" s="887"/>
      <c r="AC110" s="887"/>
      <c r="AD110" s="887"/>
      <c r="AE110" s="888"/>
      <c r="AF110" s="889">
        <v>752075</v>
      </c>
      <c r="AG110" s="887"/>
      <c r="AH110" s="887"/>
      <c r="AI110" s="887"/>
      <c r="AJ110" s="888"/>
      <c r="AK110" s="889">
        <v>747391</v>
      </c>
      <c r="AL110" s="887"/>
      <c r="AM110" s="887"/>
      <c r="AN110" s="887"/>
      <c r="AO110" s="888"/>
      <c r="AP110" s="890">
        <v>20.399999999999999</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5829841</v>
      </c>
      <c r="BR110" s="918"/>
      <c r="BS110" s="918"/>
      <c r="BT110" s="918"/>
      <c r="BU110" s="918"/>
      <c r="BV110" s="918">
        <v>5451291</v>
      </c>
      <c r="BW110" s="918"/>
      <c r="BX110" s="918"/>
      <c r="BY110" s="918"/>
      <c r="BZ110" s="918"/>
      <c r="CA110" s="918">
        <v>6193637</v>
      </c>
      <c r="CB110" s="918"/>
      <c r="CC110" s="918"/>
      <c r="CD110" s="918"/>
      <c r="CE110" s="918"/>
      <c r="CF110" s="931">
        <v>169.1</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14698</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258623</v>
      </c>
      <c r="BR112" s="913"/>
      <c r="BS112" s="913"/>
      <c r="BT112" s="913"/>
      <c r="BU112" s="913"/>
      <c r="BV112" s="913">
        <v>249674</v>
      </c>
      <c r="BW112" s="913"/>
      <c r="BX112" s="913"/>
      <c r="BY112" s="913"/>
      <c r="BZ112" s="913"/>
      <c r="CA112" s="913">
        <v>229665</v>
      </c>
      <c r="CB112" s="913"/>
      <c r="CC112" s="913"/>
      <c r="CD112" s="913"/>
      <c r="CE112" s="913"/>
      <c r="CF112" s="907">
        <v>6.3</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28661</v>
      </c>
      <c r="AB113" s="925"/>
      <c r="AC113" s="925"/>
      <c r="AD113" s="925"/>
      <c r="AE113" s="926"/>
      <c r="AF113" s="927">
        <v>28663</v>
      </c>
      <c r="AG113" s="925"/>
      <c r="AH113" s="925"/>
      <c r="AI113" s="925"/>
      <c r="AJ113" s="926"/>
      <c r="AK113" s="927">
        <v>29121</v>
      </c>
      <c r="AL113" s="925"/>
      <c r="AM113" s="925"/>
      <c r="AN113" s="925"/>
      <c r="AO113" s="926"/>
      <c r="AP113" s="928">
        <v>0.8</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185267</v>
      </c>
      <c r="BR113" s="913"/>
      <c r="BS113" s="913"/>
      <c r="BT113" s="913"/>
      <c r="BU113" s="913"/>
      <c r="BV113" s="913">
        <v>166392</v>
      </c>
      <c r="BW113" s="913"/>
      <c r="BX113" s="913"/>
      <c r="BY113" s="913"/>
      <c r="BZ113" s="913"/>
      <c r="CA113" s="913">
        <v>201012</v>
      </c>
      <c r="CB113" s="913"/>
      <c r="CC113" s="913"/>
      <c r="CD113" s="913"/>
      <c r="CE113" s="913"/>
      <c r="CF113" s="907">
        <v>5.5</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88847</v>
      </c>
      <c r="AB114" s="946"/>
      <c r="AC114" s="946"/>
      <c r="AD114" s="946"/>
      <c r="AE114" s="947"/>
      <c r="AF114" s="948">
        <v>64162</v>
      </c>
      <c r="AG114" s="946"/>
      <c r="AH114" s="946"/>
      <c r="AI114" s="946"/>
      <c r="AJ114" s="947"/>
      <c r="AK114" s="948">
        <v>22746</v>
      </c>
      <c r="AL114" s="946"/>
      <c r="AM114" s="946"/>
      <c r="AN114" s="946"/>
      <c r="AO114" s="947"/>
      <c r="AP114" s="949">
        <v>0.6</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985519</v>
      </c>
      <c r="BR114" s="913"/>
      <c r="BS114" s="913"/>
      <c r="BT114" s="913"/>
      <c r="BU114" s="913"/>
      <c r="BV114" s="913">
        <v>930309</v>
      </c>
      <c r="BW114" s="913"/>
      <c r="BX114" s="913"/>
      <c r="BY114" s="913"/>
      <c r="BZ114" s="913"/>
      <c r="CA114" s="913">
        <v>961040</v>
      </c>
      <c r="CB114" s="913"/>
      <c r="CC114" s="913"/>
      <c r="CD114" s="913"/>
      <c r="CE114" s="913"/>
      <c r="CF114" s="907">
        <v>26.2</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14698</v>
      </c>
      <c r="AB115" s="925"/>
      <c r="AC115" s="925"/>
      <c r="AD115" s="925"/>
      <c r="AE115" s="926"/>
      <c r="AF115" s="927">
        <v>14698</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14698</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118</v>
      </c>
      <c r="AB116" s="946"/>
      <c r="AC116" s="946"/>
      <c r="AD116" s="946"/>
      <c r="AE116" s="947"/>
      <c r="AF116" s="948" t="s">
        <v>122</v>
      </c>
      <c r="AG116" s="946"/>
      <c r="AH116" s="946"/>
      <c r="AI116" s="946"/>
      <c r="AJ116" s="947"/>
      <c r="AK116" s="948">
        <v>422</v>
      </c>
      <c r="AL116" s="946"/>
      <c r="AM116" s="946"/>
      <c r="AN116" s="946"/>
      <c r="AO116" s="947"/>
      <c r="AP116" s="949">
        <v>0</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831553</v>
      </c>
      <c r="AB117" s="966"/>
      <c r="AC117" s="966"/>
      <c r="AD117" s="966"/>
      <c r="AE117" s="967"/>
      <c r="AF117" s="968">
        <v>859598</v>
      </c>
      <c r="AG117" s="966"/>
      <c r="AH117" s="966"/>
      <c r="AI117" s="966"/>
      <c r="AJ117" s="967"/>
      <c r="AK117" s="968">
        <v>799680</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295</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442</v>
      </c>
      <c r="BP119" s="992"/>
      <c r="BQ119" s="986">
        <v>7273948</v>
      </c>
      <c r="BR119" s="987"/>
      <c r="BS119" s="987"/>
      <c r="BT119" s="987"/>
      <c r="BU119" s="987"/>
      <c r="BV119" s="987">
        <v>6797666</v>
      </c>
      <c r="BW119" s="987"/>
      <c r="BX119" s="987"/>
      <c r="BY119" s="987"/>
      <c r="BZ119" s="987"/>
      <c r="CA119" s="987">
        <v>7585354</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2029228</v>
      </c>
      <c r="BR120" s="918"/>
      <c r="BS120" s="918"/>
      <c r="BT120" s="918"/>
      <c r="BU120" s="918"/>
      <c r="BV120" s="918">
        <v>2674544</v>
      </c>
      <c r="BW120" s="918"/>
      <c r="BX120" s="918"/>
      <c r="BY120" s="918"/>
      <c r="BZ120" s="918"/>
      <c r="CA120" s="918">
        <v>2733873</v>
      </c>
      <c r="CB120" s="918"/>
      <c r="CC120" s="918"/>
      <c r="CD120" s="918"/>
      <c r="CE120" s="918"/>
      <c r="CF120" s="931">
        <v>74.599999999999994</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258623</v>
      </c>
      <c r="DH120" s="918"/>
      <c r="DI120" s="918"/>
      <c r="DJ120" s="918"/>
      <c r="DK120" s="918"/>
      <c r="DL120" s="918">
        <v>232902</v>
      </c>
      <c r="DM120" s="918"/>
      <c r="DN120" s="918"/>
      <c r="DO120" s="918"/>
      <c r="DP120" s="918"/>
      <c r="DQ120" s="918">
        <v>206751</v>
      </c>
      <c r="DR120" s="918"/>
      <c r="DS120" s="918"/>
      <c r="DT120" s="918"/>
      <c r="DU120" s="918"/>
      <c r="DV120" s="919">
        <v>5.6</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v>14531</v>
      </c>
      <c r="BW121" s="913"/>
      <c r="BX121" s="913"/>
      <c r="BY121" s="913"/>
      <c r="BZ121" s="913"/>
      <c r="CA121" s="913">
        <v>12593</v>
      </c>
      <c r="CB121" s="913"/>
      <c r="CC121" s="913"/>
      <c r="CD121" s="913"/>
      <c r="CE121" s="913"/>
      <c r="CF121" s="907">
        <v>0.3</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v>16772</v>
      </c>
      <c r="DM121" s="913"/>
      <c r="DN121" s="913"/>
      <c r="DO121" s="913"/>
      <c r="DP121" s="913"/>
      <c r="DQ121" s="913">
        <v>22914</v>
      </c>
      <c r="DR121" s="913"/>
      <c r="DS121" s="913"/>
      <c r="DT121" s="913"/>
      <c r="DU121" s="913"/>
      <c r="DV121" s="914">
        <v>0.6</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4916313</v>
      </c>
      <c r="BR122" s="987"/>
      <c r="BS122" s="987"/>
      <c r="BT122" s="987"/>
      <c r="BU122" s="987"/>
      <c r="BV122" s="987">
        <v>4603053</v>
      </c>
      <c r="BW122" s="987"/>
      <c r="BX122" s="987"/>
      <c r="BY122" s="987"/>
      <c r="BZ122" s="987"/>
      <c r="CA122" s="987">
        <v>4813669</v>
      </c>
      <c r="CB122" s="987"/>
      <c r="CC122" s="987"/>
      <c r="CD122" s="987"/>
      <c r="CE122" s="987"/>
      <c r="CF122" s="1004">
        <v>131.4</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450</v>
      </c>
      <c r="BP123" s="992"/>
      <c r="BQ123" s="1050">
        <v>6945541</v>
      </c>
      <c r="BR123" s="1051"/>
      <c r="BS123" s="1051"/>
      <c r="BT123" s="1051"/>
      <c r="BU123" s="1051"/>
      <c r="BV123" s="1051">
        <v>7292128</v>
      </c>
      <c r="BW123" s="1051"/>
      <c r="BX123" s="1051"/>
      <c r="BY123" s="1051"/>
      <c r="BZ123" s="1051"/>
      <c r="CA123" s="1051">
        <v>7560135</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8.6999999999999993</v>
      </c>
      <c r="BR124" s="1014"/>
      <c r="BS124" s="1014"/>
      <c r="BT124" s="1014"/>
      <c r="BU124" s="1014"/>
      <c r="BV124" s="1014" t="s">
        <v>122</v>
      </c>
      <c r="BW124" s="1014"/>
      <c r="BX124" s="1014"/>
      <c r="BY124" s="1014"/>
      <c r="BZ124" s="1014"/>
      <c r="CA124" s="1014">
        <v>0.6</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14698</v>
      </c>
      <c r="AB126" s="946"/>
      <c r="AC126" s="946"/>
      <c r="AD126" s="946"/>
      <c r="AE126" s="947"/>
      <c r="AF126" s="948">
        <v>14698</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4175</v>
      </c>
      <c r="AB128" s="1033"/>
      <c r="AC128" s="1033"/>
      <c r="AD128" s="1033"/>
      <c r="AE128" s="1034"/>
      <c r="AF128" s="1035">
        <v>6280</v>
      </c>
      <c r="AG128" s="1033"/>
      <c r="AH128" s="1033"/>
      <c r="AI128" s="1033"/>
      <c r="AJ128" s="1034"/>
      <c r="AK128" s="1035">
        <v>9402</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4312014</v>
      </c>
      <c r="AB129" s="946"/>
      <c r="AC129" s="946"/>
      <c r="AD129" s="946"/>
      <c r="AE129" s="947"/>
      <c r="AF129" s="948">
        <v>4224036</v>
      </c>
      <c r="AG129" s="946"/>
      <c r="AH129" s="946"/>
      <c r="AI129" s="946"/>
      <c r="AJ129" s="947"/>
      <c r="AK129" s="948">
        <v>4214444</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564883</v>
      </c>
      <c r="AB130" s="946"/>
      <c r="AC130" s="946"/>
      <c r="AD130" s="946"/>
      <c r="AE130" s="947"/>
      <c r="AF130" s="948">
        <v>585741</v>
      </c>
      <c r="AG130" s="946"/>
      <c r="AH130" s="946"/>
      <c r="AI130" s="946"/>
      <c r="AJ130" s="947"/>
      <c r="AK130" s="948">
        <v>551620</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6.9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3747131</v>
      </c>
      <c r="AB131" s="973"/>
      <c r="AC131" s="973"/>
      <c r="AD131" s="973"/>
      <c r="AE131" s="974"/>
      <c r="AF131" s="972">
        <v>3638295</v>
      </c>
      <c r="AG131" s="973"/>
      <c r="AH131" s="973"/>
      <c r="AI131" s="973"/>
      <c r="AJ131" s="974"/>
      <c r="AK131" s="972">
        <v>3662824</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v>0.6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7.0052261319999998</v>
      </c>
      <c r="AB132" s="1084"/>
      <c r="AC132" s="1084"/>
      <c r="AD132" s="1084"/>
      <c r="AE132" s="1085"/>
      <c r="AF132" s="1086">
        <v>7.3544613620000003</v>
      </c>
      <c r="AG132" s="1084"/>
      <c r="AH132" s="1084"/>
      <c r="AI132" s="1084"/>
      <c r="AJ132" s="1085"/>
      <c r="AK132" s="1086">
        <v>6.5156829810000003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7.5</v>
      </c>
      <c r="AB133" s="1067"/>
      <c r="AC133" s="1067"/>
      <c r="AD133" s="1067"/>
      <c r="AE133" s="1068"/>
      <c r="AF133" s="1066">
        <v>7.3</v>
      </c>
      <c r="AG133" s="1067"/>
      <c r="AH133" s="1067"/>
      <c r="AI133" s="1067"/>
      <c r="AJ133" s="1068"/>
      <c r="AK133" s="1066">
        <v>6.9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9GgRqBxDxyKtNr/JBLIVeADWS/dnI/fEot7Sb+oNZElRHGjp8CD8NnJYepqSDUbLNNJAJC9eFE+xEcjOmSUQfA==" saltValue="ytFnsAfqYkWzCKyBkGej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GFv+i7rqqK+WyZeTtDc/6Vv4hktfxq9gmr2Ccx4piuN8bhqaPUdmx3OZsf5eZzCA9/wM82UoEaTlMDHfQIayw==" saltValue="9JVL2Q/RQ+cFl61YtsPQ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F41cpuhViuR4xbMCC1Xn1GtcpLr2N1DPeDdF+E7xsWJY2a3YWVOtIxEksu975EZfsQJfH8jCXcGQ11jdk+pqA==" saltValue="HAfjHnM0vKj5sBm7ayc1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1004888</v>
      </c>
      <c r="AP9" s="274">
        <v>83553</v>
      </c>
      <c r="AQ9" s="275">
        <v>111034</v>
      </c>
      <c r="AR9" s="276">
        <v>-24.8</v>
      </c>
    </row>
    <row r="10" spans="1:46" ht="13.5" customHeight="1" x14ac:dyDescent="0.15">
      <c r="A10" s="259"/>
      <c r="AK10" s="1103" t="s">
        <v>485</v>
      </c>
      <c r="AL10" s="1104"/>
      <c r="AM10" s="1104"/>
      <c r="AN10" s="1105"/>
      <c r="AO10" s="277">
        <v>514000</v>
      </c>
      <c r="AP10" s="277">
        <v>42737</v>
      </c>
      <c r="AQ10" s="278">
        <v>15617</v>
      </c>
      <c r="AR10" s="279">
        <v>173.7</v>
      </c>
    </row>
    <row r="11" spans="1:46" ht="13.5" customHeight="1" x14ac:dyDescent="0.15">
      <c r="A11" s="259"/>
      <c r="AK11" s="1103" t="s">
        <v>486</v>
      </c>
      <c r="AL11" s="1104"/>
      <c r="AM11" s="1104"/>
      <c r="AN11" s="1105"/>
      <c r="AO11" s="277">
        <v>214749</v>
      </c>
      <c r="AP11" s="277">
        <v>17856</v>
      </c>
      <c r="AQ11" s="278">
        <v>1538</v>
      </c>
      <c r="AR11" s="279">
        <v>1061</v>
      </c>
    </row>
    <row r="12" spans="1:46" ht="13.5" customHeight="1" x14ac:dyDescent="0.15">
      <c r="A12" s="259"/>
      <c r="AK12" s="1103" t="s">
        <v>487</v>
      </c>
      <c r="AL12" s="1104"/>
      <c r="AM12" s="1104"/>
      <c r="AN12" s="1105"/>
      <c r="AO12" s="277" t="s">
        <v>488</v>
      </c>
      <c r="AP12" s="277" t="s">
        <v>488</v>
      </c>
      <c r="AQ12" s="278">
        <v>0</v>
      </c>
      <c r="AR12" s="279" t="s">
        <v>488</v>
      </c>
    </row>
    <row r="13" spans="1:46" ht="13.5" customHeight="1" x14ac:dyDescent="0.15">
      <c r="A13" s="259"/>
      <c r="AK13" s="1103" t="s">
        <v>489</v>
      </c>
      <c r="AL13" s="1104"/>
      <c r="AM13" s="1104"/>
      <c r="AN13" s="1105"/>
      <c r="AO13" s="277">
        <v>71971</v>
      </c>
      <c r="AP13" s="277">
        <v>5984</v>
      </c>
      <c r="AQ13" s="278">
        <v>4378</v>
      </c>
      <c r="AR13" s="279">
        <v>36.700000000000003</v>
      </c>
    </row>
    <row r="14" spans="1:46" ht="13.5" customHeight="1" x14ac:dyDescent="0.15">
      <c r="A14" s="259"/>
      <c r="AK14" s="1103" t="s">
        <v>490</v>
      </c>
      <c r="AL14" s="1104"/>
      <c r="AM14" s="1104"/>
      <c r="AN14" s="1105"/>
      <c r="AO14" s="277">
        <v>24392</v>
      </c>
      <c r="AP14" s="277">
        <v>2028</v>
      </c>
      <c r="AQ14" s="278">
        <v>2499</v>
      </c>
      <c r="AR14" s="279">
        <v>-18.8</v>
      </c>
    </row>
    <row r="15" spans="1:46" ht="13.5" customHeight="1" x14ac:dyDescent="0.15">
      <c r="A15" s="259"/>
      <c r="AK15" s="1106" t="s">
        <v>491</v>
      </c>
      <c r="AL15" s="1107"/>
      <c r="AM15" s="1107"/>
      <c r="AN15" s="1108"/>
      <c r="AO15" s="277">
        <v>-68342</v>
      </c>
      <c r="AP15" s="277">
        <v>-5682</v>
      </c>
      <c r="AQ15" s="278">
        <v>-6867</v>
      </c>
      <c r="AR15" s="279">
        <v>-17.3</v>
      </c>
    </row>
    <row r="16" spans="1:46" x14ac:dyDescent="0.15">
      <c r="A16" s="259"/>
      <c r="AK16" s="1106" t="s">
        <v>178</v>
      </c>
      <c r="AL16" s="1107"/>
      <c r="AM16" s="1107"/>
      <c r="AN16" s="1108"/>
      <c r="AO16" s="277">
        <v>1761658</v>
      </c>
      <c r="AP16" s="277">
        <v>146475</v>
      </c>
      <c r="AQ16" s="278">
        <v>128199</v>
      </c>
      <c r="AR16" s="279">
        <v>14.3</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8.98</v>
      </c>
      <c r="AP21" s="290">
        <v>10.85</v>
      </c>
      <c r="AQ21" s="291">
        <v>-1.87</v>
      </c>
      <c r="AS21" s="292"/>
      <c r="AT21" s="288"/>
    </row>
    <row r="22" spans="1:46" s="260" customFormat="1" x14ac:dyDescent="0.15">
      <c r="A22" s="288"/>
      <c r="AK22" s="1109" t="s">
        <v>497</v>
      </c>
      <c r="AL22" s="1110"/>
      <c r="AM22" s="1110"/>
      <c r="AN22" s="1111"/>
      <c r="AO22" s="293">
        <v>95.1</v>
      </c>
      <c r="AP22" s="294">
        <v>96.2</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747391</v>
      </c>
      <c r="AP32" s="303">
        <v>62143</v>
      </c>
      <c r="AQ32" s="304">
        <v>62185</v>
      </c>
      <c r="AR32" s="305">
        <v>-0.1</v>
      </c>
    </row>
    <row r="33" spans="1:46" ht="13.5" customHeight="1" x14ac:dyDescent="0.15">
      <c r="A33" s="259"/>
      <c r="AK33" s="1117" t="s">
        <v>502</v>
      </c>
      <c r="AL33" s="1118"/>
      <c r="AM33" s="1118"/>
      <c r="AN33" s="1119"/>
      <c r="AO33" s="303" t="s">
        <v>488</v>
      </c>
      <c r="AP33" s="303" t="s">
        <v>488</v>
      </c>
      <c r="AQ33" s="304" t="s">
        <v>488</v>
      </c>
      <c r="AR33" s="305" t="s">
        <v>488</v>
      </c>
    </row>
    <row r="34" spans="1:46" ht="27" customHeight="1" x14ac:dyDescent="0.15">
      <c r="A34" s="259"/>
      <c r="AK34" s="1117" t="s">
        <v>503</v>
      </c>
      <c r="AL34" s="1118"/>
      <c r="AM34" s="1118"/>
      <c r="AN34" s="1119"/>
      <c r="AO34" s="303" t="s">
        <v>488</v>
      </c>
      <c r="AP34" s="303" t="s">
        <v>488</v>
      </c>
      <c r="AQ34" s="304" t="s">
        <v>488</v>
      </c>
      <c r="AR34" s="305" t="s">
        <v>488</v>
      </c>
    </row>
    <row r="35" spans="1:46" ht="27" customHeight="1" x14ac:dyDescent="0.15">
      <c r="A35" s="259"/>
      <c r="AK35" s="1117" t="s">
        <v>504</v>
      </c>
      <c r="AL35" s="1118"/>
      <c r="AM35" s="1118"/>
      <c r="AN35" s="1119"/>
      <c r="AO35" s="303">
        <v>29121</v>
      </c>
      <c r="AP35" s="303">
        <v>2421</v>
      </c>
      <c r="AQ35" s="304">
        <v>15497</v>
      </c>
      <c r="AR35" s="305">
        <v>-84.4</v>
      </c>
    </row>
    <row r="36" spans="1:46" ht="27" customHeight="1" x14ac:dyDescent="0.15">
      <c r="A36" s="259"/>
      <c r="AK36" s="1117" t="s">
        <v>505</v>
      </c>
      <c r="AL36" s="1118"/>
      <c r="AM36" s="1118"/>
      <c r="AN36" s="1119"/>
      <c r="AO36" s="303">
        <v>22746</v>
      </c>
      <c r="AP36" s="303">
        <v>1891</v>
      </c>
      <c r="AQ36" s="304">
        <v>3842</v>
      </c>
      <c r="AR36" s="305">
        <v>-50.8</v>
      </c>
    </row>
    <row r="37" spans="1:46" ht="13.5" customHeight="1" x14ac:dyDescent="0.15">
      <c r="A37" s="259"/>
      <c r="AK37" s="1117" t="s">
        <v>506</v>
      </c>
      <c r="AL37" s="1118"/>
      <c r="AM37" s="1118"/>
      <c r="AN37" s="1119"/>
      <c r="AO37" s="303" t="s">
        <v>488</v>
      </c>
      <c r="AP37" s="303" t="s">
        <v>488</v>
      </c>
      <c r="AQ37" s="304">
        <v>306</v>
      </c>
      <c r="AR37" s="305" t="s">
        <v>488</v>
      </c>
    </row>
    <row r="38" spans="1:46" ht="27" customHeight="1" x14ac:dyDescent="0.15">
      <c r="A38" s="259"/>
      <c r="AK38" s="1120" t="s">
        <v>507</v>
      </c>
      <c r="AL38" s="1121"/>
      <c r="AM38" s="1121"/>
      <c r="AN38" s="1122"/>
      <c r="AO38" s="306">
        <v>422</v>
      </c>
      <c r="AP38" s="306">
        <v>35</v>
      </c>
      <c r="AQ38" s="307">
        <v>4</v>
      </c>
      <c r="AR38" s="295">
        <v>775</v>
      </c>
      <c r="AS38" s="302"/>
    </row>
    <row r="39" spans="1:46" x14ac:dyDescent="0.15">
      <c r="A39" s="259"/>
      <c r="AK39" s="1120" t="s">
        <v>508</v>
      </c>
      <c r="AL39" s="1121"/>
      <c r="AM39" s="1121"/>
      <c r="AN39" s="1122"/>
      <c r="AO39" s="303">
        <v>-9402</v>
      </c>
      <c r="AP39" s="303">
        <v>-782</v>
      </c>
      <c r="AQ39" s="304">
        <v>-2250</v>
      </c>
      <c r="AR39" s="305">
        <v>-65.2</v>
      </c>
      <c r="AS39" s="302"/>
    </row>
    <row r="40" spans="1:46" ht="27" customHeight="1" x14ac:dyDescent="0.15">
      <c r="A40" s="259"/>
      <c r="AK40" s="1117" t="s">
        <v>509</v>
      </c>
      <c r="AL40" s="1118"/>
      <c r="AM40" s="1118"/>
      <c r="AN40" s="1119"/>
      <c r="AO40" s="303">
        <v>-551620</v>
      </c>
      <c r="AP40" s="303">
        <v>-45865</v>
      </c>
      <c r="AQ40" s="304">
        <v>-52332</v>
      </c>
      <c r="AR40" s="305">
        <v>-12.4</v>
      </c>
      <c r="AS40" s="302"/>
    </row>
    <row r="41" spans="1:46" x14ac:dyDescent="0.15">
      <c r="A41" s="259"/>
      <c r="AK41" s="1123" t="s">
        <v>288</v>
      </c>
      <c r="AL41" s="1124"/>
      <c r="AM41" s="1124"/>
      <c r="AN41" s="1125"/>
      <c r="AO41" s="303">
        <v>238658</v>
      </c>
      <c r="AP41" s="303">
        <v>19844</v>
      </c>
      <c r="AQ41" s="304">
        <v>27253</v>
      </c>
      <c r="AR41" s="305">
        <v>-27.2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363352</v>
      </c>
      <c r="AN51" s="325">
        <v>27750</v>
      </c>
      <c r="AO51" s="326">
        <v>-42</v>
      </c>
      <c r="AP51" s="327">
        <v>103390</v>
      </c>
      <c r="AQ51" s="328">
        <v>17.100000000000001</v>
      </c>
      <c r="AR51" s="329">
        <v>-59.1</v>
      </c>
    </row>
    <row r="52" spans="1:44" x14ac:dyDescent="0.15">
      <c r="A52" s="259"/>
      <c r="AK52" s="330"/>
      <c r="AL52" s="331" t="s">
        <v>519</v>
      </c>
      <c r="AM52" s="332">
        <v>167978</v>
      </c>
      <c r="AN52" s="333">
        <v>12829</v>
      </c>
      <c r="AO52" s="334">
        <v>-67.900000000000006</v>
      </c>
      <c r="AP52" s="335">
        <v>51269</v>
      </c>
      <c r="AQ52" s="336">
        <v>4.5999999999999996</v>
      </c>
      <c r="AR52" s="337">
        <v>-72.5</v>
      </c>
    </row>
    <row r="53" spans="1:44" x14ac:dyDescent="0.15">
      <c r="A53" s="259"/>
      <c r="AK53" s="315" t="s">
        <v>520</v>
      </c>
      <c r="AL53" s="316"/>
      <c r="AM53" s="324">
        <v>538027</v>
      </c>
      <c r="AN53" s="325">
        <v>41727</v>
      </c>
      <c r="AO53" s="326">
        <v>50.4</v>
      </c>
      <c r="AP53" s="327">
        <v>117234</v>
      </c>
      <c r="AQ53" s="328">
        <v>13.4</v>
      </c>
      <c r="AR53" s="329">
        <v>37</v>
      </c>
    </row>
    <row r="54" spans="1:44" x14ac:dyDescent="0.15">
      <c r="A54" s="259"/>
      <c r="AK54" s="330"/>
      <c r="AL54" s="331" t="s">
        <v>519</v>
      </c>
      <c r="AM54" s="332">
        <v>289364</v>
      </c>
      <c r="AN54" s="333">
        <v>22442</v>
      </c>
      <c r="AO54" s="334">
        <v>74.900000000000006</v>
      </c>
      <c r="AP54" s="335">
        <v>59796</v>
      </c>
      <c r="AQ54" s="336">
        <v>16.600000000000001</v>
      </c>
      <c r="AR54" s="337">
        <v>58.3</v>
      </c>
    </row>
    <row r="55" spans="1:44" x14ac:dyDescent="0.15">
      <c r="A55" s="259"/>
      <c r="AK55" s="315" t="s">
        <v>521</v>
      </c>
      <c r="AL55" s="316"/>
      <c r="AM55" s="324">
        <v>672333</v>
      </c>
      <c r="AN55" s="325">
        <v>53166</v>
      </c>
      <c r="AO55" s="326">
        <v>27.4</v>
      </c>
      <c r="AP55" s="327">
        <v>97758</v>
      </c>
      <c r="AQ55" s="328">
        <v>-16.600000000000001</v>
      </c>
      <c r="AR55" s="329">
        <v>44</v>
      </c>
    </row>
    <row r="56" spans="1:44" x14ac:dyDescent="0.15">
      <c r="A56" s="259"/>
      <c r="AK56" s="330"/>
      <c r="AL56" s="331" t="s">
        <v>519</v>
      </c>
      <c r="AM56" s="332">
        <v>468385</v>
      </c>
      <c r="AN56" s="333">
        <v>37038</v>
      </c>
      <c r="AO56" s="334">
        <v>65</v>
      </c>
      <c r="AP56" s="335">
        <v>45946</v>
      </c>
      <c r="AQ56" s="336">
        <v>-23.2</v>
      </c>
      <c r="AR56" s="337">
        <v>88.2</v>
      </c>
    </row>
    <row r="57" spans="1:44" x14ac:dyDescent="0.15">
      <c r="A57" s="259"/>
      <c r="AK57" s="315" t="s">
        <v>522</v>
      </c>
      <c r="AL57" s="316"/>
      <c r="AM57" s="324">
        <v>462085</v>
      </c>
      <c r="AN57" s="325">
        <v>37443</v>
      </c>
      <c r="AO57" s="326">
        <v>-29.6</v>
      </c>
      <c r="AP57" s="327">
        <v>91338</v>
      </c>
      <c r="AQ57" s="328">
        <v>-6.6</v>
      </c>
      <c r="AR57" s="329">
        <v>-23</v>
      </c>
    </row>
    <row r="58" spans="1:44" x14ac:dyDescent="0.15">
      <c r="A58" s="259"/>
      <c r="AK58" s="330"/>
      <c r="AL58" s="331" t="s">
        <v>519</v>
      </c>
      <c r="AM58" s="332">
        <v>312806</v>
      </c>
      <c r="AN58" s="333">
        <v>25347</v>
      </c>
      <c r="AO58" s="334">
        <v>-31.6</v>
      </c>
      <c r="AP58" s="335">
        <v>43989</v>
      </c>
      <c r="AQ58" s="336">
        <v>-4.3</v>
      </c>
      <c r="AR58" s="337">
        <v>-27.3</v>
      </c>
    </row>
    <row r="59" spans="1:44" x14ac:dyDescent="0.15">
      <c r="A59" s="259"/>
      <c r="AK59" s="315" t="s">
        <v>523</v>
      </c>
      <c r="AL59" s="316"/>
      <c r="AM59" s="324">
        <v>1957158</v>
      </c>
      <c r="AN59" s="325">
        <v>162730</v>
      </c>
      <c r="AO59" s="326">
        <v>334.6</v>
      </c>
      <c r="AP59" s="327">
        <v>103975</v>
      </c>
      <c r="AQ59" s="328">
        <v>13.8</v>
      </c>
      <c r="AR59" s="329">
        <v>320.8</v>
      </c>
    </row>
    <row r="60" spans="1:44" x14ac:dyDescent="0.15">
      <c r="A60" s="259"/>
      <c r="AK60" s="330"/>
      <c r="AL60" s="331" t="s">
        <v>519</v>
      </c>
      <c r="AM60" s="332">
        <v>1710822</v>
      </c>
      <c r="AN60" s="333">
        <v>142248</v>
      </c>
      <c r="AO60" s="334">
        <v>461.2</v>
      </c>
      <c r="AP60" s="335">
        <v>52698</v>
      </c>
      <c r="AQ60" s="336">
        <v>19.8</v>
      </c>
      <c r="AR60" s="337">
        <v>441.4</v>
      </c>
    </row>
    <row r="61" spans="1:44" x14ac:dyDescent="0.15">
      <c r="A61" s="259"/>
      <c r="AK61" s="315" t="s">
        <v>524</v>
      </c>
      <c r="AL61" s="338"/>
      <c r="AM61" s="324">
        <v>798591</v>
      </c>
      <c r="AN61" s="325">
        <v>64563</v>
      </c>
      <c r="AO61" s="326">
        <v>68.2</v>
      </c>
      <c r="AP61" s="327">
        <v>102739</v>
      </c>
      <c r="AQ61" s="339">
        <v>4.2</v>
      </c>
      <c r="AR61" s="329">
        <v>64</v>
      </c>
    </row>
    <row r="62" spans="1:44" x14ac:dyDescent="0.15">
      <c r="A62" s="259"/>
      <c r="AK62" s="330"/>
      <c r="AL62" s="331" t="s">
        <v>519</v>
      </c>
      <c r="AM62" s="332">
        <v>589871</v>
      </c>
      <c r="AN62" s="333">
        <v>47981</v>
      </c>
      <c r="AO62" s="334">
        <v>100.3</v>
      </c>
      <c r="AP62" s="335">
        <v>50740</v>
      </c>
      <c r="AQ62" s="336">
        <v>2.7</v>
      </c>
      <c r="AR62" s="337">
        <v>97.6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BEqg3bNDs+4T2QVC2wmoidgOhqi4YTSrutiVRpMA09X9grtgkCMVjnLrE/1CwmI0Ni5NSWudElYcDvDYK/nEA==" saltValue="L7U4r/WDvrDLLaluVx4A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sydnMe88GxbtbEaFLhWeMecDsCbNOw9/Mz7RtLxhy58qOrWk3mnArcWypPv9+ZPV7MstAumI7dqbnzNbXuKmSQ==" saltValue="pWTDKUIGkpWAWegxTeZC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GTaQ3lrhZv9Yxkk2LOU3X/ZKXsyWAw9d4nwgd9MlH/hoSv2PvWrZzy+uDna/JDTw3vHOpd9l3M0Gdo7OcY+jHQ==" saltValue="Ugdyydi3O23qnw51EF0S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18.75</v>
      </c>
      <c r="G47" s="12">
        <v>18.100000000000001</v>
      </c>
      <c r="H47" s="12">
        <v>18.41</v>
      </c>
      <c r="I47" s="12">
        <v>23.87</v>
      </c>
      <c r="J47" s="13">
        <v>26.02</v>
      </c>
    </row>
    <row r="48" spans="2:10" ht="57.75" customHeight="1" x14ac:dyDescent="0.15">
      <c r="B48" s="14"/>
      <c r="C48" s="1128" t="s">
        <v>4</v>
      </c>
      <c r="D48" s="1128"/>
      <c r="E48" s="1129"/>
      <c r="F48" s="15">
        <v>0.16</v>
      </c>
      <c r="G48" s="16">
        <v>3.58</v>
      </c>
      <c r="H48" s="16">
        <v>9.11</v>
      </c>
      <c r="I48" s="16">
        <v>4.18</v>
      </c>
      <c r="J48" s="17">
        <v>2.4</v>
      </c>
    </row>
    <row r="49" spans="2:10" ht="57.75" customHeight="1" thickBot="1" x14ac:dyDescent="0.2">
      <c r="B49" s="18"/>
      <c r="C49" s="1130" t="s">
        <v>5</v>
      </c>
      <c r="D49" s="1130"/>
      <c r="E49" s="1131"/>
      <c r="F49" s="19" t="s">
        <v>531</v>
      </c>
      <c r="G49" s="20">
        <v>3.51</v>
      </c>
      <c r="H49" s="20">
        <v>7.45</v>
      </c>
      <c r="I49" s="20" t="s">
        <v>532</v>
      </c>
      <c r="J49" s="21">
        <v>0.31</v>
      </c>
    </row>
    <row r="50" spans="2:10" x14ac:dyDescent="0.15"/>
  </sheetData>
  <sheetProtection algorithmName="SHA-512" hashValue="DUGAwtt4fk3GWgFoZYyLL4VryjZ6EFZeX6pCA8zOjyT81Xn7+s+NqZ3VxAPtMG8X040GV9YvWpO7Al9jHamHnQ==" saltValue="Aptv37XBapstugg+iv40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533</v>
      </c>
      <c r="D34" s="1136"/>
      <c r="E34" s="1137"/>
      <c r="F34" s="32">
        <v>6.98</v>
      </c>
      <c r="G34" s="33">
        <v>6.93</v>
      </c>
      <c r="H34" s="33">
        <v>6.81</v>
      </c>
      <c r="I34" s="33">
        <v>6.52</v>
      </c>
      <c r="J34" s="34">
        <v>5.69</v>
      </c>
      <c r="K34" s="22"/>
      <c r="L34" s="22"/>
      <c r="M34" s="22"/>
      <c r="N34" s="22"/>
      <c r="O34" s="22"/>
      <c r="P34" s="22"/>
    </row>
    <row r="35" spans="1:16" ht="39" customHeight="1" x14ac:dyDescent="0.15">
      <c r="A35" s="22"/>
      <c r="B35" s="35"/>
      <c r="C35" s="1132" t="s">
        <v>534</v>
      </c>
      <c r="D35" s="1132"/>
      <c r="E35" s="1133"/>
      <c r="F35" s="36">
        <v>0.28000000000000003</v>
      </c>
      <c r="G35" s="37">
        <v>0.4</v>
      </c>
      <c r="H35" s="37">
        <v>1.1000000000000001</v>
      </c>
      <c r="I35" s="37">
        <v>1.98</v>
      </c>
      <c r="J35" s="38">
        <v>2.52</v>
      </c>
      <c r="K35" s="22"/>
      <c r="L35" s="22"/>
      <c r="M35" s="22"/>
      <c r="N35" s="22"/>
      <c r="O35" s="22"/>
      <c r="P35" s="22"/>
    </row>
    <row r="36" spans="1:16" ht="39" customHeight="1" x14ac:dyDescent="0.15">
      <c r="A36" s="22"/>
      <c r="B36" s="35"/>
      <c r="C36" s="1132" t="s">
        <v>535</v>
      </c>
      <c r="D36" s="1132"/>
      <c r="E36" s="1133"/>
      <c r="F36" s="36">
        <v>0.15</v>
      </c>
      <c r="G36" s="37">
        <v>3.58</v>
      </c>
      <c r="H36" s="37">
        <v>9.1</v>
      </c>
      <c r="I36" s="37">
        <v>4.17</v>
      </c>
      <c r="J36" s="38">
        <v>2.4</v>
      </c>
      <c r="K36" s="22"/>
      <c r="L36" s="22"/>
      <c r="M36" s="22"/>
      <c r="N36" s="22"/>
      <c r="O36" s="22"/>
      <c r="P36" s="22"/>
    </row>
    <row r="37" spans="1:16" ht="39" customHeight="1" x14ac:dyDescent="0.15">
      <c r="A37" s="22"/>
      <c r="B37" s="35"/>
      <c r="C37" s="1132" t="s">
        <v>536</v>
      </c>
      <c r="D37" s="1132"/>
      <c r="E37" s="1133"/>
      <c r="F37" s="36">
        <v>1.31</v>
      </c>
      <c r="G37" s="37">
        <v>1.78</v>
      </c>
      <c r="H37" s="37">
        <v>1.86</v>
      </c>
      <c r="I37" s="37">
        <v>1.99</v>
      </c>
      <c r="J37" s="38">
        <v>1.24</v>
      </c>
      <c r="K37" s="22"/>
      <c r="L37" s="22"/>
      <c r="M37" s="22"/>
      <c r="N37" s="22"/>
      <c r="O37" s="22"/>
      <c r="P37" s="22"/>
    </row>
    <row r="38" spans="1:16" ht="39" customHeight="1" x14ac:dyDescent="0.15">
      <c r="A38" s="22"/>
      <c r="B38" s="35"/>
      <c r="C38" s="1132" t="s">
        <v>537</v>
      </c>
      <c r="D38" s="1132"/>
      <c r="E38" s="1133"/>
      <c r="F38" s="36">
        <v>0.06</v>
      </c>
      <c r="G38" s="37">
        <v>7.0000000000000007E-2</v>
      </c>
      <c r="H38" s="37">
        <v>7.0000000000000007E-2</v>
      </c>
      <c r="I38" s="37">
        <v>0.1</v>
      </c>
      <c r="J38" s="38">
        <v>0.13</v>
      </c>
      <c r="K38" s="22"/>
      <c r="L38" s="22"/>
      <c r="M38" s="22"/>
      <c r="N38" s="22"/>
      <c r="O38" s="22"/>
      <c r="P38" s="22"/>
    </row>
    <row r="39" spans="1:16" ht="39" customHeight="1" x14ac:dyDescent="0.15">
      <c r="A39" s="22"/>
      <c r="B39" s="35"/>
      <c r="C39" s="1132" t="s">
        <v>538</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540</v>
      </c>
      <c r="D43" s="1134"/>
      <c r="E43" s="1135"/>
      <c r="F43" s="41">
        <v>0.04</v>
      </c>
      <c r="G43" s="42">
        <v>0.03</v>
      </c>
      <c r="H43" s="42">
        <v>0.02</v>
      </c>
      <c r="I43" s="42">
        <v>0</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gK2HFO3AEUsRxfHrk8lnMoTkC+mcKKAa3ec/yLvUEqGJjHCD1WRTXLiPTobSKsMdicA6Y6PkFTo+CqGAyqV4g==" saltValue="i+RMEHUSxJSwPsvsjLhj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630</v>
      </c>
      <c r="L45" s="58">
        <v>652</v>
      </c>
      <c r="M45" s="58">
        <v>699</v>
      </c>
      <c r="N45" s="58">
        <v>752</v>
      </c>
      <c r="O45" s="59">
        <v>747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24</v>
      </c>
      <c r="L48" s="62">
        <v>24</v>
      </c>
      <c r="M48" s="62">
        <v>29</v>
      </c>
      <c r="N48" s="62">
        <v>29</v>
      </c>
      <c r="O48" s="63">
        <v>29</v>
      </c>
      <c r="P48" s="46"/>
      <c r="Q48" s="46"/>
      <c r="R48" s="46"/>
      <c r="S48" s="46"/>
      <c r="T48" s="46"/>
      <c r="U48" s="46"/>
    </row>
    <row r="49" spans="1:21" ht="30.75" customHeight="1" x14ac:dyDescent="0.15">
      <c r="A49" s="46"/>
      <c r="B49" s="1140"/>
      <c r="C49" s="1141"/>
      <c r="D49" s="60"/>
      <c r="E49" s="1146" t="s">
        <v>14</v>
      </c>
      <c r="F49" s="1146"/>
      <c r="G49" s="1146"/>
      <c r="H49" s="1146"/>
      <c r="I49" s="1146"/>
      <c r="J49" s="1147"/>
      <c r="K49" s="61">
        <v>128</v>
      </c>
      <c r="L49" s="62">
        <v>119</v>
      </c>
      <c r="M49" s="62">
        <v>89</v>
      </c>
      <c r="N49" s="62">
        <v>64</v>
      </c>
      <c r="O49" s="63">
        <v>23</v>
      </c>
      <c r="P49" s="46"/>
      <c r="Q49" s="46"/>
      <c r="R49" s="46"/>
      <c r="S49" s="46"/>
      <c r="T49" s="46"/>
      <c r="U49" s="46"/>
    </row>
    <row r="50" spans="1:21" ht="30.75" customHeight="1" x14ac:dyDescent="0.15">
      <c r="A50" s="46"/>
      <c r="B50" s="1140"/>
      <c r="C50" s="1141"/>
      <c r="D50" s="60"/>
      <c r="E50" s="1146" t="s">
        <v>15</v>
      </c>
      <c r="F50" s="1146"/>
      <c r="G50" s="1146"/>
      <c r="H50" s="1146"/>
      <c r="I50" s="1146"/>
      <c r="J50" s="1147"/>
      <c r="K50" s="61">
        <v>15</v>
      </c>
      <c r="L50" s="62">
        <v>15</v>
      </c>
      <c r="M50" s="62">
        <v>15</v>
      </c>
      <c r="N50" s="62">
        <v>15</v>
      </c>
      <c r="O50" s="63" t="s">
        <v>488</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t="s">
        <v>488</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531</v>
      </c>
      <c r="L52" s="62">
        <v>544</v>
      </c>
      <c r="M52" s="62">
        <v>569</v>
      </c>
      <c r="N52" s="62">
        <v>592</v>
      </c>
      <c r="O52" s="63">
        <v>560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266</v>
      </c>
      <c r="L53" s="67">
        <v>266</v>
      </c>
      <c r="M53" s="67">
        <v>263</v>
      </c>
      <c r="N53" s="67">
        <v>268</v>
      </c>
      <c r="O53" s="68">
        <v>239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558</v>
      </c>
      <c r="L58" s="82" t="s">
        <v>558</v>
      </c>
      <c r="M58" s="82" t="s">
        <v>558</v>
      </c>
      <c r="N58" s="82" t="s">
        <v>558</v>
      </c>
      <c r="O58" s="83" t="s">
        <v>558</v>
      </c>
    </row>
    <row r="59" spans="1:21" ht="31.5" customHeight="1" x14ac:dyDescent="0.15">
      <c r="B59" s="1156"/>
      <c r="C59" s="1157"/>
      <c r="D59" s="1163" t="s">
        <v>26</v>
      </c>
      <c r="E59" s="1164"/>
      <c r="F59" s="1164"/>
      <c r="G59" s="1164"/>
      <c r="H59" s="1164"/>
      <c r="I59" s="1164"/>
      <c r="J59" s="1165"/>
      <c r="K59" s="84" t="s">
        <v>558</v>
      </c>
      <c r="L59" s="85" t="s">
        <v>558</v>
      </c>
      <c r="M59" s="85" t="s">
        <v>558</v>
      </c>
      <c r="N59" s="85" t="s">
        <v>558</v>
      </c>
      <c r="O59" s="86" t="s">
        <v>558</v>
      </c>
    </row>
    <row r="60" spans="1:21" ht="31.5" customHeight="1" thickBot="1" x14ac:dyDescent="0.2">
      <c r="B60" s="1158"/>
      <c r="C60" s="1159"/>
      <c r="D60" s="1166" t="s">
        <v>27</v>
      </c>
      <c r="E60" s="1167"/>
      <c r="F60" s="1167"/>
      <c r="G60" s="1167"/>
      <c r="H60" s="1167"/>
      <c r="I60" s="1167"/>
      <c r="J60" s="1168"/>
      <c r="K60" s="87" t="s">
        <v>558</v>
      </c>
      <c r="L60" s="88" t="s">
        <v>558</v>
      </c>
      <c r="M60" s="88" t="s">
        <v>558</v>
      </c>
      <c r="N60" s="88" t="s">
        <v>558</v>
      </c>
      <c r="O60" s="89" t="s">
        <v>558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PD3LnUR5KHSdtGXdj1mCF767ugn+KZND37OKTGw9cf96zexVdLAvKdoalj2cIWHq/msL0ScAe7u+C/1vx+aQA==" saltValue="cFCS1J9skL/XEiKyHs3I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6168</v>
      </c>
      <c r="J41" s="343">
        <v>6050</v>
      </c>
      <c r="K41" s="343">
        <v>5830</v>
      </c>
      <c r="L41" s="343">
        <v>5451</v>
      </c>
      <c r="M41" s="344">
        <v>6194</v>
      </c>
    </row>
    <row r="42" spans="2:13" ht="27.75" customHeight="1" x14ac:dyDescent="0.15">
      <c r="B42" s="1171"/>
      <c r="C42" s="1172"/>
      <c r="D42" s="104"/>
      <c r="E42" s="1177" t="s">
        <v>32</v>
      </c>
      <c r="F42" s="1177"/>
      <c r="G42" s="1177"/>
      <c r="H42" s="1178"/>
      <c r="I42" s="345">
        <v>41</v>
      </c>
      <c r="J42" s="346">
        <v>27</v>
      </c>
      <c r="K42" s="346">
        <v>15</v>
      </c>
      <c r="L42" s="346" t="s">
        <v>488</v>
      </c>
      <c r="M42" s="347" t="s">
        <v>488</v>
      </c>
    </row>
    <row r="43" spans="2:13" ht="27.75" customHeight="1" x14ac:dyDescent="0.15">
      <c r="B43" s="1171"/>
      <c r="C43" s="1172"/>
      <c r="D43" s="104"/>
      <c r="E43" s="1177" t="s">
        <v>33</v>
      </c>
      <c r="F43" s="1177"/>
      <c r="G43" s="1177"/>
      <c r="H43" s="1178"/>
      <c r="I43" s="345">
        <v>308</v>
      </c>
      <c r="J43" s="346">
        <v>284</v>
      </c>
      <c r="K43" s="346">
        <v>259</v>
      </c>
      <c r="L43" s="346">
        <v>250</v>
      </c>
      <c r="M43" s="347">
        <v>230</v>
      </c>
    </row>
    <row r="44" spans="2:13" ht="27.75" customHeight="1" x14ac:dyDescent="0.15">
      <c r="B44" s="1171"/>
      <c r="C44" s="1172"/>
      <c r="D44" s="104"/>
      <c r="E44" s="1177" t="s">
        <v>34</v>
      </c>
      <c r="F44" s="1177"/>
      <c r="G44" s="1177"/>
      <c r="H44" s="1178"/>
      <c r="I44" s="345">
        <v>381</v>
      </c>
      <c r="J44" s="346">
        <v>271</v>
      </c>
      <c r="K44" s="346">
        <v>185</v>
      </c>
      <c r="L44" s="346">
        <v>166</v>
      </c>
      <c r="M44" s="347">
        <v>201</v>
      </c>
    </row>
    <row r="45" spans="2:13" ht="27.75" customHeight="1" x14ac:dyDescent="0.15">
      <c r="B45" s="1171"/>
      <c r="C45" s="1172"/>
      <c r="D45" s="104"/>
      <c r="E45" s="1177" t="s">
        <v>35</v>
      </c>
      <c r="F45" s="1177"/>
      <c r="G45" s="1177"/>
      <c r="H45" s="1178"/>
      <c r="I45" s="345">
        <v>1041</v>
      </c>
      <c r="J45" s="346">
        <v>1003</v>
      </c>
      <c r="K45" s="346">
        <v>986</v>
      </c>
      <c r="L45" s="346">
        <v>930</v>
      </c>
      <c r="M45" s="347">
        <v>961</v>
      </c>
    </row>
    <row r="46" spans="2:13" ht="27.75" customHeight="1" x14ac:dyDescent="0.15">
      <c r="B46" s="1171"/>
      <c r="C46" s="1172"/>
      <c r="D46" s="105"/>
      <c r="E46" s="1177" t="s">
        <v>36</v>
      </c>
      <c r="F46" s="1177"/>
      <c r="G46" s="1177"/>
      <c r="H46" s="1178"/>
      <c r="I46" s="345" t="s">
        <v>488</v>
      </c>
      <c r="J46" s="346" t="s">
        <v>488</v>
      </c>
      <c r="K46" s="346" t="s">
        <v>488</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v>60</v>
      </c>
      <c r="J49" s="346" t="s">
        <v>488</v>
      </c>
      <c r="K49" s="346" t="s">
        <v>488</v>
      </c>
      <c r="L49" s="346" t="s">
        <v>488</v>
      </c>
      <c r="M49" s="347" t="s">
        <v>488</v>
      </c>
    </row>
    <row r="50" spans="2:13" ht="27.75" customHeight="1" x14ac:dyDescent="0.15">
      <c r="B50" s="1182" t="s">
        <v>40</v>
      </c>
      <c r="C50" s="1183"/>
      <c r="D50" s="107"/>
      <c r="E50" s="1177" t="s">
        <v>41</v>
      </c>
      <c r="F50" s="1177"/>
      <c r="G50" s="1177"/>
      <c r="H50" s="1178"/>
      <c r="I50" s="345">
        <v>1570</v>
      </c>
      <c r="J50" s="346">
        <v>1668</v>
      </c>
      <c r="K50" s="346">
        <v>2029</v>
      </c>
      <c r="L50" s="346">
        <v>2675</v>
      </c>
      <c r="M50" s="347">
        <v>2734</v>
      </c>
    </row>
    <row r="51" spans="2:13" ht="27.75" customHeight="1" x14ac:dyDescent="0.15">
      <c r="B51" s="1171"/>
      <c r="C51" s="1172"/>
      <c r="D51" s="104"/>
      <c r="E51" s="1177" t="s">
        <v>42</v>
      </c>
      <c r="F51" s="1177"/>
      <c r="G51" s="1177"/>
      <c r="H51" s="1178"/>
      <c r="I51" s="345" t="s">
        <v>488</v>
      </c>
      <c r="J51" s="346" t="s">
        <v>488</v>
      </c>
      <c r="K51" s="346" t="s">
        <v>488</v>
      </c>
      <c r="L51" s="346">
        <v>15</v>
      </c>
      <c r="M51" s="347">
        <v>13</v>
      </c>
    </row>
    <row r="52" spans="2:13" ht="27.75" customHeight="1" x14ac:dyDescent="0.15">
      <c r="B52" s="1173"/>
      <c r="C52" s="1174"/>
      <c r="D52" s="104"/>
      <c r="E52" s="1177" t="s">
        <v>43</v>
      </c>
      <c r="F52" s="1177"/>
      <c r="G52" s="1177"/>
      <c r="H52" s="1178"/>
      <c r="I52" s="345">
        <v>5338</v>
      </c>
      <c r="J52" s="346">
        <v>5216</v>
      </c>
      <c r="K52" s="346">
        <v>4916</v>
      </c>
      <c r="L52" s="346">
        <v>4603</v>
      </c>
      <c r="M52" s="347">
        <v>4814</v>
      </c>
    </row>
    <row r="53" spans="2:13" ht="27.75" customHeight="1" thickBot="1" x14ac:dyDescent="0.2">
      <c r="B53" s="1184" t="s">
        <v>19</v>
      </c>
      <c r="C53" s="1185"/>
      <c r="D53" s="108"/>
      <c r="E53" s="1186" t="s">
        <v>44</v>
      </c>
      <c r="F53" s="1186"/>
      <c r="G53" s="1186"/>
      <c r="H53" s="1187"/>
      <c r="I53" s="348">
        <v>1092</v>
      </c>
      <c r="J53" s="349">
        <v>751</v>
      </c>
      <c r="K53" s="349">
        <v>328</v>
      </c>
      <c r="L53" s="349">
        <v>-494</v>
      </c>
      <c r="M53" s="350">
        <v>25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0ZL6Xuo4KGclEK4Ti5qXiZA7tSxvJoLS3ikA6Tst+s2IGPc8YzGpwzHSDcLETZCv+qKhE6ks4SbU5mkHrQdVVw==" saltValue="4DEM/kvF9Z2dpKLqK74f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794</v>
      </c>
      <c r="G55" s="120">
        <v>1008</v>
      </c>
      <c r="H55" s="121">
        <v>1097</v>
      </c>
    </row>
    <row r="56" spans="2:8" ht="52.5" customHeight="1" x14ac:dyDescent="0.15">
      <c r="B56" s="122"/>
      <c r="C56" s="1198" t="s">
        <v>47</v>
      </c>
      <c r="D56" s="1198"/>
      <c r="E56" s="1199"/>
      <c r="F56" s="123">
        <v>54</v>
      </c>
      <c r="G56" s="123">
        <v>54</v>
      </c>
      <c r="H56" s="124">
        <v>78</v>
      </c>
    </row>
    <row r="57" spans="2:8" ht="53.25" customHeight="1" x14ac:dyDescent="0.15">
      <c r="B57" s="122"/>
      <c r="C57" s="1200" t="s">
        <v>48</v>
      </c>
      <c r="D57" s="1200"/>
      <c r="E57" s="1201"/>
      <c r="F57" s="125">
        <v>1055</v>
      </c>
      <c r="G57" s="125">
        <v>1443</v>
      </c>
      <c r="H57" s="126">
        <v>1360</v>
      </c>
    </row>
    <row r="58" spans="2:8" ht="45.75" customHeight="1" x14ac:dyDescent="0.15">
      <c r="B58" s="127"/>
      <c r="C58" s="1188" t="s">
        <v>559</v>
      </c>
      <c r="D58" s="1189"/>
      <c r="E58" s="1190"/>
      <c r="F58" s="128">
        <v>708</v>
      </c>
      <c r="G58" s="128">
        <v>807</v>
      </c>
      <c r="H58" s="129">
        <v>552</v>
      </c>
    </row>
    <row r="59" spans="2:8" ht="45.75" customHeight="1" x14ac:dyDescent="0.15">
      <c r="B59" s="127"/>
      <c r="C59" s="1188" t="s">
        <v>560</v>
      </c>
      <c r="D59" s="1189"/>
      <c r="E59" s="1190"/>
      <c r="F59" s="128">
        <v>201</v>
      </c>
      <c r="G59" s="128">
        <v>501</v>
      </c>
      <c r="H59" s="129">
        <v>541</v>
      </c>
    </row>
    <row r="60" spans="2:8" ht="45.75" customHeight="1" x14ac:dyDescent="0.15">
      <c r="B60" s="127"/>
      <c r="C60" s="1188" t="s">
        <v>561</v>
      </c>
      <c r="D60" s="1189"/>
      <c r="E60" s="1190"/>
      <c r="F60" s="128" t="s">
        <v>558</v>
      </c>
      <c r="G60" s="128" t="s">
        <v>558</v>
      </c>
      <c r="H60" s="129">
        <v>100</v>
      </c>
    </row>
    <row r="61" spans="2:8" ht="45.75" customHeight="1" x14ac:dyDescent="0.15">
      <c r="B61" s="127"/>
      <c r="C61" s="1188" t="s">
        <v>562</v>
      </c>
      <c r="D61" s="1189"/>
      <c r="E61" s="1190"/>
      <c r="F61" s="128">
        <v>62</v>
      </c>
      <c r="G61" s="128">
        <v>58</v>
      </c>
      <c r="H61" s="129">
        <v>54</v>
      </c>
    </row>
    <row r="62" spans="2:8" ht="45.75" customHeight="1" thickBot="1" x14ac:dyDescent="0.2">
      <c r="B62" s="130"/>
      <c r="C62" s="1191" t="s">
        <v>563</v>
      </c>
      <c r="D62" s="1192"/>
      <c r="E62" s="1193"/>
      <c r="F62" s="131">
        <v>5</v>
      </c>
      <c r="G62" s="131">
        <v>3</v>
      </c>
      <c r="H62" s="132">
        <v>50</v>
      </c>
    </row>
    <row r="63" spans="2:8" ht="52.5" customHeight="1" thickBot="1" x14ac:dyDescent="0.2">
      <c r="B63" s="133"/>
      <c r="C63" s="1194" t="s">
        <v>49</v>
      </c>
      <c r="D63" s="1194"/>
      <c r="E63" s="1195"/>
      <c r="F63" s="134">
        <v>1903</v>
      </c>
      <c r="G63" s="134">
        <v>2505</v>
      </c>
      <c r="H63" s="135">
        <v>2535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8tTrUiaNz05XebaLWzZbcD3aw0GJ9bO16yVOl5LLmjbuLMLAHDZ6WO3VlLh7r6UNBOi+m2caMldfChMFRsnUKQ==" saltValue="eONlv6e9J1S3uTDA18YJ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27750</v>
      </c>
      <c r="E3" s="154"/>
      <c r="F3" s="155">
        <v>103390</v>
      </c>
      <c r="G3" s="156"/>
      <c r="H3" s="157"/>
    </row>
    <row r="4" spans="1:8" x14ac:dyDescent="0.15">
      <c r="A4" s="158"/>
      <c r="B4" s="159"/>
      <c r="C4" s="160"/>
      <c r="D4" s="161">
        <v>12829</v>
      </c>
      <c r="E4" s="162"/>
      <c r="F4" s="163">
        <v>51269</v>
      </c>
      <c r="G4" s="164"/>
      <c r="H4" s="165"/>
    </row>
    <row r="5" spans="1:8" x14ac:dyDescent="0.15">
      <c r="A5" s="146" t="s">
        <v>520</v>
      </c>
      <c r="B5" s="151"/>
      <c r="C5" s="152"/>
      <c r="D5" s="153">
        <v>41727</v>
      </c>
      <c r="E5" s="154"/>
      <c r="F5" s="155">
        <v>117234</v>
      </c>
      <c r="G5" s="156"/>
      <c r="H5" s="157"/>
    </row>
    <row r="6" spans="1:8" x14ac:dyDescent="0.15">
      <c r="A6" s="158"/>
      <c r="B6" s="159"/>
      <c r="C6" s="160"/>
      <c r="D6" s="161">
        <v>22442</v>
      </c>
      <c r="E6" s="162"/>
      <c r="F6" s="163">
        <v>59796</v>
      </c>
      <c r="G6" s="164"/>
      <c r="H6" s="165"/>
    </row>
    <row r="7" spans="1:8" x14ac:dyDescent="0.15">
      <c r="A7" s="146" t="s">
        <v>521</v>
      </c>
      <c r="B7" s="151"/>
      <c r="C7" s="152"/>
      <c r="D7" s="153">
        <v>53166</v>
      </c>
      <c r="E7" s="154"/>
      <c r="F7" s="155">
        <v>97758</v>
      </c>
      <c r="G7" s="156"/>
      <c r="H7" s="157"/>
    </row>
    <row r="8" spans="1:8" x14ac:dyDescent="0.15">
      <c r="A8" s="158"/>
      <c r="B8" s="159"/>
      <c r="C8" s="160"/>
      <c r="D8" s="161">
        <v>37038</v>
      </c>
      <c r="E8" s="162"/>
      <c r="F8" s="163">
        <v>45946</v>
      </c>
      <c r="G8" s="164"/>
      <c r="H8" s="165"/>
    </row>
    <row r="9" spans="1:8" x14ac:dyDescent="0.15">
      <c r="A9" s="146" t="s">
        <v>522</v>
      </c>
      <c r="B9" s="151"/>
      <c r="C9" s="152"/>
      <c r="D9" s="153">
        <v>37443</v>
      </c>
      <c r="E9" s="154"/>
      <c r="F9" s="155">
        <v>91338</v>
      </c>
      <c r="G9" s="156"/>
      <c r="H9" s="157"/>
    </row>
    <row r="10" spans="1:8" x14ac:dyDescent="0.15">
      <c r="A10" s="158"/>
      <c r="B10" s="159"/>
      <c r="C10" s="160"/>
      <c r="D10" s="161">
        <v>25347</v>
      </c>
      <c r="E10" s="162"/>
      <c r="F10" s="163">
        <v>43989</v>
      </c>
      <c r="G10" s="164"/>
      <c r="H10" s="165"/>
    </row>
    <row r="11" spans="1:8" x14ac:dyDescent="0.15">
      <c r="A11" s="146" t="s">
        <v>523</v>
      </c>
      <c r="B11" s="151"/>
      <c r="C11" s="152"/>
      <c r="D11" s="153">
        <v>162730</v>
      </c>
      <c r="E11" s="154"/>
      <c r="F11" s="155">
        <v>103975</v>
      </c>
      <c r="G11" s="156"/>
      <c r="H11" s="157"/>
    </row>
    <row r="12" spans="1:8" x14ac:dyDescent="0.15">
      <c r="A12" s="158"/>
      <c r="B12" s="159"/>
      <c r="C12" s="166"/>
      <c r="D12" s="161">
        <v>142248</v>
      </c>
      <c r="E12" s="162"/>
      <c r="F12" s="163">
        <v>52698</v>
      </c>
      <c r="G12" s="164"/>
      <c r="H12" s="165"/>
    </row>
    <row r="13" spans="1:8" x14ac:dyDescent="0.15">
      <c r="A13" s="146"/>
      <c r="B13" s="151"/>
      <c r="C13" s="152"/>
      <c r="D13" s="153">
        <v>64563</v>
      </c>
      <c r="E13" s="154"/>
      <c r="F13" s="155">
        <v>102739</v>
      </c>
      <c r="G13" s="167"/>
      <c r="H13" s="157"/>
    </row>
    <row r="14" spans="1:8" x14ac:dyDescent="0.15">
      <c r="A14" s="158"/>
      <c r="B14" s="159"/>
      <c r="C14" s="160"/>
      <c r="D14" s="161">
        <v>47981</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0.16</v>
      </c>
      <c r="C19" s="168">
        <f>ROUND(VALUE(SUBSTITUTE(実質収支比率等に係る経年分析!G$48,"▲","-")),2)</f>
        <v>3.58</v>
      </c>
      <c r="D19" s="168">
        <f>ROUND(VALUE(SUBSTITUTE(実質収支比率等に係る経年分析!H$48,"▲","-")),2)</f>
        <v>9.11</v>
      </c>
      <c r="E19" s="168">
        <f>ROUND(VALUE(SUBSTITUTE(実質収支比率等に係る経年分析!I$48,"▲","-")),2)</f>
        <v>4.18</v>
      </c>
      <c r="F19" s="168">
        <f>ROUND(VALUE(SUBSTITUTE(実質収支比率等に係る経年分析!J$48,"▲","-")),2)</f>
        <v>2.4</v>
      </c>
    </row>
    <row r="20" spans="1:11" x14ac:dyDescent="0.15">
      <c r="A20" s="168" t="s">
        <v>53</v>
      </c>
      <c r="B20" s="168">
        <f>ROUND(VALUE(SUBSTITUTE(実質収支比率等に係る経年分析!F$47,"▲","-")),2)</f>
        <v>18.75</v>
      </c>
      <c r="C20" s="168">
        <f>ROUND(VALUE(SUBSTITUTE(実質収支比率等に係る経年分析!G$47,"▲","-")),2)</f>
        <v>18.100000000000001</v>
      </c>
      <c r="D20" s="168">
        <f>ROUND(VALUE(SUBSTITUTE(実質収支比率等に係る経年分析!H$47,"▲","-")),2)</f>
        <v>18.41</v>
      </c>
      <c r="E20" s="168">
        <f>ROUND(VALUE(SUBSTITUTE(実質収支比率等に係る経年分析!I$47,"▲","-")),2)</f>
        <v>23.87</v>
      </c>
      <c r="F20" s="168">
        <f>ROUND(VALUE(SUBSTITUTE(実質収支比率等に係る経年分析!J$47,"▲","-")),2)</f>
        <v>26.02</v>
      </c>
    </row>
    <row r="21" spans="1:11" x14ac:dyDescent="0.15">
      <c r="A21" s="168" t="s">
        <v>54</v>
      </c>
      <c r="B21" s="168">
        <f>IF(ISNUMBER(VALUE(SUBSTITUTE(実質収支比率等に係る経年分析!F$49,"▲","-"))),ROUND(VALUE(SUBSTITUTE(実質収支比率等に係る経年分析!F$49,"▲","-")),2),NA())</f>
        <v>-2.87</v>
      </c>
      <c r="C21" s="168">
        <f>IF(ISNUMBER(VALUE(SUBSTITUTE(実質収支比率等に係る経年分析!G$49,"▲","-"))),ROUND(VALUE(SUBSTITUTE(実質収支比率等に係る経年分析!G$49,"▲","-")),2),NA())</f>
        <v>3.51</v>
      </c>
      <c r="D21" s="168">
        <f>IF(ISNUMBER(VALUE(SUBSTITUTE(実質収支比率等に係る経年分析!H$49,"▲","-"))),ROUND(VALUE(SUBSTITUTE(実質収支比率等に係る経年分析!H$49,"▲","-")),2),NA())</f>
        <v>7.45</v>
      </c>
      <c r="E21" s="168">
        <f>IF(ISNUMBER(VALUE(SUBSTITUTE(実質収支比率等に係る経年分析!I$49,"▲","-"))),ROUND(VALUE(SUBSTITUTE(実質収支比率等に係る経年分析!I$49,"▲","-")),2),NA())</f>
        <v>-0.04</v>
      </c>
      <c r="F21" s="168">
        <f>IF(ISNUMBER(VALUE(SUBSTITUTE(実質収支比率等に係る経年分析!J$49,"▲","-"))),ROUND(VALUE(SUBSTITUTE(実質収支比率等に係る経年分析!J$49,"▲","-")),2),NA())</f>
        <v>0.31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0.13</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v>
      </c>
    </row>
    <row r="35" spans="1:16" x14ac:dyDescent="0.15">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0.28000000000000003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1.1000000000000001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2.52</v>
      </c>
    </row>
    <row r="36" spans="1:16" x14ac:dyDescent="0.15">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531</v>
      </c>
      <c r="E42" s="170"/>
      <c r="F42" s="170"/>
      <c r="G42" s="170">
        <f>'実質公債費比率（分子）の構造'!L$52</f>
        <v>544</v>
      </c>
      <c r="H42" s="170"/>
      <c r="I42" s="170"/>
      <c r="J42" s="170">
        <f>'実質公債費比率（分子）の構造'!M$52</f>
        <v>569</v>
      </c>
      <c r="K42" s="170"/>
      <c r="L42" s="170"/>
      <c r="M42" s="170">
        <f>'実質公債費比率（分子）の構造'!N$52</f>
        <v>592</v>
      </c>
      <c r="N42" s="170"/>
      <c r="O42" s="170"/>
      <c r="P42" s="170">
        <f>'実質公債費比率（分子）の構造'!O$52</f>
        <v>560</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15</v>
      </c>
      <c r="C44" s="170"/>
      <c r="D44" s="170"/>
      <c r="E44" s="170">
        <f>'実質公債費比率（分子）の構造'!L$50</f>
        <v>15</v>
      </c>
      <c r="F44" s="170"/>
      <c r="G44" s="170"/>
      <c r="H44" s="170">
        <f>'実質公債費比率（分子）の構造'!M$50</f>
        <v>15</v>
      </c>
      <c r="I44" s="170"/>
      <c r="J44" s="170"/>
      <c r="K44" s="170">
        <f>'実質公債費比率（分子）の構造'!N$50</f>
        <v>15</v>
      </c>
      <c r="L44" s="170"/>
      <c r="M44" s="170"/>
      <c r="N44" s="170" t="str">
        <f>'実質公債費比率（分子）の構造'!O$50</f>
        <v>-</v>
      </c>
      <c r="O44" s="170"/>
      <c r="P44" s="170"/>
    </row>
    <row r="45" spans="1:16" x14ac:dyDescent="0.15">
      <c r="A45" s="170" t="s">
        <v>63</v>
      </c>
      <c r="B45" s="170">
        <f>'実質公債費比率（分子）の構造'!K$49</f>
        <v>128</v>
      </c>
      <c r="C45" s="170"/>
      <c r="D45" s="170"/>
      <c r="E45" s="170">
        <f>'実質公債費比率（分子）の構造'!L$49</f>
        <v>119</v>
      </c>
      <c r="F45" s="170"/>
      <c r="G45" s="170"/>
      <c r="H45" s="170">
        <f>'実質公債費比率（分子）の構造'!M$49</f>
        <v>89</v>
      </c>
      <c r="I45" s="170"/>
      <c r="J45" s="170"/>
      <c r="K45" s="170">
        <f>'実質公債費比率（分子）の構造'!N$49</f>
        <v>64</v>
      </c>
      <c r="L45" s="170"/>
      <c r="M45" s="170"/>
      <c r="N45" s="170">
        <f>'実質公債費比率（分子）の構造'!O$49</f>
        <v>23</v>
      </c>
      <c r="O45" s="170"/>
      <c r="P45" s="170"/>
    </row>
    <row r="46" spans="1:16" x14ac:dyDescent="0.15">
      <c r="A46" s="170" t="s">
        <v>64</v>
      </c>
      <c r="B46" s="170">
        <f>'実質公債費比率（分子）の構造'!K$48</f>
        <v>24</v>
      </c>
      <c r="C46" s="170"/>
      <c r="D46" s="170"/>
      <c r="E46" s="170">
        <f>'実質公債費比率（分子）の構造'!L$48</f>
        <v>24</v>
      </c>
      <c r="F46" s="170"/>
      <c r="G46" s="170"/>
      <c r="H46" s="170">
        <f>'実質公債費比率（分子）の構造'!M$48</f>
        <v>29</v>
      </c>
      <c r="I46" s="170"/>
      <c r="J46" s="170"/>
      <c r="K46" s="170">
        <f>'実質公債費比率（分子）の構造'!N$48</f>
        <v>29</v>
      </c>
      <c r="L46" s="170"/>
      <c r="M46" s="170"/>
      <c r="N46" s="170">
        <f>'実質公債費比率（分子）の構造'!O$48</f>
        <v>29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630</v>
      </c>
      <c r="C49" s="170"/>
      <c r="D49" s="170"/>
      <c r="E49" s="170">
        <f>'実質公債費比率（分子）の構造'!L$45</f>
        <v>652</v>
      </c>
      <c r="F49" s="170"/>
      <c r="G49" s="170"/>
      <c r="H49" s="170">
        <f>'実質公債費比率（分子）の構造'!M$45</f>
        <v>699</v>
      </c>
      <c r="I49" s="170"/>
      <c r="J49" s="170"/>
      <c r="K49" s="170">
        <f>'実質公債費比率（分子）の構造'!N$45</f>
        <v>752</v>
      </c>
      <c r="L49" s="170"/>
      <c r="M49" s="170"/>
      <c r="N49" s="170">
        <f>'実質公債費比率（分子）の構造'!O$45</f>
        <v>747</v>
      </c>
      <c r="O49" s="170"/>
      <c r="P49" s="170"/>
    </row>
    <row r="50" spans="1:16" x14ac:dyDescent="0.15">
      <c r="A50" s="170" t="s">
        <v>67</v>
      </c>
      <c r="B50" s="170" t="e">
        <f>NA()</f>
        <v>#N/A</v>
      </c>
      <c r="C50" s="170">
        <f>IF(ISNUMBER('実質公債費比率（分子）の構造'!K$53),'実質公債費比率（分子）の構造'!K$53,NA())</f>
        <v>266</v>
      </c>
      <c r="D50" s="170" t="e">
        <f>NA()</f>
        <v>#N/A</v>
      </c>
      <c r="E50" s="170" t="e">
        <f>NA()</f>
        <v>#N/A</v>
      </c>
      <c r="F50" s="170">
        <f>IF(ISNUMBER('実質公債費比率（分子）の構造'!L$53),'実質公債費比率（分子）の構造'!L$53,NA())</f>
        <v>266</v>
      </c>
      <c r="G50" s="170" t="e">
        <f>NA()</f>
        <v>#N/A</v>
      </c>
      <c r="H50" s="170" t="e">
        <f>NA()</f>
        <v>#N/A</v>
      </c>
      <c r="I50" s="170">
        <f>IF(ISNUMBER('実質公債費比率（分子）の構造'!M$53),'実質公債費比率（分子）の構造'!M$53,NA())</f>
        <v>263</v>
      </c>
      <c r="J50" s="170" t="e">
        <f>NA()</f>
        <v>#N/A</v>
      </c>
      <c r="K50" s="170" t="e">
        <f>NA()</f>
        <v>#N/A</v>
      </c>
      <c r="L50" s="170">
        <f>IF(ISNUMBER('実質公債費比率（分子）の構造'!N$53),'実質公債費比率（分子）の構造'!N$53,NA())</f>
        <v>268</v>
      </c>
      <c r="M50" s="170" t="e">
        <f>NA()</f>
        <v>#N/A</v>
      </c>
      <c r="N50" s="170" t="e">
        <f>NA()</f>
        <v>#N/A</v>
      </c>
      <c r="O50" s="170">
        <f>IF(ISNUMBER('実質公債費比率（分子）の構造'!O$53),'実質公債費比率（分子）の構造'!O$53,NA())</f>
        <v>239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5338</v>
      </c>
      <c r="E56" s="169"/>
      <c r="F56" s="169"/>
      <c r="G56" s="169">
        <f>'将来負担比率（分子）の構造'!J$52</f>
        <v>5216</v>
      </c>
      <c r="H56" s="169"/>
      <c r="I56" s="169"/>
      <c r="J56" s="169">
        <f>'将来負担比率（分子）の構造'!K$52</f>
        <v>4916</v>
      </c>
      <c r="K56" s="169"/>
      <c r="L56" s="169"/>
      <c r="M56" s="169">
        <f>'将来負担比率（分子）の構造'!L$52</f>
        <v>4603</v>
      </c>
      <c r="N56" s="169"/>
      <c r="O56" s="169"/>
      <c r="P56" s="169">
        <f>'将来負担比率（分子）の構造'!M$52</f>
        <v>4814</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f>'将来負担比率（分子）の構造'!L$51</f>
        <v>15</v>
      </c>
      <c r="N57" s="169"/>
      <c r="O57" s="169"/>
      <c r="P57" s="169">
        <f>'将来負担比率（分子）の構造'!M$51</f>
        <v>13</v>
      </c>
    </row>
    <row r="58" spans="1:16" x14ac:dyDescent="0.15">
      <c r="A58" s="169" t="s">
        <v>41</v>
      </c>
      <c r="B58" s="169"/>
      <c r="C58" s="169"/>
      <c r="D58" s="169">
        <f>'将来負担比率（分子）の構造'!I$50</f>
        <v>1570</v>
      </c>
      <c r="E58" s="169"/>
      <c r="F58" s="169"/>
      <c r="G58" s="169">
        <f>'将来負担比率（分子）の構造'!J$50</f>
        <v>1668</v>
      </c>
      <c r="H58" s="169"/>
      <c r="I58" s="169"/>
      <c r="J58" s="169">
        <f>'将来負担比率（分子）の構造'!K$50</f>
        <v>2029</v>
      </c>
      <c r="K58" s="169"/>
      <c r="L58" s="169"/>
      <c r="M58" s="169">
        <f>'将来負担比率（分子）の構造'!L$50</f>
        <v>2675</v>
      </c>
      <c r="N58" s="169"/>
      <c r="O58" s="169"/>
      <c r="P58" s="169">
        <f>'将来負担比率（分子）の構造'!M$50</f>
        <v>2734</v>
      </c>
    </row>
    <row r="59" spans="1:16" x14ac:dyDescent="0.15">
      <c r="A59" s="169" t="s">
        <v>39</v>
      </c>
      <c r="B59" s="169">
        <f>'将来負担比率（分子）の構造'!I$49</f>
        <v>60</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1041</v>
      </c>
      <c r="C62" s="169"/>
      <c r="D62" s="169"/>
      <c r="E62" s="169">
        <f>'将来負担比率（分子）の構造'!J$45</f>
        <v>1003</v>
      </c>
      <c r="F62" s="169"/>
      <c r="G62" s="169"/>
      <c r="H62" s="169">
        <f>'将来負担比率（分子）の構造'!K$45</f>
        <v>986</v>
      </c>
      <c r="I62" s="169"/>
      <c r="J62" s="169"/>
      <c r="K62" s="169">
        <f>'将来負担比率（分子）の構造'!L$45</f>
        <v>930</v>
      </c>
      <c r="L62" s="169"/>
      <c r="M62" s="169"/>
      <c r="N62" s="169">
        <f>'将来負担比率（分子）の構造'!M$45</f>
        <v>961</v>
      </c>
      <c r="O62" s="169"/>
      <c r="P62" s="169"/>
    </row>
    <row r="63" spans="1:16" x14ac:dyDescent="0.15">
      <c r="A63" s="169" t="s">
        <v>34</v>
      </c>
      <c r="B63" s="169">
        <f>'将来負担比率（分子）の構造'!I$44</f>
        <v>381</v>
      </c>
      <c r="C63" s="169"/>
      <c r="D63" s="169"/>
      <c r="E63" s="169">
        <f>'将来負担比率（分子）の構造'!J$44</f>
        <v>271</v>
      </c>
      <c r="F63" s="169"/>
      <c r="G63" s="169"/>
      <c r="H63" s="169">
        <f>'将来負担比率（分子）の構造'!K$44</f>
        <v>185</v>
      </c>
      <c r="I63" s="169"/>
      <c r="J63" s="169"/>
      <c r="K63" s="169">
        <f>'将来負担比率（分子）の構造'!L$44</f>
        <v>166</v>
      </c>
      <c r="L63" s="169"/>
      <c r="M63" s="169"/>
      <c r="N63" s="169">
        <f>'将来負担比率（分子）の構造'!M$44</f>
        <v>201</v>
      </c>
      <c r="O63" s="169"/>
      <c r="P63" s="169"/>
    </row>
    <row r="64" spans="1:16" x14ac:dyDescent="0.15">
      <c r="A64" s="169" t="s">
        <v>33</v>
      </c>
      <c r="B64" s="169">
        <f>'将来負担比率（分子）の構造'!I$43</f>
        <v>308</v>
      </c>
      <c r="C64" s="169"/>
      <c r="D64" s="169"/>
      <c r="E64" s="169">
        <f>'将来負担比率（分子）の構造'!J$43</f>
        <v>284</v>
      </c>
      <c r="F64" s="169"/>
      <c r="G64" s="169"/>
      <c r="H64" s="169">
        <f>'将来負担比率（分子）の構造'!K$43</f>
        <v>259</v>
      </c>
      <c r="I64" s="169"/>
      <c r="J64" s="169"/>
      <c r="K64" s="169">
        <f>'将来負担比率（分子）の構造'!L$43</f>
        <v>250</v>
      </c>
      <c r="L64" s="169"/>
      <c r="M64" s="169"/>
      <c r="N64" s="169">
        <f>'将来負担比率（分子）の構造'!M$43</f>
        <v>230</v>
      </c>
      <c r="O64" s="169"/>
      <c r="P64" s="169"/>
    </row>
    <row r="65" spans="1:16" x14ac:dyDescent="0.15">
      <c r="A65" s="169" t="s">
        <v>32</v>
      </c>
      <c r="B65" s="169">
        <f>'将来負担比率（分子）の構造'!I$42</f>
        <v>41</v>
      </c>
      <c r="C65" s="169"/>
      <c r="D65" s="169"/>
      <c r="E65" s="169">
        <f>'将来負担比率（分子）の構造'!J$42</f>
        <v>27</v>
      </c>
      <c r="F65" s="169"/>
      <c r="G65" s="169"/>
      <c r="H65" s="169">
        <f>'将来負担比率（分子）の構造'!K$42</f>
        <v>15</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6168</v>
      </c>
      <c r="C66" s="169"/>
      <c r="D66" s="169"/>
      <c r="E66" s="169">
        <f>'将来負担比率（分子）の構造'!J$41</f>
        <v>6050</v>
      </c>
      <c r="F66" s="169"/>
      <c r="G66" s="169"/>
      <c r="H66" s="169">
        <f>'将来負担比率（分子）の構造'!K$41</f>
        <v>5830</v>
      </c>
      <c r="I66" s="169"/>
      <c r="J66" s="169"/>
      <c r="K66" s="169">
        <f>'将来負担比率（分子）の構造'!L$41</f>
        <v>5451</v>
      </c>
      <c r="L66" s="169"/>
      <c r="M66" s="169"/>
      <c r="N66" s="169">
        <f>'将来負担比率（分子）の構造'!M$41</f>
        <v>6194</v>
      </c>
      <c r="O66" s="169"/>
      <c r="P66" s="169"/>
    </row>
    <row r="67" spans="1:16" x14ac:dyDescent="0.15">
      <c r="A67" s="169" t="s">
        <v>71</v>
      </c>
      <c r="B67" s="169" t="e">
        <f>NA()</f>
        <v>#N/A</v>
      </c>
      <c r="C67" s="169">
        <f>IF(ISNUMBER('将来負担比率（分子）の構造'!I$53), IF('将来負担比率（分子）の構造'!I$53 &lt; 0, 0, '将来負担比率（分子）の構造'!I$53), NA())</f>
        <v>1092</v>
      </c>
      <c r="D67" s="169" t="e">
        <f>NA()</f>
        <v>#N/A</v>
      </c>
      <c r="E67" s="169" t="e">
        <f>NA()</f>
        <v>#N/A</v>
      </c>
      <c r="F67" s="169">
        <f>IF(ISNUMBER('将来負担比率（分子）の構造'!J$53), IF('将来負担比率（分子）の構造'!J$53 &lt; 0, 0, '将来負担比率（分子）の構造'!J$53), NA())</f>
        <v>751</v>
      </c>
      <c r="G67" s="169" t="e">
        <f>NA()</f>
        <v>#N/A</v>
      </c>
      <c r="H67" s="169" t="e">
        <f>NA()</f>
        <v>#N/A</v>
      </c>
      <c r="I67" s="169">
        <f>IF(ISNUMBER('将来負担比率（分子）の構造'!K$53), IF('将来負担比率（分子）の構造'!K$53 &lt; 0, 0, '将来負担比率（分子）の構造'!K$53), NA())</f>
        <v>328</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25</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794</v>
      </c>
      <c r="C72" s="173">
        <f>基金残高に係る経年分析!G55</f>
        <v>1008</v>
      </c>
      <c r="D72" s="173">
        <f>基金残高に係る経年分析!H55</f>
        <v>1097</v>
      </c>
    </row>
    <row r="73" spans="1:16" x14ac:dyDescent="0.15">
      <c r="A73" s="172" t="s">
        <v>74</v>
      </c>
      <c r="B73" s="173">
        <f>基金残高に係る経年分析!F56</f>
        <v>54</v>
      </c>
      <c r="C73" s="173">
        <f>基金残高に係る経年分析!G56</f>
        <v>54</v>
      </c>
      <c r="D73" s="173">
        <f>基金残高に係る経年分析!H56</f>
        <v>78</v>
      </c>
    </row>
    <row r="74" spans="1:16" x14ac:dyDescent="0.15">
      <c r="A74" s="172" t="s">
        <v>75</v>
      </c>
      <c r="B74" s="173">
        <f>基金残高に係る経年分析!F57</f>
        <v>1055</v>
      </c>
      <c r="C74" s="173">
        <f>基金残高に係る経年分析!G57</f>
        <v>1443</v>
      </c>
      <c r="D74" s="173">
        <f>基金残高に係る経年分析!H57</f>
        <v>1360</v>
      </c>
    </row>
  </sheetData>
  <sheetProtection algorithmName="SHA-512" hashValue="guUgoPU/OeCWSDkHL6SrKKQLepu3QqdFvx6CbLVNVkgrJogPyJDRHaRy/nkyVRr35ckaqosDBWTL9VhKmJDmYg==" saltValue="Fa4w3SPm2PqWNiOJLxME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坪　周平</cp:lastModifiedBy>
  <cp:lastPrinted>2025-03-19T01:13:09Z</cp:lastPrinted>
  <dcterms:created xsi:type="dcterms:W3CDTF">2025-02-19T00:29:38Z</dcterms:created>
  <dcterms:modified xsi:type="dcterms:W3CDTF">2025-03-19T01:16:35Z</dcterms:modified>
  <cp:category/>
</cp:coreProperties>
</file>