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v1\200_財政\1410財政状況資料集（H22～）\R4→R5（R3決算_2021財政状況資料集）\02_令和5年9月末公表(R3_2021決算_R5長利担当)\04_確認後＝HP掲載 HP更新（1027）&amp;総務省にメール\00_財政状況資料公開用(リネーム後_検収後のファイル)\"/>
    </mc:Choice>
  </mc:AlternateContent>
  <xr:revisionPtr revIDLastSave="0" documentId="13_ncr:1_{74D4C1B9-ACDC-42B2-BC2D-E7A00A41C77A}" xr6:coauthVersionLast="47" xr6:coauthVersionMax="47" xr10:uidLastSave="{00000000-0000-0000-0000-000000000000}"/>
  <bookViews>
    <workbookView xWindow="25140" yWindow="-2370" windowWidth="17235" windowHeight="1195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U88" i="12" l="1"/>
  <c r="AP88" i="12"/>
  <c r="AF88" i="12"/>
  <c r="BG34"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BE35" i="10"/>
  <c r="AM35" i="10"/>
  <c r="C35" i="10"/>
  <c r="C34" i="10"/>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U37" i="10" s="1"/>
  <c r="AM34" i="10" l="1"/>
  <c r="BE34" i="10" l="1"/>
  <c r="BW34" i="10"/>
  <c r="BW35" i="10" s="1"/>
  <c r="BW36" i="10" s="1"/>
  <c r="BW37" i="10" s="1"/>
  <c r="BW38" i="10" s="1"/>
  <c r="BW39" i="10" s="1"/>
  <c r="BW40" i="10" s="1"/>
  <c r="BW41" i="10" s="1"/>
  <c r="BW42" i="10" s="1"/>
  <c r="CO34" i="10"/>
  <c r="CO35" i="10" s="1"/>
</calcChain>
</file>

<file path=xl/sharedStrings.xml><?xml version="1.0" encoding="utf-8"?>
<sst xmlns="http://schemas.openxmlformats.org/spreadsheetml/2006/main" count="1128" uniqueCount="609">
  <si>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</si>
  <si>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</si>
  <si>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</si>
  <si>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</si>
  <si>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</si>
  <si>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</si>
  <si>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</si>
  <si>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</si>
  <si>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</si>
  <si>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</si>
  <si>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</si>
  <si>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</si>
  <si>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</si>
  <si>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</si>
  <si>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</si>
  <si>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</si>
  <si>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</si>
  <si>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</si>
  <si>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</si>
  <si>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</si>
  <si>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</si>
  <si>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</si>
  <si>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</si>
  <si>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</si>
  <si>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</si>
  <si>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</si>
  <si>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</si>
  <si>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</si>
  <si>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</si>
  <si>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</si>
  <si>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</si>
  <si>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</si>
  <si>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</si>
  <si>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</si>
  <si>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</si>
  <si>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</si>
  <si>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</si>
  <si>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</si>
  <si>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</si>
  <si>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</si>
  <si>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</si>
  <si>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</si>
  <si>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</si>
  <si>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</si>
  <si>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</si>
  <si>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</si>
  <si>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</si>
  <si>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</si>
  <si>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</si>
  <si>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</si>
  <si>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</si>
  <si>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</si>
  <si>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</si>
  <si>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</si>
  <si>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</si>
  <si>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</si>
  <si>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</si>
  <si>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</si>
  <si>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</si>
  <si>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</si>
  <si>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</si>
  <si>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</si>
  <si>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</si>
  <si>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</si>
  <si>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</si>
  <si>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</si>
  <si>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</si>
  <si>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</si>
  <si>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</si>
  <si>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</si>
  <si>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</si>
  <si>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</si>
  <si>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</si>
  <si>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</si>
  <si>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</si>
  <si>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</si>
  <si>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</si>
  <si>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</si>
  <si>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</si>
  <si>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</si>
  <si>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</si>
  <si>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</si>
  <si>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</si>
  <si>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青森県</t>
    <phoneticPr fontId="5"/>
  </si>
  <si>
    <t>市町村類型</t>
    <phoneticPr fontId="5"/>
  </si>
  <si>
    <t>Ⅲ－２</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</si>
  <si>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</si>
  <si>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</si>
  <si>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</si>
  <si>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</si>
  <si>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</si>
  <si>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</si>
  <si>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</si>
  <si>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</si>
  <si>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</si>
  <si>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</si>
  <si>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</si>
  <si>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</si>
  <si>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野辺地町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</si>
  <si>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</si>
  <si>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</si>
  <si>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</si>
  <si>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</si>
  <si>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</si>
  <si>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</si>
  <si>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</si>
  <si>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</si>
  <si>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</si>
  <si>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</si>
  <si>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</si>
  <si>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</si>
  <si>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</si>
  <si>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</si>
  <si>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</si>
  <si>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</si>
  <si>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</si>
  <si>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</si>
  <si>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</si>
  <si>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</si>
  <si>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</si>
  <si>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</si>
  <si>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</si>
  <si>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</si>
  <si>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-8.5</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</si>
  <si>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</si>
  <si>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</si>
  <si>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</si>
  <si>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</si>
  <si>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</si>
  <si>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</si>
  <si>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</si>
  <si>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</si>
  <si>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</si>
  <si>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</si>
  <si>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</si>
  <si>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</si>
  <si>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</si>
  <si>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</si>
  <si>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</si>
  <si>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</si>
  <si>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</si>
  <si>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</si>
  <si>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</si>
  <si>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</si>
  <si>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</si>
  <si>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</si>
  <si>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</si>
  <si>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</si>
  <si>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</si>
  <si>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25"/>
  </si>
  <si>
    <t>うち日本人(％)</t>
    <phoneticPr fontId="5"/>
  </si>
  <si>
    <t>-1.8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</si>
  <si>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</si>
  <si>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</si>
  <si>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</si>
  <si>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</si>
  <si>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</si>
  <si>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</si>
  <si>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</si>
  <si>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</si>
  <si>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</si>
  <si>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</si>
  <si>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</si>
  <si>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</si>
  <si>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</si>
  <si>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</si>
  <si>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</si>
  <si>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</si>
  <si>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</si>
  <si>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</si>
  <si>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</si>
  <si>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</si>
  <si>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</si>
  <si>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</si>
  <si>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</si>
  <si>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</si>
  <si>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</si>
  <si>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</si>
  <si>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</si>
  <si>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</si>
  <si>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</si>
  <si>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</si>
  <si>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</si>
  <si>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</si>
  <si>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</si>
  <si>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</si>
  <si>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</si>
  <si>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</si>
  <si>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</si>
  <si>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</si>
  <si>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</si>
  <si>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</si>
  <si>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</si>
  <si>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</si>
  <si>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</si>
  <si>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</si>
  <si>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</si>
  <si>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</si>
  <si>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</si>
  <si>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</si>
  <si>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</si>
  <si>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</si>
  <si>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</si>
  <si>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</si>
  <si>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</si>
  <si>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</si>
  <si>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</si>
  <si>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</si>
  <si>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</si>
  <si>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</si>
  <si>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</si>
  <si>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</si>
  <si>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青森県野辺地町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</si>
  <si>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</si>
  <si>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</si>
  <si>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</si>
  <si>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</si>
  <si>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</si>
  <si>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</si>
  <si>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</si>
  <si>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</si>
  <si>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</si>
  <si>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</si>
  <si>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</si>
  <si>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</si>
  <si>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</si>
  <si>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</si>
  <si>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</si>
  <si>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</si>
  <si>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</si>
  <si>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</si>
  <si>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</si>
  <si>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</si>
  <si>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</si>
  <si>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</si>
  <si>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</si>
  <si>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</si>
  <si>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</si>
  <si>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</si>
  <si>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</si>
  <si>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</si>
  <si>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</si>
  <si>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</si>
  <si>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</si>
  <si>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</si>
  <si>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</si>
  <si>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</si>
  <si>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</si>
  <si>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</si>
  <si>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</si>
  <si>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</si>
  <si>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</si>
  <si>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</si>
  <si>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</si>
  <si>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</si>
  <si>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</si>
  <si>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</si>
  <si>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</si>
  <si>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</si>
  <si>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</si>
  <si>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</si>
  <si>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</si>
  <si>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</si>
  <si>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</si>
  <si>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</si>
  <si>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</si>
  <si>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</si>
  <si>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</si>
  <si>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</si>
  <si>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</si>
  <si>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</si>
  <si>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</si>
  <si>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</si>
  <si>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</si>
  <si>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</si>
  <si>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</si>
  <si>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</si>
  <si>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</si>
  <si>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</si>
  <si>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</si>
  <si>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</si>
  <si>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</si>
  <si>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</si>
  <si>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</si>
  <si>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</si>
  <si>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</si>
  <si>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</si>
  <si>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</si>
  <si>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</si>
  <si>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</si>
  <si>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</si>
  <si>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</si>
  <si>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</si>
  <si>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</si>
  <si>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</si>
  <si>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</si>
  <si>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</si>
  <si>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</si>
  <si>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</si>
  <si>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</si>
  <si>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</si>
  <si>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</si>
  <si>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</si>
  <si>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</si>
  <si>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</si>
  <si>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</si>
  <si>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</si>
  <si>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</si>
  <si>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</si>
  <si>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</si>
  <si>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</si>
  <si>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</si>
  <si>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</si>
  <si>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</si>
  <si>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</si>
  <si>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</si>
  <si>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</si>
  <si>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</si>
  <si>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</si>
  <si>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</si>
  <si>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</si>
  <si>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</si>
  <si>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</si>
  <si>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</si>
  <si>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</si>
  <si>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</si>
  <si>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</si>
  <si>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</si>
  <si>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</si>
  <si>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病院</t>
    <phoneticPr fontId="5"/>
  </si>
  <si>
    <t>再差引収支</t>
    <rPh sb="0" eb="1">
      <t>サイ</t>
    </rPh>
    <rPh sb="1" eb="3">
      <t>サシヒキ</t>
    </rPh>
    <rPh sb="3" eb="5">
      <t>シュウシ</t>
    </rPh>
    <phoneticPr fontId="5"/>
  </si>
  <si>
    <t>　　うち一部事務組合負担金</t>
    <phoneticPr fontId="5"/>
  </si>
  <si>
    <t>繰越金</t>
  </si>
  <si>
    <t>下水道</t>
    <phoneticPr fontId="5"/>
  </si>
  <si>
    <t>加入世帯数(世帯)</t>
  </si>
  <si>
    <t>　繰出金</t>
    <phoneticPr fontId="5"/>
  </si>
  <si>
    <t>諸収入</t>
  </si>
  <si>
    <t>上水道</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</si>
  <si>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</si>
  <si>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</si>
  <si>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</si>
  <si>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</si>
  <si>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</si>
  <si>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</si>
  <si>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</si>
  <si>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</si>
  <si>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</si>
  <si>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</si>
  <si>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</si>
  <si>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</si>
  <si>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</si>
  <si>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</si>
  <si>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</si>
  <si>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</si>
  <si>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</si>
  <si>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</si>
  <si>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</si>
  <si>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</si>
  <si>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</si>
  <si>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</si>
  <si>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</si>
  <si>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</si>
  <si>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</si>
  <si>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</si>
  <si>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</si>
  <si>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</si>
  <si>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</si>
  <si>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青森県野辺地町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</si>
  <si>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</si>
  <si>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</si>
  <si>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</si>
  <si>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</si>
  <si>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</si>
  <si>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</si>
  <si>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</si>
  <si>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</si>
  <si>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</si>
  <si>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</si>
  <si>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</si>
  <si>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</si>
  <si>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</si>
  <si>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</si>
  <si>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</si>
  <si>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</si>
  <si>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</si>
  <si>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</si>
  <si>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</si>
  <si>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</si>
  <si>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</si>
  <si>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</si>
  <si>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</si>
  <si>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</si>
  <si>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</si>
  <si>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</si>
  <si>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</si>
  <si>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</si>
  <si>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</si>
  <si>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</si>
  <si>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</si>
  <si>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</si>
  <si>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</si>
  <si>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</si>
  <si>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</si>
  <si>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</si>
  <si>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</si>
  <si>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介護サービス事業特別会計</t>
    <phoneticPr fontId="5"/>
  </si>
  <si>
    <t>水道事業特別会計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</si>
  <si>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</si>
  <si>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</si>
  <si>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</si>
  <si>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</si>
  <si>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</si>
  <si>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</si>
  <si>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</si>
  <si>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</si>
  <si>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</si>
  <si>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</si>
  <si>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</si>
  <si>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</si>
  <si>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</si>
  <si>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</si>
  <si>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</si>
  <si>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</si>
  <si>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</si>
  <si>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</si>
  <si>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</si>
  <si>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</si>
  <si>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</si>
  <si>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</si>
  <si>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</si>
  <si>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</si>
  <si>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</si>
  <si>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</si>
  <si>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</si>
  <si>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</si>
  <si>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</si>
  <si>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</si>
  <si>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</si>
  <si>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</si>
  <si>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</si>
  <si>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</si>
  <si>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</si>
  <si>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</si>
  <si>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</si>
  <si>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</si>
  <si>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</si>
  <si>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</si>
  <si>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</si>
  <si>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t>
    <phoneticPr fontId="5"/>
  </si>
  <si>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</si>
  <si>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</si>
  <si>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</si>
  <si>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</si>
  <si>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</si>
  <si>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</si>
  <si>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</si>
  <si>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</si>
  <si>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</si>
  <si>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</si>
  <si>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</si>
  <si>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</si>
  <si>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</si>
  <si>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</si>
  <si>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</si>
  <si>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</si>
  <si>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</si>
  <si>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</si>
  <si>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</si>
  <si>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</si>
  <si>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</si>
  <si>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</si>
  <si>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</si>
  <si>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</si>
  <si>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</si>
  <si>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</si>
  <si>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</si>
  <si>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</si>
  <si>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</si>
  <si>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介護保険事業特別会計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</si>
  <si>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</si>
  <si>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</si>
  <si>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</si>
  <si>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</si>
  <si>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</si>
  <si>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</si>
  <si>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</si>
  <si>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</si>
  <si>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</si>
  <si>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</si>
  <si>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</si>
  <si>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</si>
  <si>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</si>
  <si>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</si>
  <si>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</si>
  <si>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</si>
  <si>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</si>
  <si>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</si>
  <si>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</si>
  <si>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</si>
  <si>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</si>
  <si>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</si>
  <si>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</si>
  <si>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</si>
  <si>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</si>
  <si>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</si>
  <si>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</si>
  <si>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</si>
  <si>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</si>
  <si>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</si>
  <si>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</si>
  <si>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</si>
  <si>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</si>
  <si>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</si>
  <si>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</si>
  <si>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</si>
  <si>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</si>
  <si>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</si>
  <si>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</si>
  <si>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</si>
  <si>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</si>
  <si>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</si>
  <si>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</si>
  <si>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</si>
  <si>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</si>
  <si>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</si>
  <si>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</si>
  <si>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</si>
  <si>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</si>
  <si>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</si>
  <si>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</si>
  <si>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</si>
  <si>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</si>
  <si>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</si>
  <si>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</si>
  <si>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</si>
  <si>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</si>
  <si>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</si>
  <si>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</si>
  <si>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</si>
  <si>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</si>
  <si>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</si>
  <si>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</si>
  <si>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</si>
  <si>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</si>
  <si>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</si>
  <si>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</si>
  <si>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</si>
  <si>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</si>
  <si>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</si>
  <si>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</si>
  <si>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</si>
  <si>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</si>
  <si>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</si>
  <si>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</si>
  <si>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</si>
  <si>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</si>
  <si>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</si>
  <si>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</si>
  <si>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</si>
  <si>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</si>
  <si>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</si>
  <si>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</si>
  <si>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</si>
  <si>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2.87</t>
  </si>
  <si>
    <t>一般会計</t>
  </si>
  <si>
    <t>水道事業特別会計</t>
  </si>
  <si>
    <t>介護保険事業特別会計</t>
  </si>
  <si>
    <t>国民健康保険事業特別会計</t>
  </si>
  <si>
    <t>後期高齢者医療特別会計</t>
  </si>
  <si>
    <t>介護サービス事業特別会計</t>
  </si>
  <si>
    <t>下水道事業特別会計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</si>
  <si>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</si>
  <si>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</si>
  <si>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</si>
  <si>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</si>
  <si>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</si>
  <si>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</si>
  <si>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</si>
  <si>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</si>
  <si>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</si>
  <si>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北部上北広域事務組合（一般会計）</t>
    <rPh sb="0" eb="10">
      <t>ホクブカミキタコウイキジムクミアイ</t>
    </rPh>
    <rPh sb="11" eb="13">
      <t>イッパン</t>
    </rPh>
    <rPh sb="13" eb="15">
      <t>カイケイ</t>
    </rPh>
    <phoneticPr fontId="2"/>
  </si>
  <si>
    <t>北部上北広域事務組合（病院事業）</t>
    <rPh sb="11" eb="13">
      <t>ビョウイン</t>
    </rPh>
    <rPh sb="13" eb="15">
      <t>ジギョウ</t>
    </rPh>
    <phoneticPr fontId="2"/>
  </si>
  <si>
    <t>下北地域広域行政事務組合</t>
  </si>
  <si>
    <t>上北地方教育・福祉事務組合</t>
  </si>
  <si>
    <t>青森県市町村総合事務組合</t>
  </si>
  <si>
    <t>青森県市町村職員退職手当組合</t>
  </si>
  <si>
    <t>青森県交通災害共済組合</t>
  </si>
  <si>
    <t>青森県後期高齢者医療広域連合（一般会計）</t>
    <rPh sb="15" eb="19">
      <t>イッパンカイケイ</t>
    </rPh>
    <phoneticPr fontId="2"/>
  </si>
  <si>
    <t>青森県後期高齢者医療広域連合（後期高齢者医療特別会計）</t>
    <rPh sb="15" eb="17">
      <t>コウキ</t>
    </rPh>
    <rPh sb="17" eb="20">
      <t>コウレイシャ</t>
    </rPh>
    <rPh sb="20" eb="22">
      <t>イリョウ</t>
    </rPh>
    <rPh sb="22" eb="24">
      <t>トクベツ</t>
    </rPh>
    <rPh sb="24" eb="26">
      <t>カイケイ</t>
    </rPh>
    <phoneticPr fontId="2"/>
  </si>
  <si>
    <t>○</t>
    <phoneticPr fontId="2"/>
  </si>
  <si>
    <t>野辺地町土地開発公社</t>
    <rPh sb="0" eb="4">
      <t>ノヘジマチ</t>
    </rPh>
    <rPh sb="4" eb="10">
      <t>トチカイハツコウシャ</t>
    </rPh>
    <phoneticPr fontId="2"/>
  </si>
  <si>
    <t>野辺地町観光協会</t>
    <rPh sb="0" eb="4">
      <t>ノヘジマチ</t>
    </rPh>
    <rPh sb="4" eb="6">
      <t>カンコウ</t>
    </rPh>
    <rPh sb="6" eb="8">
      <t>キョウカイ</t>
    </rPh>
    <phoneticPr fontId="2"/>
  </si>
  <si>
    <t>-</t>
    <phoneticPr fontId="2"/>
  </si>
  <si>
    <t>役場庁舎建設基金</t>
    <rPh sb="0" eb="2">
      <t>ヤクバ</t>
    </rPh>
    <rPh sb="2" eb="4">
      <t>チョウシャ</t>
    </rPh>
    <rPh sb="4" eb="6">
      <t>ケンセツ</t>
    </rPh>
    <rPh sb="6" eb="8">
      <t>キキン</t>
    </rPh>
    <phoneticPr fontId="5"/>
  </si>
  <si>
    <t>公共施設整備基金</t>
    <rPh sb="0" eb="2">
      <t>コウキョウ</t>
    </rPh>
    <rPh sb="2" eb="4">
      <t>シセツ</t>
    </rPh>
    <rPh sb="4" eb="6">
      <t>セイビ</t>
    </rPh>
    <rPh sb="6" eb="8">
      <t>キキン</t>
    </rPh>
    <phoneticPr fontId="5"/>
  </si>
  <si>
    <t>学校建設基金</t>
    <rPh sb="0" eb="2">
      <t>ガッコウ</t>
    </rPh>
    <rPh sb="2" eb="4">
      <t>ケンセツ</t>
    </rPh>
    <rPh sb="4" eb="6">
      <t>キキン</t>
    </rPh>
    <phoneticPr fontId="5"/>
  </si>
  <si>
    <t>みちのく丸地域活性化基金</t>
    <rPh sb="4" eb="5">
      <t>マル</t>
    </rPh>
    <rPh sb="5" eb="7">
      <t>チイキ</t>
    </rPh>
    <rPh sb="7" eb="10">
      <t>カッセイカ</t>
    </rPh>
    <rPh sb="10" eb="12">
      <t>キキン</t>
    </rPh>
    <phoneticPr fontId="5"/>
  </si>
  <si>
    <t>ふるさとづくり基金</t>
    <rPh sb="7" eb="9">
      <t>キキン</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</si>
  <si>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</si>
  <si>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</si>
  <si>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一部事務組合で実施してきた大規模改修事業に係る地方債の償還が終了してきていることに加え、過疎債等地方債の元金償還の開始や発行額の抑制等により、将来負担比率が低下している。一方で、有形固定資産減価償却率は類似団体よりも高く、役場庁舎は改築を進めているが、築３０年以上の施設が多数あるため、引き続き、公共施設等総合管理計画に基づき、老朽化対策に積極的に取り組んでいく必要があ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</si>
  <si>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</si>
  <si>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</si>
  <si>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</si>
  <si>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</si>
  <si>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</si>
  <si>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</si>
  <si>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減少傾向にあるが、依然として類似団体平均値と比較して高い水準にある。一方、実質公債費比率は類似団体と比較して低い水準にある。実質公債比率が減少している主な要因としては、普通交付税及び臨時財政対策債発行可能額の増等により標準財政規模が増加したためである。現在、役場庁舎建設等をすすめており、今後、将来負担比率が上昇していくことが見込まれ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</si>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</sst>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3A79D8CC-4225-4C2D-82ED-1E300DB55995}"/>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90072</c:v>
                </c:pt>
                <c:pt idx="1">
                  <c:v>88328</c:v>
                </c:pt>
                <c:pt idx="2">
                  <c:v>103390</c:v>
                </c:pt>
                <c:pt idx="3">
                  <c:v>117234</c:v>
                </c:pt>
                <c:pt idx="4">
                  <c:v>97758</c:v>
                </c:pt>
              </c:numCache>
            </c:numRef>
          </c:val>
          <c:smooth val="0"/>
          <c:extLst>
            <c:ext xmlns:c16="http://schemas.microsoft.com/office/drawing/2014/chart" uri="{C3380CC4-5D6E-409C-BE32-E72D297353CC}">
              <c16:uniqueId val="{00000000-03BE-42F3-906D-468CFB70C9D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29310</c:v>
                </c:pt>
                <c:pt idx="1">
                  <c:v>47861</c:v>
                </c:pt>
                <c:pt idx="2">
                  <c:v>27750</c:v>
                </c:pt>
                <c:pt idx="3">
                  <c:v>41727</c:v>
                </c:pt>
                <c:pt idx="4">
                  <c:v>53166</c:v>
                </c:pt>
              </c:numCache>
            </c:numRef>
          </c:val>
          <c:smooth val="0"/>
          <c:extLst>
            <c:ext xmlns:c16="http://schemas.microsoft.com/office/drawing/2014/chart" uri="{C3380CC4-5D6E-409C-BE32-E72D297353CC}">
              <c16:uniqueId val="{00000001-03BE-42F3-906D-468CFB70C9D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0.12</c:v>
                </c:pt>
                <c:pt idx="1">
                  <c:v>3.92</c:v>
                </c:pt>
                <c:pt idx="2">
                  <c:v>0.16</c:v>
                </c:pt>
                <c:pt idx="3">
                  <c:v>3.58</c:v>
                </c:pt>
                <c:pt idx="4">
                  <c:v>9.11</c:v>
                </c:pt>
              </c:numCache>
            </c:numRef>
          </c:val>
          <c:extLst>
            <c:ext xmlns:c16="http://schemas.microsoft.com/office/drawing/2014/chart" uri="{C3380CC4-5D6E-409C-BE32-E72D297353CC}">
              <c16:uniqueId val="{00000000-3567-423B-8A44-C2D41BA2C9C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17.8</c:v>
                </c:pt>
                <c:pt idx="1">
                  <c:v>17.579999999999998</c:v>
                </c:pt>
                <c:pt idx="2">
                  <c:v>18.75</c:v>
                </c:pt>
                <c:pt idx="3">
                  <c:v>18.100000000000001</c:v>
                </c:pt>
                <c:pt idx="4">
                  <c:v>18.41</c:v>
                </c:pt>
              </c:numCache>
            </c:numRef>
          </c:val>
          <c:extLst>
            <c:ext xmlns:c16="http://schemas.microsoft.com/office/drawing/2014/chart" uri="{C3380CC4-5D6E-409C-BE32-E72D297353CC}">
              <c16:uniqueId val="{00000001-3567-423B-8A44-C2D41BA2C9C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1.77</c:v>
                </c:pt>
                <c:pt idx="1">
                  <c:v>3.86</c:v>
                </c:pt>
                <c:pt idx="2">
                  <c:v>-2.87</c:v>
                </c:pt>
                <c:pt idx="3">
                  <c:v>3.51</c:v>
                </c:pt>
                <c:pt idx="4">
                  <c:v>7.45</c:v>
                </c:pt>
              </c:numCache>
            </c:numRef>
          </c:val>
          <c:smooth val="0"/>
          <c:extLst>
            <c:ext xmlns:c16="http://schemas.microsoft.com/office/drawing/2014/chart" uri="{C3380CC4-5D6E-409C-BE32-E72D297353CC}">
              <c16:uniqueId val="{00000002-3567-423B-8A44-C2D41BA2C9C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FB3-4FB7-BCA7-5E1E146AF68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FB3-4FB7-BCA7-5E1E146AF688}"/>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2FB3-4FB7-BCA7-5E1E146AF688}"/>
            </c:ext>
          </c:extLst>
        </c:ser>
        <c:ser>
          <c:idx val="3"/>
          <c:order val="3"/>
          <c:tx>
            <c:strRef>
              <c:f>データシート!$A$30</c:f>
              <c:strCache>
                <c:ptCount val="1"/>
                <c:pt idx="0">
                  <c:v>下水道事業特別会計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2FB3-4FB7-BCA7-5E1E146AF688}"/>
            </c:ext>
          </c:extLst>
        </c:ser>
        <c:ser>
          <c:idx val="4"/>
          <c:order val="4"/>
          <c:tx>
            <c:strRef>
              <c:f>データシート!$A$31</c:f>
              <c:strCache>
                <c:ptCount val="1"/>
                <c:pt idx="0">
                  <c:v>介護サービス事業特別会計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0.04</c:v>
                </c:pt>
                <c:pt idx="2">
                  <c:v>#N/A</c:v>
                </c:pt>
                <c:pt idx="3">
                  <c:v>0.04</c:v>
                </c:pt>
                <c:pt idx="4">
                  <c:v>#N/A</c:v>
                </c:pt>
                <c:pt idx="5">
                  <c:v>0.04</c:v>
                </c:pt>
                <c:pt idx="6">
                  <c:v>#N/A</c:v>
                </c:pt>
                <c:pt idx="7">
                  <c:v>0.03</c:v>
                </c:pt>
                <c:pt idx="8">
                  <c:v>#N/A</c:v>
                </c:pt>
                <c:pt idx="9">
                  <c:v>0.02</c:v>
                </c:pt>
              </c:numCache>
            </c:numRef>
          </c:val>
          <c:extLst>
            <c:ext xmlns:c16="http://schemas.microsoft.com/office/drawing/2014/chart" uri="{C3380CC4-5D6E-409C-BE32-E72D297353CC}">
              <c16:uniqueId val="{00000004-2FB3-4FB7-BCA7-5E1E146AF688}"/>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0.03</c:v>
                </c:pt>
                <c:pt idx="2">
                  <c:v>#N/A</c:v>
                </c:pt>
                <c:pt idx="3">
                  <c:v>0.04</c:v>
                </c:pt>
                <c:pt idx="4">
                  <c:v>#N/A</c:v>
                </c:pt>
                <c:pt idx="5">
                  <c:v>0.06</c:v>
                </c:pt>
                <c:pt idx="6">
                  <c:v>#N/A</c:v>
                </c:pt>
                <c:pt idx="7">
                  <c:v>7.0000000000000007E-2</c:v>
                </c:pt>
                <c:pt idx="8">
                  <c:v>#N/A</c:v>
                </c:pt>
                <c:pt idx="9">
                  <c:v>7.0000000000000007E-2</c:v>
                </c:pt>
              </c:numCache>
            </c:numRef>
          </c:val>
          <c:extLst>
            <c:ext xmlns:c16="http://schemas.microsoft.com/office/drawing/2014/chart" uri="{C3380CC4-5D6E-409C-BE32-E72D297353CC}">
              <c16:uniqueId val="{00000005-2FB3-4FB7-BCA7-5E1E146AF688}"/>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1.56</c:v>
                </c:pt>
                <c:pt idx="2">
                  <c:v>#N/A</c:v>
                </c:pt>
                <c:pt idx="3">
                  <c:v>0.65</c:v>
                </c:pt>
                <c:pt idx="4">
                  <c:v>#N/A</c:v>
                </c:pt>
                <c:pt idx="5">
                  <c:v>0.28000000000000003</c:v>
                </c:pt>
                <c:pt idx="6">
                  <c:v>#N/A</c:v>
                </c:pt>
                <c:pt idx="7">
                  <c:v>0.4</c:v>
                </c:pt>
                <c:pt idx="8">
                  <c:v>#N/A</c:v>
                </c:pt>
                <c:pt idx="9">
                  <c:v>1.1000000000000001</c:v>
                </c:pt>
              </c:numCache>
            </c:numRef>
          </c:val>
          <c:extLst>
            <c:ext xmlns:c16="http://schemas.microsoft.com/office/drawing/2014/chart" uri="{C3380CC4-5D6E-409C-BE32-E72D297353CC}">
              <c16:uniqueId val="{00000006-2FB3-4FB7-BCA7-5E1E146AF688}"/>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1.64</c:v>
                </c:pt>
                <c:pt idx="2">
                  <c:v>#N/A</c:v>
                </c:pt>
                <c:pt idx="3">
                  <c:v>2.1</c:v>
                </c:pt>
                <c:pt idx="4">
                  <c:v>#N/A</c:v>
                </c:pt>
                <c:pt idx="5">
                  <c:v>1.31</c:v>
                </c:pt>
                <c:pt idx="6">
                  <c:v>#N/A</c:v>
                </c:pt>
                <c:pt idx="7">
                  <c:v>1.78</c:v>
                </c:pt>
                <c:pt idx="8">
                  <c:v>#N/A</c:v>
                </c:pt>
                <c:pt idx="9">
                  <c:v>1.86</c:v>
                </c:pt>
              </c:numCache>
            </c:numRef>
          </c:val>
          <c:extLst>
            <c:ext xmlns:c16="http://schemas.microsoft.com/office/drawing/2014/chart" uri="{C3380CC4-5D6E-409C-BE32-E72D297353CC}">
              <c16:uniqueId val="{00000007-2FB3-4FB7-BCA7-5E1E146AF688}"/>
            </c:ext>
          </c:extLst>
        </c:ser>
        <c:ser>
          <c:idx val="8"/>
          <c:order val="8"/>
          <c:tx>
            <c:strRef>
              <c:f>データシート!$A$35</c:f>
              <c:strCache>
                <c:ptCount val="1"/>
                <c:pt idx="0">
                  <c:v>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6.19</c:v>
                </c:pt>
                <c:pt idx="2">
                  <c:v>#N/A</c:v>
                </c:pt>
                <c:pt idx="3">
                  <c:v>6.41</c:v>
                </c:pt>
                <c:pt idx="4">
                  <c:v>#N/A</c:v>
                </c:pt>
                <c:pt idx="5">
                  <c:v>6.98</c:v>
                </c:pt>
                <c:pt idx="6">
                  <c:v>#N/A</c:v>
                </c:pt>
                <c:pt idx="7">
                  <c:v>6.93</c:v>
                </c:pt>
                <c:pt idx="8">
                  <c:v>#N/A</c:v>
                </c:pt>
                <c:pt idx="9">
                  <c:v>6.81</c:v>
                </c:pt>
              </c:numCache>
            </c:numRef>
          </c:val>
          <c:extLst>
            <c:ext xmlns:c16="http://schemas.microsoft.com/office/drawing/2014/chart" uri="{C3380CC4-5D6E-409C-BE32-E72D297353CC}">
              <c16:uniqueId val="{00000008-2FB3-4FB7-BCA7-5E1E146AF688}"/>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0.12</c:v>
                </c:pt>
                <c:pt idx="2">
                  <c:v>#N/A</c:v>
                </c:pt>
                <c:pt idx="3">
                  <c:v>3.92</c:v>
                </c:pt>
                <c:pt idx="4">
                  <c:v>#N/A</c:v>
                </c:pt>
                <c:pt idx="5">
                  <c:v>0.15</c:v>
                </c:pt>
                <c:pt idx="6">
                  <c:v>#N/A</c:v>
                </c:pt>
                <c:pt idx="7">
                  <c:v>3.58</c:v>
                </c:pt>
                <c:pt idx="8">
                  <c:v>#N/A</c:v>
                </c:pt>
                <c:pt idx="9">
                  <c:v>9.1</c:v>
                </c:pt>
              </c:numCache>
            </c:numRef>
          </c:val>
          <c:extLst>
            <c:ext xmlns:c16="http://schemas.microsoft.com/office/drawing/2014/chart" uri="{C3380CC4-5D6E-409C-BE32-E72D297353CC}">
              <c16:uniqueId val="{00000009-2FB3-4FB7-BCA7-5E1E146AF68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485</c:v>
                </c:pt>
                <c:pt idx="5">
                  <c:v>509</c:v>
                </c:pt>
                <c:pt idx="8">
                  <c:v>531</c:v>
                </c:pt>
                <c:pt idx="11">
                  <c:v>544</c:v>
                </c:pt>
                <c:pt idx="14">
                  <c:v>569</c:v>
                </c:pt>
              </c:numCache>
            </c:numRef>
          </c:val>
          <c:extLst>
            <c:ext xmlns:c16="http://schemas.microsoft.com/office/drawing/2014/chart" uri="{C3380CC4-5D6E-409C-BE32-E72D297353CC}">
              <c16:uniqueId val="{00000000-C30A-41C3-99AF-CF8159A2037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30A-41C3-99AF-CF8159A2037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15</c:v>
                </c:pt>
                <c:pt idx="3">
                  <c:v>15</c:v>
                </c:pt>
                <c:pt idx="6">
                  <c:v>15</c:v>
                </c:pt>
                <c:pt idx="9">
                  <c:v>15</c:v>
                </c:pt>
                <c:pt idx="12">
                  <c:v>15</c:v>
                </c:pt>
              </c:numCache>
            </c:numRef>
          </c:val>
          <c:extLst>
            <c:ext xmlns:c16="http://schemas.microsoft.com/office/drawing/2014/chart" uri="{C3380CC4-5D6E-409C-BE32-E72D297353CC}">
              <c16:uniqueId val="{00000002-C30A-41C3-99AF-CF8159A2037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130</c:v>
                </c:pt>
                <c:pt idx="3">
                  <c:v>127</c:v>
                </c:pt>
                <c:pt idx="6">
                  <c:v>128</c:v>
                </c:pt>
                <c:pt idx="9">
                  <c:v>119</c:v>
                </c:pt>
                <c:pt idx="12">
                  <c:v>89</c:v>
                </c:pt>
              </c:numCache>
            </c:numRef>
          </c:val>
          <c:extLst>
            <c:ext xmlns:c16="http://schemas.microsoft.com/office/drawing/2014/chart" uri="{C3380CC4-5D6E-409C-BE32-E72D297353CC}">
              <c16:uniqueId val="{00000003-C30A-41C3-99AF-CF8159A2037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19</c:v>
                </c:pt>
                <c:pt idx="3">
                  <c:v>21</c:v>
                </c:pt>
                <c:pt idx="6">
                  <c:v>24</c:v>
                </c:pt>
                <c:pt idx="9">
                  <c:v>24</c:v>
                </c:pt>
                <c:pt idx="12">
                  <c:v>29</c:v>
                </c:pt>
              </c:numCache>
            </c:numRef>
          </c:val>
          <c:extLst>
            <c:ext xmlns:c16="http://schemas.microsoft.com/office/drawing/2014/chart" uri="{C3380CC4-5D6E-409C-BE32-E72D297353CC}">
              <c16:uniqueId val="{00000004-C30A-41C3-99AF-CF8159A2037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30A-41C3-99AF-CF8159A2037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30A-41C3-99AF-CF8159A2037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567</c:v>
                </c:pt>
                <c:pt idx="3">
                  <c:v>592</c:v>
                </c:pt>
                <c:pt idx="6">
                  <c:v>630</c:v>
                </c:pt>
                <c:pt idx="9">
                  <c:v>652</c:v>
                </c:pt>
                <c:pt idx="12">
                  <c:v>699</c:v>
                </c:pt>
              </c:numCache>
            </c:numRef>
          </c:val>
          <c:extLst>
            <c:ext xmlns:c16="http://schemas.microsoft.com/office/drawing/2014/chart" uri="{C3380CC4-5D6E-409C-BE32-E72D297353CC}">
              <c16:uniqueId val="{00000007-C30A-41C3-99AF-CF8159A2037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246</c:v>
                </c:pt>
                <c:pt idx="2">
                  <c:v>#N/A</c:v>
                </c:pt>
                <c:pt idx="3">
                  <c:v>#N/A</c:v>
                </c:pt>
                <c:pt idx="4">
                  <c:v>246</c:v>
                </c:pt>
                <c:pt idx="5">
                  <c:v>#N/A</c:v>
                </c:pt>
                <c:pt idx="6">
                  <c:v>#N/A</c:v>
                </c:pt>
                <c:pt idx="7">
                  <c:v>266</c:v>
                </c:pt>
                <c:pt idx="8">
                  <c:v>#N/A</c:v>
                </c:pt>
                <c:pt idx="9">
                  <c:v>#N/A</c:v>
                </c:pt>
                <c:pt idx="10">
                  <c:v>266</c:v>
                </c:pt>
                <c:pt idx="11">
                  <c:v>#N/A</c:v>
                </c:pt>
                <c:pt idx="12">
                  <c:v>#N/A</c:v>
                </c:pt>
                <c:pt idx="13">
                  <c:v>263</c:v>
                </c:pt>
                <c:pt idx="14">
                  <c:v>#N/A</c:v>
                </c:pt>
              </c:numCache>
            </c:numRef>
          </c:val>
          <c:smooth val="0"/>
          <c:extLst>
            <c:ext xmlns:c16="http://schemas.microsoft.com/office/drawing/2014/chart" uri="{C3380CC4-5D6E-409C-BE32-E72D297353CC}">
              <c16:uniqueId val="{00000008-C30A-41C3-99AF-CF8159A2037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5402</c:v>
                </c:pt>
                <c:pt idx="5">
                  <c:v>5433</c:v>
                </c:pt>
                <c:pt idx="8">
                  <c:v>5338</c:v>
                </c:pt>
                <c:pt idx="11">
                  <c:v>5216</c:v>
                </c:pt>
                <c:pt idx="14">
                  <c:v>4916</c:v>
                </c:pt>
              </c:numCache>
            </c:numRef>
          </c:val>
          <c:extLst>
            <c:ext xmlns:c16="http://schemas.microsoft.com/office/drawing/2014/chart" uri="{C3380CC4-5D6E-409C-BE32-E72D297353CC}">
              <c16:uniqueId val="{00000000-9A18-45A3-B9D5-43988FDCB6E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9A18-45A3-B9D5-43988FDCB6E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1452</c:v>
                </c:pt>
                <c:pt idx="5">
                  <c:v>1469</c:v>
                </c:pt>
                <c:pt idx="8">
                  <c:v>1570</c:v>
                </c:pt>
                <c:pt idx="11">
                  <c:v>1668</c:v>
                </c:pt>
                <c:pt idx="14">
                  <c:v>2029</c:v>
                </c:pt>
              </c:numCache>
            </c:numRef>
          </c:val>
          <c:extLst>
            <c:ext xmlns:c16="http://schemas.microsoft.com/office/drawing/2014/chart" uri="{C3380CC4-5D6E-409C-BE32-E72D297353CC}">
              <c16:uniqueId val="{00000002-9A18-45A3-B9D5-43988FDCB6E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38</c:v>
                </c:pt>
                <c:pt idx="6">
                  <c:v>60</c:v>
                </c:pt>
                <c:pt idx="9">
                  <c:v>0</c:v>
                </c:pt>
                <c:pt idx="12">
                  <c:v>0</c:v>
                </c:pt>
              </c:numCache>
            </c:numRef>
          </c:val>
          <c:extLst>
            <c:ext xmlns:c16="http://schemas.microsoft.com/office/drawing/2014/chart" uri="{C3380CC4-5D6E-409C-BE32-E72D297353CC}">
              <c16:uniqueId val="{00000003-9A18-45A3-B9D5-43988FDCB6E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A18-45A3-B9D5-43988FDCB6E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A18-45A3-B9D5-43988FDCB6E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1208</c:v>
                </c:pt>
                <c:pt idx="3">
                  <c:v>1087</c:v>
                </c:pt>
                <c:pt idx="6">
                  <c:v>1041</c:v>
                </c:pt>
                <c:pt idx="9">
                  <c:v>1003</c:v>
                </c:pt>
                <c:pt idx="12">
                  <c:v>986</c:v>
                </c:pt>
              </c:numCache>
            </c:numRef>
          </c:val>
          <c:extLst>
            <c:ext xmlns:c16="http://schemas.microsoft.com/office/drawing/2014/chart" uri="{C3380CC4-5D6E-409C-BE32-E72D297353CC}">
              <c16:uniqueId val="{00000006-9A18-45A3-B9D5-43988FDCB6E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555</c:v>
                </c:pt>
                <c:pt idx="3">
                  <c:v>454</c:v>
                </c:pt>
                <c:pt idx="6">
                  <c:v>381</c:v>
                </c:pt>
                <c:pt idx="9">
                  <c:v>271</c:v>
                </c:pt>
                <c:pt idx="12">
                  <c:v>185</c:v>
                </c:pt>
              </c:numCache>
            </c:numRef>
          </c:val>
          <c:extLst>
            <c:ext xmlns:c16="http://schemas.microsoft.com/office/drawing/2014/chart" uri="{C3380CC4-5D6E-409C-BE32-E72D297353CC}">
              <c16:uniqueId val="{00000007-9A18-45A3-B9D5-43988FDCB6E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352</c:v>
                </c:pt>
                <c:pt idx="3">
                  <c:v>331</c:v>
                </c:pt>
                <c:pt idx="6">
                  <c:v>308</c:v>
                </c:pt>
                <c:pt idx="9">
                  <c:v>284</c:v>
                </c:pt>
                <c:pt idx="12">
                  <c:v>259</c:v>
                </c:pt>
              </c:numCache>
            </c:numRef>
          </c:val>
          <c:extLst>
            <c:ext xmlns:c16="http://schemas.microsoft.com/office/drawing/2014/chart" uri="{C3380CC4-5D6E-409C-BE32-E72D297353CC}">
              <c16:uniqueId val="{00000008-9A18-45A3-B9D5-43988FDCB6E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68</c:v>
                </c:pt>
                <c:pt idx="3">
                  <c:v>55</c:v>
                </c:pt>
                <c:pt idx="6">
                  <c:v>41</c:v>
                </c:pt>
                <c:pt idx="9">
                  <c:v>27</c:v>
                </c:pt>
                <c:pt idx="12">
                  <c:v>15</c:v>
                </c:pt>
              </c:numCache>
            </c:numRef>
          </c:val>
          <c:extLst>
            <c:ext xmlns:c16="http://schemas.microsoft.com/office/drawing/2014/chart" uri="{C3380CC4-5D6E-409C-BE32-E72D297353CC}">
              <c16:uniqueId val="{00000009-9A18-45A3-B9D5-43988FDCB6E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6172</c:v>
                </c:pt>
                <c:pt idx="3">
                  <c:v>6261</c:v>
                </c:pt>
                <c:pt idx="6">
                  <c:v>6168</c:v>
                </c:pt>
                <c:pt idx="9">
                  <c:v>6050</c:v>
                </c:pt>
                <c:pt idx="12">
                  <c:v>5830</c:v>
                </c:pt>
              </c:numCache>
            </c:numRef>
          </c:val>
          <c:extLst>
            <c:ext xmlns:c16="http://schemas.microsoft.com/office/drawing/2014/chart" uri="{C3380CC4-5D6E-409C-BE32-E72D297353CC}">
              <c16:uniqueId val="{0000000A-9A18-45A3-B9D5-43988FDCB6E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1501</c:v>
                </c:pt>
                <c:pt idx="2">
                  <c:v>#N/A</c:v>
                </c:pt>
                <c:pt idx="3">
                  <c:v>#N/A</c:v>
                </c:pt>
                <c:pt idx="4">
                  <c:v>1324</c:v>
                </c:pt>
                <c:pt idx="5">
                  <c:v>#N/A</c:v>
                </c:pt>
                <c:pt idx="6">
                  <c:v>#N/A</c:v>
                </c:pt>
                <c:pt idx="7">
                  <c:v>1092</c:v>
                </c:pt>
                <c:pt idx="8">
                  <c:v>#N/A</c:v>
                </c:pt>
                <c:pt idx="9">
                  <c:v>#N/A</c:v>
                </c:pt>
                <c:pt idx="10">
                  <c:v>751</c:v>
                </c:pt>
                <c:pt idx="11">
                  <c:v>#N/A</c:v>
                </c:pt>
                <c:pt idx="12">
                  <c:v>#N/A</c:v>
                </c:pt>
                <c:pt idx="13">
                  <c:v>328</c:v>
                </c:pt>
                <c:pt idx="14">
                  <c:v>#N/A</c:v>
                </c:pt>
              </c:numCache>
            </c:numRef>
          </c:val>
          <c:smooth val="0"/>
          <c:extLst>
            <c:ext xmlns:c16="http://schemas.microsoft.com/office/drawing/2014/chart" uri="{C3380CC4-5D6E-409C-BE32-E72D297353CC}">
              <c16:uniqueId val="{0000000B-9A18-45A3-B9D5-43988FDCB6E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719</c:v>
                </c:pt>
                <c:pt idx="1">
                  <c:v>722</c:v>
                </c:pt>
                <c:pt idx="2">
                  <c:v>794</c:v>
                </c:pt>
              </c:numCache>
            </c:numRef>
          </c:val>
          <c:extLst>
            <c:ext xmlns:c16="http://schemas.microsoft.com/office/drawing/2014/chart" uri="{C3380CC4-5D6E-409C-BE32-E72D297353CC}">
              <c16:uniqueId val="{00000000-79D3-4BEB-8DA6-24A68191EBA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54</c:v>
                </c:pt>
                <c:pt idx="1">
                  <c:v>54</c:v>
                </c:pt>
                <c:pt idx="2">
                  <c:v>54</c:v>
                </c:pt>
              </c:numCache>
            </c:numRef>
          </c:val>
          <c:extLst>
            <c:ext xmlns:c16="http://schemas.microsoft.com/office/drawing/2014/chart" uri="{C3380CC4-5D6E-409C-BE32-E72D297353CC}">
              <c16:uniqueId val="{00000001-79D3-4BEB-8DA6-24A68191EBA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716</c:v>
                </c:pt>
                <c:pt idx="1">
                  <c:v>781</c:v>
                </c:pt>
                <c:pt idx="2">
                  <c:v>1055</c:v>
                </c:pt>
              </c:numCache>
            </c:numRef>
          </c:val>
          <c:extLst>
            <c:ext xmlns:c16="http://schemas.microsoft.com/office/drawing/2014/chart" uri="{C3380CC4-5D6E-409C-BE32-E72D297353CC}">
              <c16:uniqueId val="{00000002-79D3-4BEB-8DA6-24A68191EBA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{2ECBB08F-1F43-45B3-9199-609F98ECB6C8}</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92CE-4552-9FF2-B8E67293D6B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{F12EE78A-7C49-4C05-A6AC-9DD379C690D2}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2CE-4552-9FF2-B8E67293D6B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{CE742257-8395-41A1-AA0D-98F79AEACF21}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2CE-4552-9FF2-B8E67293D6B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{387C5BA8-B398-4525-A2C8-AD178C261666}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2CE-4552-9FF2-B8E67293D6B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{E60E06C0-9A8C-4E1C-AB0E-2864E98DF4EA}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2CE-4552-9FF2-B8E67293D6B6}"/>
                </c:ext>
              </c:extLst>
            </c:dLbl>
            <c:dLbl>
              <c:idx val="8"/>
              <c:tx>
                <c:strRef>
                  <c:f>公会計指標分析・財政指標組合せ分析表!$BX$50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{D2B370FB-8D1B-4693-877A-63CF756EB369}</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92CE-4552-9FF2-B8E67293D6B6}"/>
                </c:ext>
              </c:extLst>
            </c:dLbl>
            <c:dLbl>
              <c:idx val="16"/>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{23081DC4-4951-4217-A28D-B8D47BDDEDAA}</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92CE-4552-9FF2-B8E67293D6B6}"/>
                </c:ext>
              </c:extLst>
            </c:dLbl>
            <c:dLbl>
              <c:idx val="24"/>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{4C724959-E3C9-43D6-8B78-E150CD68AE67}</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92CE-4552-9FF2-B8E67293D6B6}"/>
                </c:ext>
              </c:extLst>
            </c:dLbl>
            <c:dLbl>
              <c:idx val="32"/>
              <c:tx>
                <c:strRef>
                  <c:f>公会計指標分析・財政指標組合せ分析表!$CV$50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{69E59DEE-EEB2-46DE-BCBE-C74AE695090C}</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92CE-4552-9FF2-B8E67293D6B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71.400000000000006</c:v>
                </c:pt>
                <c:pt idx="8">
                  <c:v>72.400000000000006</c:v>
                </c:pt>
                <c:pt idx="16">
                  <c:v>73.400000000000006</c:v>
                </c:pt>
                <c:pt idx="24">
                  <c:v>74.2</c:v>
                </c:pt>
                <c:pt idx="32">
                  <c:v>74.5</c:v>
                </c:pt>
              </c:numCache>
            </c:numRef>
          </c:xVal>
          <c:yVal>
            <c:numRef>
              <c:f>公会計指標分析・財政指標組合せ分析表!$BP$51:$DC$51</c:f>
              <c:numCache>
                <c:formatCode>#,##0.0;"▲ "#,##0.0</c:formatCode>
                <c:ptCount val="40"/>
                <c:pt idx="0">
                  <c:v>44.9</c:v>
                </c:pt>
                <c:pt idx="8">
                  <c:v>39.200000000000003</c:v>
                </c:pt>
                <c:pt idx="16">
                  <c:v>33</c:v>
                </c:pt>
                <c:pt idx="24">
                  <c:v>21.7</c:v>
                </c:pt>
                <c:pt idx="32">
                  <c:v>8.6999999999999993</c:v>
                </c:pt>
              </c:numCache>
            </c:numRef>
          </c:yVal>
          <c:smooth val="0"/>
          <c:extLst>
            <c:ext xmlns:c16="http://schemas.microsoft.com/office/drawing/2014/chart" uri="{C3380CC4-5D6E-409C-BE32-E72D297353CC}">
              <c16:uniqueId val="{00000009-92CE-4552-9FF2-B8E67293D6B6}"/>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manualLayout>
                  <c:x val="-2.7070447203257766E-2"/>
                  <c:y val="-6.4739042105865174E-2"/>
                </c:manualLayout>
              </c:layout>
              <c:tx>
                <c:strRef>
                  <c:f>公会計指標分析・財政指標組合せ分析表!$BP$50</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{7A3DFF81-FC44-43B5-B807-FBD4530DED58}</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92CE-4552-9FF2-B8E67293D6B6}"/>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{06E5E60E-7A9E-4023-89A4-A1C44249F077}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2CE-4552-9FF2-B8E67293D6B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{5F47844C-BD65-4AF6-81D4-3A9834E40325}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2CE-4552-9FF2-B8E67293D6B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{C3669698-CBF0-4A6F-87BC-CAE62C204B20}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2CE-4552-9FF2-B8E67293D6B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{C73C2EE3-7E3F-4C37-9F7B-03C0BCD6F8E1}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2CE-4552-9FF2-B8E67293D6B6}"/>
                </c:ext>
              </c:extLst>
            </c:dLbl>
            <c:dLbl>
              <c:idx val="8"/>
              <c:layout>
                <c:manualLayout>
                  <c:x val="-3.7219953735886838E-2"/>
                  <c:y val="-6.4739042105865174E-2"/>
                </c:manualLayout>
              </c:layout>
              <c:tx>
                <c:strRef>
                  <c:f>公会計指標分析・財政指標組合せ分析表!$BX$50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{818C268B-AC30-4A77-8490-4672F333A4E0}</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92CE-4552-9FF2-B8E67293D6B6}"/>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{53DB910B-2518-43D6-BE17-C94E6BDF0057}</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92CE-4552-9FF2-B8E67293D6B6}"/>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{E980648B-ADE2-4615-BABB-E8EBCC6FF035}</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92CE-4552-9FF2-B8E67293D6B6}"/>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{674B30E1-94C1-4557-A586-BCC6130815E5}</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92CE-4552-9FF2-B8E67293D6B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59.4</c:v>
                </c:pt>
                <c:pt idx="8">
                  <c:v>60</c:v>
                </c:pt>
                <c:pt idx="16">
                  <c:v>61.2</c:v>
                </c:pt>
                <c:pt idx="24">
                  <c:v>62</c:v>
                </c:pt>
                <c:pt idx="32">
                  <c:v>62.9</c:v>
                </c:pt>
              </c:numCache>
            </c:numRef>
          </c:xVal>
          <c:yVal>
            <c:numRef>
              <c:f>公会計指標分析・財政指標組合せ分析表!$BP$55:$DC$55</c:f>
              <c:numCache>
                <c:formatCode>#,##0.0;"▲ "#,##0.0</c:formatCode>
                <c:ptCount val="40"/>
                <c:pt idx="0">
                  <c:v>0</c:v>
                </c:pt>
                <c:pt idx="8">
                  <c:v>0</c:v>
                </c:pt>
                <c:pt idx="16">
                  <c:v>3.1</c:v>
                </c:pt>
                <c:pt idx="24">
                  <c:v>13.7</c:v>
                </c:pt>
                <c:pt idx="32">
                  <c:v>6.9</c:v>
                </c:pt>
              </c:numCache>
            </c:numRef>
          </c:yVal>
          <c:smooth val="0"/>
          <c:extLst>
            <c:ext xmlns:c16="http://schemas.microsoft.com/office/drawing/2014/chart" uri="{C3380CC4-5D6E-409C-BE32-E72D297353CC}">
              <c16:uniqueId val="{00000013-92CE-4552-9FF2-B8E67293D6B6}"/>
            </c:ext>
          </c:extLst>
        </c:ser>
        <c:dLbls>
          <c:showLegendKey val="0"/>
          <c:showVal val="1"/>
          <c:showCatName val="0"/>
          <c:showSerName val="0"/>
          <c:showPercent val="0"/>
          <c:showBubbleSize val="0"/>
        </c:dLbls>
        <c:axId val="46179840"/>
        <c:axId val="46181760"/>
      </c:scatterChart>
      <c:valAx>
        <c:axId val="46179840"/>
        <c:scaling>
          <c:orientation val="maxMin"/>
          <c:max val="8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6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{43C0DF83-D695-415D-9E2E-E3305C62DB54}</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3783-487C-BB1C-C47B0673E0E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{7C8845AC-B8C5-4EDD-8EDD-6A1740EBABBB}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783-487C-BB1C-C47B0673E0E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{401769CE-2E8B-40B8-8E5F-445D8502F057}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783-487C-BB1C-C47B0673E0E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{3118E85B-3C01-4708-8319-D98CF822D8EF}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783-487C-BB1C-C47B0673E0E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{A4A33904-7855-4888-8E32-565D9DA493F3}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783-487C-BB1C-C47B0673E0E9}"/>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{A75FF93A-CF5A-4EFD-828E-EC9A4C6997EB}</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3783-487C-BB1C-C47B0673E0E9}"/>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{3E2D9F57-8BCA-4B09-A5C1-5508227E6A9A}</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3783-487C-BB1C-C47B0673E0E9}"/>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{1B413D69-855D-4F13-A17B-7E5704799DB7}</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3783-487C-BB1C-C47B0673E0E9}"/>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{C5BFAA35-6AEC-43EB-A049-00F0C46BCF87}</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3783-487C-BB1C-C47B0673E0E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6.3</c:v>
                </c:pt>
                <c:pt idx="8">
                  <c:v>6.9</c:v>
                </c:pt>
                <c:pt idx="16">
                  <c:v>7.5</c:v>
                </c:pt>
                <c:pt idx="24">
                  <c:v>7.6</c:v>
                </c:pt>
                <c:pt idx="32">
                  <c:v>7.5</c:v>
                </c:pt>
              </c:numCache>
            </c:numRef>
          </c:xVal>
          <c:yVal>
            <c:numRef>
              <c:f>公会計指標分析・財政指標組合せ分析表!$BP$73:$DC$73</c:f>
              <c:numCache>
                <c:formatCode>#,##0.0;"▲ "#,##0.0</c:formatCode>
                <c:ptCount val="40"/>
                <c:pt idx="0">
                  <c:v>44.9</c:v>
                </c:pt>
                <c:pt idx="8">
                  <c:v>39.200000000000003</c:v>
                </c:pt>
                <c:pt idx="16">
                  <c:v>33</c:v>
                </c:pt>
                <c:pt idx="24">
                  <c:v>21.7</c:v>
                </c:pt>
                <c:pt idx="32">
                  <c:v>8.6999999999999993</c:v>
                </c:pt>
              </c:numCache>
            </c:numRef>
          </c:yVal>
          <c:smooth val="0"/>
          <c:extLst>
            <c:ext xmlns:c16="http://schemas.microsoft.com/office/drawing/2014/chart" uri="{C3380CC4-5D6E-409C-BE32-E72D297353CC}">
              <c16:uniqueId val="{00000009-3783-487C-BB1C-C47B0673E0E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0"/>
                  <c:y val="-1.6682569506139774E-3"/>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{91FCAFEC-13AE-462F-B8B2-EEB83EC2BFF2}</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3783-487C-BB1C-C47B0673E0E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{09943B3F-5473-4F03-A463-A0B4C9F34A7F}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783-487C-BB1C-C47B0673E0E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{DDDB37E9-435B-4675-A45D-71A5696FD4FC}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783-487C-BB1C-C47B0673E0E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{2298788A-0308-44D6-BE46-37F3DD883823}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783-487C-BB1C-C47B0673E0E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{706BAE7D-058F-4721-8BAE-584298F41117}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783-487C-BB1C-C47B0673E0E9}"/>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{FA1D4260-CC8D-4428-BAFD-E969D3D3989E}</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3783-487C-BB1C-C47B0673E0E9}"/>
                </c:ext>
              </c:extLst>
            </c:dLbl>
            <c:dLbl>
              <c:idx val="16"/>
              <c:layout>
                <c:manualLayout>
                  <c:x val="0"/>
                  <c:y val="1.6682569506139375E-3"/>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{0163C27E-F0E4-4710-AB64-C63E2264EF93}</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3783-487C-BB1C-C47B0673E0E9}"/>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{B7B48BE9-88B3-4863-9305-F3D2276D25F1}</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3783-487C-BB1C-C47B0673E0E9}"/>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{468245A9-77E8-46EC-8376-13D2442FFEFB}</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3783-487C-BB1C-C47B0673E0E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7.9</c:v>
                </c:pt>
                <c:pt idx="8">
                  <c:v>7.8</c:v>
                </c:pt>
                <c:pt idx="16">
                  <c:v>7.9</c:v>
                </c:pt>
                <c:pt idx="24">
                  <c:v>7.9</c:v>
                </c:pt>
                <c:pt idx="32">
                  <c:v>8</c:v>
                </c:pt>
              </c:numCache>
            </c:numRef>
          </c:xVal>
          <c:yVal>
            <c:numRef>
              <c:f>公会計指標分析・財政指標組合せ分析表!$BP$77:$DC$77</c:f>
              <c:numCache>
                <c:formatCode>#,##0.0;"▲ "#,##0.0</c:formatCode>
                <c:ptCount val="40"/>
                <c:pt idx="0">
                  <c:v>0</c:v>
                </c:pt>
                <c:pt idx="8">
                  <c:v>0</c:v>
                </c:pt>
                <c:pt idx="16">
                  <c:v>3.1</c:v>
                </c:pt>
                <c:pt idx="24">
                  <c:v>13.7</c:v>
                </c:pt>
                <c:pt idx="32">
                  <c:v>6.9</c:v>
                </c:pt>
              </c:numCache>
            </c:numRef>
          </c:yVal>
          <c:smooth val="0"/>
          <c:extLst>
            <c:ext xmlns:c16="http://schemas.microsoft.com/office/drawing/2014/chart" uri="{C3380CC4-5D6E-409C-BE32-E72D297353CC}">
              <c16:uniqueId val="{00000013-3783-487C-BB1C-C47B0673E0E9}"/>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6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実質公債費比率の分子構造は、過疎対策事業債の元金償還が始まったことにより、増加している。今後も役場庁舎建設や過疎対策事業債の償還等により増加していくものと思われる。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算入公債費等は、毎年の臨時財政対策債及び過疎対策事業債の発行等により増加している。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一般会計等に係る地方債の現在高は、地方債の償還</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、繰上償還</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及び発行抑制に伴い減となっている。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組合等負担等見込額は、一部事務組合が起こした地方債の償還</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の終了</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等により減少傾向にあるが、今後は施設や設備の改修等が見込まれており、財源を地方債とすることから増加することが見込まれる。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退職手当負担見込額は、職員数の減少に伴い減少傾向にある。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充当可能基金については、新庁舎建設のため原子力立地給付金相当分の一部を積み立てしたほか、歳計剰余金等の積み立てにより増加した。</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青森県野辺地町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財政調整基金は</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積み立みてを行いつつ基金を取り崩さずに済んだため</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72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百万円の増となり、役場庁舎建設基金は、原子力立地給付金相当分の積み立てや庁舎建設予定地であった土地の購入代金相当分を積み戻したこと等により</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271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百万円を積み立てることができ、基金全体としては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346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各事業の見直し等を図り、財政調整基金を取り崩すことのないよう予算措置を行っていく。また、役場庁舎建設基金や学校建設基金については、今後取り崩していく予定ではあるが、基金全体について、それぞれの目的に沿う事業を行うため計画的に積み立てていく予定であ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役場庁舎建設基金：役場庁舎建設費用に充てるもの。</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公共施設整備基金：公共施設等の整備に充てるもの。</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学校建設基金：町立学校の建設や耐震改修事業等の費用に充てるもの。平成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年度に実施した小学校耐震化事業の起債の償還に充てることとしている。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みちのく丸地域活性化基金：みちのく丸の維持管理と運営及びみちのく丸を核とした地域の活性化を推進するための事業に充てるもの。</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ふるさとづくり基金：寄附金を効果的に運用するための基金であり、寄附者の目的に沿う施策に充てるもの。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役場庁舎建設基金：原子力立地給付金の町民・企業が受け取る分を町が受け取ることとし、浮いた一般財源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百万円を積立て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たほか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庁舎建設予定地であった土地の購入代金相当分を積み戻したこと等により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等を積立て</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公共施設整備基金：利子積立分等の増加。</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学校建設基金：平成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年度に実施した小学校耐震化事業の起債償還金に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百万円を充当。</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みちのく丸地域活性化基金：みちのく丸維持管理経費等に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百万円を充当。</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ふるさとづくり基金：寄附金を積み立てたことによる増加。</a:t>
          </a:r>
          <a:endParaRPr kumimoji="0"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役場庁舎建設基金：役場庁舎建設は、起債以外の財源は基金で賄うこととしているため必要分を取り崩し、それ以降は起債の償還に充てることとしている。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学校建設基金：小学校耐震化事業の起債の償還に充てることとしているが、小学校の統廃合が検討されているため必要によっては積み立てていくこととなる。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それ以外の基金：それぞれの目的に沿う事業に充てるまでは積み立てていく。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適切な財源の確保と歳出の精査を行ったほか</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町税</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の増や</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地方消費税交付金</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等</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の増により</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、基金を取り崩さず歳計剰余金を積立てることができたことから増となっている。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中長期的に見ると、歳入の減少が見込まれるため、財政調整基金に頼らざるを得ない状況となることが見込まれるが、事業の見直し等を図り、財政調整基金の取り崩しを回避できるように予算措置を行っていく予定であ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横ばいである。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令和７年度に地方債償還のピークを迎えるため、今後は繰上償還等に備えて毎年度計画的に積立てしていくことも検討している。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1B02C4FD-486E-4AAC-B1B0-74CDD5F89A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5406B828-1703-41FB-B768-EE0F12A87D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300D4F23-7251-471B-940D-31767D7016AC}"/>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33462D86-FEF7-491A-8EB2-E48BEC1D52AC}"/>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93177ECD-CE9E-4ECB-B312-6B370A9EED76}"/>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62BFAD03-CDEF-4E30-A9E7-43712519EE31}"/>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4E659DC3-A44E-425C-A25C-775BAE2A2435}"/>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BB7A6512-5BD0-4FA5-A922-1273AFF0E18C}"/>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6F016E59-E0A2-41CB-AF4A-7E1F27F33EA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9455BD8E-9D93-4C1B-A444-98556CEF966C}"/>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B58024CC-BFCC-415F-A46C-9EB8A56C6C71}"/>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6A538FB9-3A76-42CE-989E-39CC9F5A5D7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12,646
12,497
81.68
7,820,205
7,417,236
392,728
4,312,014
5,829,841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BB9D6E92-CA97-43B4-AE5F-023B43407DD9}"/>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1B6F62-FC28-436E-AE09-84A3C9616AFE}"/>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474FEB1B-B612-4900-88FB-BC6BBF0EFA8D}"/>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4EED8A3C-0D81-420C-98AE-8EF1DE16320F}"/>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7BDCB299-DF0C-4909-B930-70AE54EF6B2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7E92031B-BD3E-406F-A616-AEE8832B98BD}"/>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6F075BCF-FE9B-4835-8035-77EC33328C6B}"/>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ADF40399-6F84-4E1B-AC4F-5D1F582056BF}"/>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BAFC44B0-DF0E-482B-B444-C14E6AA3ACA1}"/>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60B9C445-45E7-48E9-945B-3810C5308F4B}"/>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7A6E2662-730A-42B0-B925-62B26426D386}"/>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C1999D69-4D24-43E9-9745-3F53F530F017}"/>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510DA91A-A86E-4062-8B18-821E55ED28BA}"/>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A1AFBED-E30F-466B-A8B1-560818A448DF}"/>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CA838544-BBB3-4338-8EDD-829B42B9EF93}"/>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F10C4479-717D-4214-AD9C-431DC8DE1266}"/>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3034D269-2E6A-4E6D-9936-4F5B89F893C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FF03ABE6-7B99-4393-94EB-6386E88D0A76}"/>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7B2B8BE2-4573-4AC7-8B11-2FB2F8F9455F}"/>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C4687E65-7931-46C1-8E5C-CBAB1662541C}"/>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9F1A5259-8D78-4175-99AD-21E8265A37DE}"/>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7BA78CCC-4D6C-4DCF-85AA-7ED85C3FC7D2}"/>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3C302418-BA3A-41B4-96A6-9B074203EAC6}"/>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1C05909D-2DA9-44C8-AACB-CB72E19A9A42}"/>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D1B6173A-8F4B-4F93-A65E-400465C17BF3}"/>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[ 74.5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E98F924D-CD76-41DB-A848-C3EF23AE8DFF}"/>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DB874B6E-1832-492D-9B52-8D50380B84F8}"/>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24BBD537-ED25-4579-93F9-215B11D6D007}"/>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7F4AE3DD-AA49-4342-A4CD-F9A9FC07E373}"/>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E6CDCFD0-D673-4EFC-99B8-B7225BE3DB08}"/>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874A429D-249B-45AC-A135-EDC905634479}"/>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C647A134-E184-44CD-9EA8-64FECD02BAB3}"/>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BD371840-FDC5-4D49-B523-5DA0DE7D4EF3}"/>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CA6666A2-5BB8-48F5-A072-D220408FA8AA}"/>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D344DE2A-819D-46B4-B013-A59C36380EC2}"/>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有形固定資産減価償却率は、類似団体より高い水準にあるが、それぞれの公共施設等について個別施設計画を策定済みであり、当該計画に基づき、施設の改修や維持管理を適切に進めている。</a:t>
          </a:r>
          <a:endParaRPr lang="ja-JP" altLang="ja-JP">
            <a:effectLst/>
          </a:endParaRPr>
        </a:p>
        <a:p>
          <a:r>
            <a:rPr lang="ja-JP" altLang="ja-JP" sz="1100">
              <a:solidFill>
                <a:schemeClr val="dk1"/>
              </a:solidFill>
              <a:effectLst/>
              <a:latin typeface="+mn-lt"/>
              <a:ea typeface="+mn-ea"/>
              <a:cs typeface="+mn-cs"/>
            </a:rPr>
            <a:t>　なお、資産の内訳をみると、事業用資産が</a:t>
          </a:r>
          <a:r>
            <a:rPr lang="en-US" altLang="ja-JP" sz="1100">
              <a:solidFill>
                <a:schemeClr val="dk1"/>
              </a:solidFill>
              <a:effectLst/>
              <a:latin typeface="+mn-lt"/>
              <a:ea typeface="+mn-ea"/>
              <a:cs typeface="+mn-cs"/>
            </a:rPr>
            <a:t>72.6%</a:t>
          </a:r>
          <a:r>
            <a:rPr lang="ja-JP" altLang="ja-JP" sz="1100">
              <a:solidFill>
                <a:schemeClr val="dk1"/>
              </a:solidFill>
              <a:effectLst/>
              <a:latin typeface="+mn-lt"/>
              <a:ea typeface="+mn-ea"/>
              <a:cs typeface="+mn-cs"/>
            </a:rPr>
            <a:t>、インフラ資産が</a:t>
          </a:r>
          <a:r>
            <a:rPr lang="en-US" altLang="ja-JP" sz="1100">
              <a:solidFill>
                <a:schemeClr val="dk1"/>
              </a:solidFill>
              <a:effectLst/>
              <a:latin typeface="+mn-lt"/>
              <a:ea typeface="+mn-ea"/>
              <a:cs typeface="+mn-cs"/>
            </a:rPr>
            <a:t>76.8%</a:t>
          </a:r>
          <a:r>
            <a:rPr lang="ja-JP" altLang="ja-JP" sz="1100">
              <a:solidFill>
                <a:schemeClr val="dk1"/>
              </a:solidFill>
              <a:effectLst/>
              <a:latin typeface="+mn-lt"/>
              <a:ea typeface="+mn-ea"/>
              <a:cs typeface="+mn-cs"/>
            </a:rPr>
            <a:t>で、</a:t>
          </a:r>
          <a:r>
            <a:rPr kumimoji="1" lang="ja-JP" altLang="ja-JP" sz="1100">
              <a:solidFill>
                <a:schemeClr val="dk1"/>
              </a:solidFill>
              <a:effectLst/>
              <a:latin typeface="+mn-lt"/>
              <a:ea typeface="+mn-ea"/>
              <a:cs typeface="+mn-cs"/>
            </a:rPr>
            <a:t>インフラ資産の方が若干高い水準となっており、計画的に維持補修を進めていく必要がある。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DBFFE3AA-852B-4572-949B-75D7D07CFC7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C3AC68DF-C307-4749-8BAE-A8688EC821D1}"/>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F09FB8B9-8490-4D1C-A097-9D3CB52E2F01}"/>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a:extLst>
            <a:ext uri="{FF2B5EF4-FFF2-40B4-BE49-F238E27FC236}">
              <a16:creationId xmlns:a16="http://schemas.microsoft.com/office/drawing/2014/main" id="{4C1B3021-5E55-4661-8AD5-0478F7A1FD63}"/>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a:extLst>
            <a:ext uri="{FF2B5EF4-FFF2-40B4-BE49-F238E27FC236}">
              <a16:creationId xmlns:a16="http://schemas.microsoft.com/office/drawing/2014/main" id="{5D934CDA-C623-4DFD-A930-6626747492E7}"/>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a:extLst>
            <a:ext uri="{FF2B5EF4-FFF2-40B4-BE49-F238E27FC236}">
              <a16:creationId xmlns:a16="http://schemas.microsoft.com/office/drawing/2014/main" id="{C0F5482A-2146-413A-A8A8-52FF3CC5DCFE}"/>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a:extLst>
            <a:ext uri="{FF2B5EF4-FFF2-40B4-BE49-F238E27FC236}">
              <a16:creationId xmlns:a16="http://schemas.microsoft.com/office/drawing/2014/main" id="{9586389A-E5A3-40A5-9EDF-99F6430B1D98}"/>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a:extLst>
            <a:ext uri="{FF2B5EF4-FFF2-40B4-BE49-F238E27FC236}">
              <a16:creationId xmlns:a16="http://schemas.microsoft.com/office/drawing/2014/main" id="{EA1290C6-B562-4021-BAAC-EC2D5873D32A}"/>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a:extLst>
            <a:ext uri="{FF2B5EF4-FFF2-40B4-BE49-F238E27FC236}">
              <a16:creationId xmlns:a16="http://schemas.microsoft.com/office/drawing/2014/main" id="{7F3AA0F3-55B1-4E64-8731-4FF58A49BA6B}"/>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a:extLst>
            <a:ext uri="{FF2B5EF4-FFF2-40B4-BE49-F238E27FC236}">
              <a16:creationId xmlns:a16="http://schemas.microsoft.com/office/drawing/2014/main" id="{14777B2C-460B-42D1-96FC-7EE3D62EC305}"/>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a:extLst>
            <a:ext uri="{FF2B5EF4-FFF2-40B4-BE49-F238E27FC236}">
              <a16:creationId xmlns:a16="http://schemas.microsoft.com/office/drawing/2014/main" id="{F4CACCFF-F990-40F2-86B2-522AEDB1AD87}"/>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a:extLst>
            <a:ext uri="{FF2B5EF4-FFF2-40B4-BE49-F238E27FC236}">
              <a16:creationId xmlns:a16="http://schemas.microsoft.com/office/drawing/2014/main" id="{5A2D09EB-3159-4402-9FE9-C7512CA44910}"/>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a:extLst>
            <a:ext uri="{FF2B5EF4-FFF2-40B4-BE49-F238E27FC236}">
              <a16:creationId xmlns:a16="http://schemas.microsoft.com/office/drawing/2014/main" id="{B619F4C9-6852-4BF5-9081-5817DB8519DC}"/>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a:extLst>
            <a:ext uri="{FF2B5EF4-FFF2-40B4-BE49-F238E27FC236}">
              <a16:creationId xmlns:a16="http://schemas.microsoft.com/office/drawing/2014/main" id="{DBF3C399-B824-46CB-9E2E-01437C445C8C}"/>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a:extLst>
            <a:ext uri="{FF2B5EF4-FFF2-40B4-BE49-F238E27FC236}">
              <a16:creationId xmlns:a16="http://schemas.microsoft.com/office/drawing/2014/main" id="{C02FACDD-E73E-4686-8A45-B0AE3EB43C13}"/>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B1C0B8A6-943D-4539-AAA3-5D656C333284}"/>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10139CDB-FDEB-4920-8FAA-A2D5EBE511A2}"/>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EE09C767-FA0C-4F32-9C5B-FDA5BBC745CF}"/>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123462</xdr:rowOff>
    </xdr:from>
    <xdr:to>
      <xdr:col>23</xdr:col>
      <xdr:colOff>85090</xdr:colOff>
      <xdr:row>34</xdr:row>
      <xdr:rowOff>48532</xdr:rowOff>
    </xdr:to>
    <xdr:cxnSp macro="">
      <xdr:nvCxnSpPr>
        <xdr:cNvPr id="67" name="直線コネクタ 66">
          <a:extLst>
            <a:ext uri="{FF2B5EF4-FFF2-40B4-BE49-F238E27FC236}">
              <a16:creationId xmlns:a16="http://schemas.microsoft.com/office/drawing/2014/main" id="{E3E83AC5-0457-4E28-9034-0E67CE442195}"/>
            </a:ext>
          </a:extLst>
        </xdr:cNvPr>
        <xdr:cNvCxnSpPr/>
      </xdr:nvCxnSpPr>
      <xdr:spPr>
        <a:xfrm flipV="1">
          <a:off x="4760595" y="5181237"/>
          <a:ext cx="1270" cy="1468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52359</xdr:rowOff>
    </xdr:from>
    <xdr:ext cx="405111" cy="259045"/>
    <xdr:sp macro="" textlink="">
      <xdr:nvSpPr>
        <xdr:cNvPr id="68" name="有形固定資産減価償却率最小値テキスト">
          <a:extLst>
            <a:ext uri="{FF2B5EF4-FFF2-40B4-BE49-F238E27FC236}">
              <a16:creationId xmlns:a16="http://schemas.microsoft.com/office/drawing/2014/main" id="{D530B567-D686-48A7-B4D9-2C579AF421A4}"/>
            </a:ext>
          </a:extLst>
        </xdr:cNvPr>
        <xdr:cNvSpPr txBox="1"/>
      </xdr:nvSpPr>
      <xdr:spPr>
        <a:xfrm>
          <a:off x="4813300" y="6653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48532</xdr:rowOff>
    </xdr:from>
    <xdr:to>
      <xdr:col>23</xdr:col>
      <xdr:colOff>174625</xdr:colOff>
      <xdr:row>34</xdr:row>
      <xdr:rowOff>48532</xdr:rowOff>
    </xdr:to>
    <xdr:cxnSp macro="">
      <xdr:nvCxnSpPr>
        <xdr:cNvPr id="69" name="直線コネクタ 68">
          <a:extLst>
            <a:ext uri="{FF2B5EF4-FFF2-40B4-BE49-F238E27FC236}">
              <a16:creationId xmlns:a16="http://schemas.microsoft.com/office/drawing/2014/main" id="{0D4E77DB-FB5A-4B9F-A10B-360753EA931E}"/>
            </a:ext>
          </a:extLst>
        </xdr:cNvPr>
        <xdr:cNvCxnSpPr/>
      </xdr:nvCxnSpPr>
      <xdr:spPr>
        <a:xfrm>
          <a:off x="4673600" y="664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70139</xdr:rowOff>
    </xdr:from>
    <xdr:ext cx="405111" cy="259045"/>
    <xdr:sp macro="" textlink="">
      <xdr:nvSpPr>
        <xdr:cNvPr id="70" name="有形固定資産減価償却率最大値テキスト">
          <a:extLst>
            <a:ext uri="{FF2B5EF4-FFF2-40B4-BE49-F238E27FC236}">
              <a16:creationId xmlns:a16="http://schemas.microsoft.com/office/drawing/2014/main" id="{2EEB8C49-8C37-4EC2-928E-994E794C1C01}"/>
            </a:ext>
          </a:extLst>
        </xdr:cNvPr>
        <xdr:cNvSpPr txBox="1"/>
      </xdr:nvSpPr>
      <xdr:spPr>
        <a:xfrm>
          <a:off x="4813300" y="4956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123462</xdr:rowOff>
    </xdr:from>
    <xdr:to>
      <xdr:col>23</xdr:col>
      <xdr:colOff>174625</xdr:colOff>
      <xdr:row>25</xdr:row>
      <xdr:rowOff>123462</xdr:rowOff>
    </xdr:to>
    <xdr:cxnSp macro="">
      <xdr:nvCxnSpPr>
        <xdr:cNvPr id="71" name="直線コネクタ 70">
          <a:extLst>
            <a:ext uri="{FF2B5EF4-FFF2-40B4-BE49-F238E27FC236}">
              <a16:creationId xmlns:a16="http://schemas.microsoft.com/office/drawing/2014/main" id="{1FE54CE8-CCCE-4C49-A886-0F49A3D7D2AE}"/>
            </a:ext>
          </a:extLst>
        </xdr:cNvPr>
        <xdr:cNvCxnSpPr/>
      </xdr:nvCxnSpPr>
      <xdr:spPr>
        <a:xfrm>
          <a:off x="4673600" y="5181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24782</xdr:rowOff>
    </xdr:from>
    <xdr:ext cx="405111" cy="259045"/>
    <xdr:sp macro="" textlink="">
      <xdr:nvSpPr>
        <xdr:cNvPr id="72" name="有形固定資産減価償却率平均値テキスト">
          <a:extLst>
            <a:ext uri="{FF2B5EF4-FFF2-40B4-BE49-F238E27FC236}">
              <a16:creationId xmlns:a16="http://schemas.microsoft.com/office/drawing/2014/main" id="{107D2F97-0E98-466A-9EF3-8DE7DBE31E55}"/>
            </a:ext>
          </a:extLst>
        </xdr:cNvPr>
        <xdr:cNvSpPr txBox="1"/>
      </xdr:nvSpPr>
      <xdr:spPr>
        <a:xfrm>
          <a:off x="4813300" y="5768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1905</xdr:rowOff>
    </xdr:from>
    <xdr:to>
      <xdr:col>23</xdr:col>
      <xdr:colOff>136525</xdr:colOff>
      <xdr:row>30</xdr:row>
      <xdr:rowOff>103505</xdr:rowOff>
    </xdr:to>
    <xdr:sp macro="" textlink="">
      <xdr:nvSpPr>
        <xdr:cNvPr id="73" name="フローチャート: 判断 72">
          <a:extLst>
            <a:ext uri="{FF2B5EF4-FFF2-40B4-BE49-F238E27FC236}">
              <a16:creationId xmlns:a16="http://schemas.microsoft.com/office/drawing/2014/main" id="{7A6054D9-6CAD-42E2-BE80-73412A1404A7}"/>
            </a:ext>
          </a:extLst>
        </xdr:cNvPr>
        <xdr:cNvSpPr/>
      </xdr:nvSpPr>
      <xdr:spPr>
        <a:xfrm>
          <a:off x="4711700" y="5916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145597</xdr:rowOff>
    </xdr:from>
    <xdr:to>
      <xdr:col>19</xdr:col>
      <xdr:colOff>187325</xdr:colOff>
      <xdr:row>30</xdr:row>
      <xdr:rowOff>75747</xdr:rowOff>
    </xdr:to>
    <xdr:sp macro="" textlink="">
      <xdr:nvSpPr>
        <xdr:cNvPr id="74" name="フローチャート: 判断 73">
          <a:extLst>
            <a:ext uri="{FF2B5EF4-FFF2-40B4-BE49-F238E27FC236}">
              <a16:creationId xmlns:a16="http://schemas.microsoft.com/office/drawing/2014/main" id="{E0AE7042-0ADD-413A-9396-B971E3357C12}"/>
            </a:ext>
          </a:extLst>
        </xdr:cNvPr>
        <xdr:cNvSpPr/>
      </xdr:nvSpPr>
      <xdr:spPr>
        <a:xfrm>
          <a:off x="4000500" y="5889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120922</xdr:rowOff>
    </xdr:from>
    <xdr:to>
      <xdr:col>15</xdr:col>
      <xdr:colOff>187325</xdr:colOff>
      <xdr:row>30</xdr:row>
      <xdr:rowOff>51072</xdr:rowOff>
    </xdr:to>
    <xdr:sp macro="" textlink="">
      <xdr:nvSpPr>
        <xdr:cNvPr id="75" name="フローチャート: 判断 74">
          <a:extLst>
            <a:ext uri="{FF2B5EF4-FFF2-40B4-BE49-F238E27FC236}">
              <a16:creationId xmlns:a16="http://schemas.microsoft.com/office/drawing/2014/main" id="{43A0CEDC-2F98-4BF3-BBD6-94F47418CDF5}"/>
            </a:ext>
          </a:extLst>
        </xdr:cNvPr>
        <xdr:cNvSpPr/>
      </xdr:nvSpPr>
      <xdr:spPr>
        <a:xfrm>
          <a:off x="3238500" y="5864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83911</xdr:rowOff>
    </xdr:from>
    <xdr:to>
      <xdr:col>11</xdr:col>
      <xdr:colOff>187325</xdr:colOff>
      <xdr:row>30</xdr:row>
      <xdr:rowOff>14061</xdr:rowOff>
    </xdr:to>
    <xdr:sp macro="" textlink="">
      <xdr:nvSpPr>
        <xdr:cNvPr id="76" name="フローチャート: 判断 75">
          <a:extLst>
            <a:ext uri="{FF2B5EF4-FFF2-40B4-BE49-F238E27FC236}">
              <a16:creationId xmlns:a16="http://schemas.microsoft.com/office/drawing/2014/main" id="{060DA052-F658-4FC3-9A57-448799D5A054}"/>
            </a:ext>
          </a:extLst>
        </xdr:cNvPr>
        <xdr:cNvSpPr/>
      </xdr:nvSpPr>
      <xdr:spPr>
        <a:xfrm>
          <a:off x="2476500" y="5827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65405</xdr:rowOff>
    </xdr:from>
    <xdr:to>
      <xdr:col>7</xdr:col>
      <xdr:colOff>187325</xdr:colOff>
      <xdr:row>29</xdr:row>
      <xdr:rowOff>167005</xdr:rowOff>
    </xdr:to>
    <xdr:sp macro="" textlink="">
      <xdr:nvSpPr>
        <xdr:cNvPr id="77" name="フローチャート: 判断 76">
          <a:extLst>
            <a:ext uri="{FF2B5EF4-FFF2-40B4-BE49-F238E27FC236}">
              <a16:creationId xmlns:a16="http://schemas.microsoft.com/office/drawing/2014/main" id="{9611F25B-493A-4D43-A33D-28CCF131071F}"/>
            </a:ext>
          </a:extLst>
        </xdr:cNvPr>
        <xdr:cNvSpPr/>
      </xdr:nvSpPr>
      <xdr:spPr>
        <a:xfrm>
          <a:off x="1714500" y="580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32865F77-BD38-458C-9303-388E5318CCAB}"/>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FAA1B8E5-C962-4DEC-BDF3-7BE6B85ECDE8}"/>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D58145EC-973D-4603-8B57-B542567B2A15}"/>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B3B88166-2AAA-4883-83B2-4747527D61A4}"/>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B10A2D8D-1EEE-42ED-998A-695E40E82168}"/>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16782</xdr:rowOff>
    </xdr:from>
    <xdr:to>
      <xdr:col>23</xdr:col>
      <xdr:colOff>136525</xdr:colOff>
      <xdr:row>32</xdr:row>
      <xdr:rowOff>118382</xdr:rowOff>
    </xdr:to>
    <xdr:sp macro="" textlink="">
      <xdr:nvSpPr>
        <xdr:cNvPr id="83" name="楕円 82">
          <a:extLst>
            <a:ext uri="{FF2B5EF4-FFF2-40B4-BE49-F238E27FC236}">
              <a16:creationId xmlns:a16="http://schemas.microsoft.com/office/drawing/2014/main" id="{EBBF2FCA-3A62-429A-AFB0-8A3BB290FA1C}"/>
            </a:ext>
          </a:extLst>
        </xdr:cNvPr>
        <xdr:cNvSpPr/>
      </xdr:nvSpPr>
      <xdr:spPr>
        <a:xfrm>
          <a:off x="4711700" y="6274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166659</xdr:rowOff>
    </xdr:from>
    <xdr:ext cx="405111" cy="259045"/>
    <xdr:sp macro="" textlink="">
      <xdr:nvSpPr>
        <xdr:cNvPr id="84" name="有形固定資産減価償却率該当値テキスト">
          <a:extLst>
            <a:ext uri="{FF2B5EF4-FFF2-40B4-BE49-F238E27FC236}">
              <a16:creationId xmlns:a16="http://schemas.microsoft.com/office/drawing/2014/main" id="{1E7467D7-3447-45ED-B17D-A5763A808F21}"/>
            </a:ext>
          </a:extLst>
        </xdr:cNvPr>
        <xdr:cNvSpPr txBox="1"/>
      </xdr:nvSpPr>
      <xdr:spPr>
        <a:xfrm>
          <a:off x="4813300" y="6253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7529</xdr:rowOff>
    </xdr:from>
    <xdr:to>
      <xdr:col>19</xdr:col>
      <xdr:colOff>187325</xdr:colOff>
      <xdr:row>32</xdr:row>
      <xdr:rowOff>109129</xdr:rowOff>
    </xdr:to>
    <xdr:sp macro="" textlink="">
      <xdr:nvSpPr>
        <xdr:cNvPr id="85" name="楕円 84">
          <a:extLst>
            <a:ext uri="{FF2B5EF4-FFF2-40B4-BE49-F238E27FC236}">
              <a16:creationId xmlns:a16="http://schemas.microsoft.com/office/drawing/2014/main" id="{B80C04C7-0635-433F-A288-0B2965C274F1}"/>
            </a:ext>
          </a:extLst>
        </xdr:cNvPr>
        <xdr:cNvSpPr/>
      </xdr:nvSpPr>
      <xdr:spPr>
        <a:xfrm>
          <a:off x="4000500" y="6265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58329</xdr:rowOff>
    </xdr:from>
    <xdr:to>
      <xdr:col>23</xdr:col>
      <xdr:colOff>85725</xdr:colOff>
      <xdr:row>32</xdr:row>
      <xdr:rowOff>67582</xdr:rowOff>
    </xdr:to>
    <xdr:cxnSp macro="">
      <xdr:nvCxnSpPr>
        <xdr:cNvPr id="86" name="直線コネクタ 85">
          <a:extLst>
            <a:ext uri="{FF2B5EF4-FFF2-40B4-BE49-F238E27FC236}">
              <a16:creationId xmlns:a16="http://schemas.microsoft.com/office/drawing/2014/main" id="{1D5FD3EC-87CA-410E-A0F3-E4590E77B720}"/>
            </a:ext>
          </a:extLst>
        </xdr:cNvPr>
        <xdr:cNvCxnSpPr/>
      </xdr:nvCxnSpPr>
      <xdr:spPr>
        <a:xfrm>
          <a:off x="4051300" y="6316254"/>
          <a:ext cx="71120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154305</xdr:rowOff>
    </xdr:from>
    <xdr:to>
      <xdr:col>15</xdr:col>
      <xdr:colOff>187325</xdr:colOff>
      <xdr:row>32</xdr:row>
      <xdr:rowOff>84455</xdr:rowOff>
    </xdr:to>
    <xdr:sp macro="" textlink="">
      <xdr:nvSpPr>
        <xdr:cNvPr id="87" name="楕円 86">
          <a:extLst>
            <a:ext uri="{FF2B5EF4-FFF2-40B4-BE49-F238E27FC236}">
              <a16:creationId xmlns:a16="http://schemas.microsoft.com/office/drawing/2014/main" id="{A960ADBF-7309-434D-BE24-E527600782DD}"/>
            </a:ext>
          </a:extLst>
        </xdr:cNvPr>
        <xdr:cNvSpPr/>
      </xdr:nvSpPr>
      <xdr:spPr>
        <a:xfrm>
          <a:off x="3238500" y="62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33655</xdr:rowOff>
    </xdr:from>
    <xdr:to>
      <xdr:col>19</xdr:col>
      <xdr:colOff>136525</xdr:colOff>
      <xdr:row>32</xdr:row>
      <xdr:rowOff>58329</xdr:rowOff>
    </xdr:to>
    <xdr:cxnSp macro="">
      <xdr:nvCxnSpPr>
        <xdr:cNvPr id="88" name="直線コネクタ 87">
          <a:extLst>
            <a:ext uri="{FF2B5EF4-FFF2-40B4-BE49-F238E27FC236}">
              <a16:creationId xmlns:a16="http://schemas.microsoft.com/office/drawing/2014/main" id="{D2796F94-891A-43F8-96D9-02F7F9BE15CE}"/>
            </a:ext>
          </a:extLst>
        </xdr:cNvPr>
        <xdr:cNvCxnSpPr/>
      </xdr:nvCxnSpPr>
      <xdr:spPr>
        <a:xfrm>
          <a:off x="3289300" y="6291580"/>
          <a:ext cx="762000" cy="2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123462</xdr:rowOff>
    </xdr:from>
    <xdr:to>
      <xdr:col>11</xdr:col>
      <xdr:colOff>187325</xdr:colOff>
      <xdr:row>32</xdr:row>
      <xdr:rowOff>53612</xdr:rowOff>
    </xdr:to>
    <xdr:sp macro="" textlink="">
      <xdr:nvSpPr>
        <xdr:cNvPr id="89" name="楕円 88">
          <a:extLst>
            <a:ext uri="{FF2B5EF4-FFF2-40B4-BE49-F238E27FC236}">
              <a16:creationId xmlns:a16="http://schemas.microsoft.com/office/drawing/2014/main" id="{A74178A0-800C-4CFB-B019-11C0EE6F5BA6}"/>
            </a:ext>
          </a:extLst>
        </xdr:cNvPr>
        <xdr:cNvSpPr/>
      </xdr:nvSpPr>
      <xdr:spPr>
        <a:xfrm>
          <a:off x="2476500" y="6209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2812</xdr:rowOff>
    </xdr:from>
    <xdr:to>
      <xdr:col>15</xdr:col>
      <xdr:colOff>136525</xdr:colOff>
      <xdr:row>32</xdr:row>
      <xdr:rowOff>33655</xdr:rowOff>
    </xdr:to>
    <xdr:cxnSp macro="">
      <xdr:nvCxnSpPr>
        <xdr:cNvPr id="90" name="直線コネクタ 89">
          <a:extLst>
            <a:ext uri="{FF2B5EF4-FFF2-40B4-BE49-F238E27FC236}">
              <a16:creationId xmlns:a16="http://schemas.microsoft.com/office/drawing/2014/main" id="{625BEE4A-710B-44D5-81DE-1D6829DFB19F}"/>
            </a:ext>
          </a:extLst>
        </xdr:cNvPr>
        <xdr:cNvCxnSpPr/>
      </xdr:nvCxnSpPr>
      <xdr:spPr>
        <a:xfrm>
          <a:off x="2527300" y="6260737"/>
          <a:ext cx="762000" cy="3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92619</xdr:rowOff>
    </xdr:from>
    <xdr:to>
      <xdr:col>7</xdr:col>
      <xdr:colOff>187325</xdr:colOff>
      <xdr:row>32</xdr:row>
      <xdr:rowOff>22769</xdr:rowOff>
    </xdr:to>
    <xdr:sp macro="" textlink="">
      <xdr:nvSpPr>
        <xdr:cNvPr id="91" name="楕円 90">
          <a:extLst>
            <a:ext uri="{FF2B5EF4-FFF2-40B4-BE49-F238E27FC236}">
              <a16:creationId xmlns:a16="http://schemas.microsoft.com/office/drawing/2014/main" id="{CF998C82-7E57-441D-A8FB-0D513E8C0D9D}"/>
            </a:ext>
          </a:extLst>
        </xdr:cNvPr>
        <xdr:cNvSpPr/>
      </xdr:nvSpPr>
      <xdr:spPr>
        <a:xfrm>
          <a:off x="1714500" y="6179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143419</xdr:rowOff>
    </xdr:from>
    <xdr:to>
      <xdr:col>11</xdr:col>
      <xdr:colOff>136525</xdr:colOff>
      <xdr:row>32</xdr:row>
      <xdr:rowOff>2812</xdr:rowOff>
    </xdr:to>
    <xdr:cxnSp macro="">
      <xdr:nvCxnSpPr>
        <xdr:cNvPr id="92" name="直線コネクタ 91">
          <a:extLst>
            <a:ext uri="{FF2B5EF4-FFF2-40B4-BE49-F238E27FC236}">
              <a16:creationId xmlns:a16="http://schemas.microsoft.com/office/drawing/2014/main" id="{89B85F7D-E5E3-4AF6-9DE2-077423448691}"/>
            </a:ext>
          </a:extLst>
        </xdr:cNvPr>
        <xdr:cNvCxnSpPr/>
      </xdr:nvCxnSpPr>
      <xdr:spPr>
        <a:xfrm>
          <a:off x="1765300" y="6229894"/>
          <a:ext cx="762000" cy="3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92274</xdr:rowOff>
    </xdr:from>
    <xdr:ext cx="405111" cy="259045"/>
    <xdr:sp macro="" textlink="">
      <xdr:nvSpPr>
        <xdr:cNvPr id="93" name="n_1aveValue有形固定資産減価償却率">
          <a:extLst>
            <a:ext uri="{FF2B5EF4-FFF2-40B4-BE49-F238E27FC236}">
              <a16:creationId xmlns:a16="http://schemas.microsoft.com/office/drawing/2014/main" id="{37A6B0D2-0502-4ACE-B862-2A0B73C63E3B}"/>
            </a:ext>
          </a:extLst>
        </xdr:cNvPr>
        <xdr:cNvSpPr txBox="1"/>
      </xdr:nvSpPr>
      <xdr:spPr>
        <a:xfrm>
          <a:off x="3836044" y="5664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67599</xdr:rowOff>
    </xdr:from>
    <xdr:ext cx="405111" cy="259045"/>
    <xdr:sp macro="" textlink="">
      <xdr:nvSpPr>
        <xdr:cNvPr id="94" name="n_2aveValue有形固定資産減価償却率">
          <a:extLst>
            <a:ext uri="{FF2B5EF4-FFF2-40B4-BE49-F238E27FC236}">
              <a16:creationId xmlns:a16="http://schemas.microsoft.com/office/drawing/2014/main" id="{A6E6D5EC-E2C1-41FA-BCFA-CFD040F752DE}"/>
            </a:ext>
          </a:extLst>
        </xdr:cNvPr>
        <xdr:cNvSpPr txBox="1"/>
      </xdr:nvSpPr>
      <xdr:spPr>
        <a:xfrm>
          <a:off x="3086744" y="5639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30588</xdr:rowOff>
    </xdr:from>
    <xdr:ext cx="405111" cy="259045"/>
    <xdr:sp macro="" textlink="">
      <xdr:nvSpPr>
        <xdr:cNvPr id="95" name="n_3aveValue有形固定資産減価償却率">
          <a:extLst>
            <a:ext uri="{FF2B5EF4-FFF2-40B4-BE49-F238E27FC236}">
              <a16:creationId xmlns:a16="http://schemas.microsoft.com/office/drawing/2014/main" id="{EA4C4D04-8E90-466A-9671-B70E15C8AE18}"/>
            </a:ext>
          </a:extLst>
        </xdr:cNvPr>
        <xdr:cNvSpPr txBox="1"/>
      </xdr:nvSpPr>
      <xdr:spPr>
        <a:xfrm>
          <a:off x="2324744" y="5602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12082</xdr:rowOff>
    </xdr:from>
    <xdr:ext cx="405111" cy="259045"/>
    <xdr:sp macro="" textlink="">
      <xdr:nvSpPr>
        <xdr:cNvPr id="96" name="n_4aveValue有形固定資産減価償却率">
          <a:extLst>
            <a:ext uri="{FF2B5EF4-FFF2-40B4-BE49-F238E27FC236}">
              <a16:creationId xmlns:a16="http://schemas.microsoft.com/office/drawing/2014/main" id="{2E5B4875-BA2A-4B9A-973A-BA6684693338}"/>
            </a:ext>
          </a:extLst>
        </xdr:cNvPr>
        <xdr:cNvSpPr txBox="1"/>
      </xdr:nvSpPr>
      <xdr:spPr>
        <a:xfrm>
          <a:off x="1562744" y="558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100256</xdr:rowOff>
    </xdr:from>
    <xdr:ext cx="405111" cy="259045"/>
    <xdr:sp macro="" textlink="">
      <xdr:nvSpPr>
        <xdr:cNvPr id="97" name="n_1mainValue有形固定資産減価償却率">
          <a:extLst>
            <a:ext uri="{FF2B5EF4-FFF2-40B4-BE49-F238E27FC236}">
              <a16:creationId xmlns:a16="http://schemas.microsoft.com/office/drawing/2014/main" id="{553EC06A-B133-4009-A7A4-038E3010A6BB}"/>
            </a:ext>
          </a:extLst>
        </xdr:cNvPr>
        <xdr:cNvSpPr txBox="1"/>
      </xdr:nvSpPr>
      <xdr:spPr>
        <a:xfrm>
          <a:off x="3836044" y="6358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75582</xdr:rowOff>
    </xdr:from>
    <xdr:ext cx="405111" cy="259045"/>
    <xdr:sp macro="" textlink="">
      <xdr:nvSpPr>
        <xdr:cNvPr id="98" name="n_2mainValue有形固定資産減価償却率">
          <a:extLst>
            <a:ext uri="{FF2B5EF4-FFF2-40B4-BE49-F238E27FC236}">
              <a16:creationId xmlns:a16="http://schemas.microsoft.com/office/drawing/2014/main" id="{48B04391-A32C-48A2-95C2-6E93864099D1}"/>
            </a:ext>
          </a:extLst>
        </xdr:cNvPr>
        <xdr:cNvSpPr txBox="1"/>
      </xdr:nvSpPr>
      <xdr:spPr>
        <a:xfrm>
          <a:off x="3086744" y="6333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44739</xdr:rowOff>
    </xdr:from>
    <xdr:ext cx="405111" cy="259045"/>
    <xdr:sp macro="" textlink="">
      <xdr:nvSpPr>
        <xdr:cNvPr id="99" name="n_3mainValue有形固定資産減価償却率">
          <a:extLst>
            <a:ext uri="{FF2B5EF4-FFF2-40B4-BE49-F238E27FC236}">
              <a16:creationId xmlns:a16="http://schemas.microsoft.com/office/drawing/2014/main" id="{FE04F97C-53F6-4EC3-93C4-9102183863D5}"/>
            </a:ext>
          </a:extLst>
        </xdr:cNvPr>
        <xdr:cNvSpPr txBox="1"/>
      </xdr:nvSpPr>
      <xdr:spPr>
        <a:xfrm>
          <a:off x="2324744" y="6302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13896</xdr:rowOff>
    </xdr:from>
    <xdr:ext cx="405111" cy="259045"/>
    <xdr:sp macro="" textlink="">
      <xdr:nvSpPr>
        <xdr:cNvPr id="100" name="n_4mainValue有形固定資産減価償却率">
          <a:extLst>
            <a:ext uri="{FF2B5EF4-FFF2-40B4-BE49-F238E27FC236}">
              <a16:creationId xmlns:a16="http://schemas.microsoft.com/office/drawing/2014/main" id="{6CEDC099-9584-44B0-AAAD-0FAA16E2F523}"/>
            </a:ext>
          </a:extLst>
        </xdr:cNvPr>
        <xdr:cNvSpPr txBox="1"/>
      </xdr:nvSpPr>
      <xdr:spPr>
        <a:xfrm>
          <a:off x="1562744" y="6271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a:extLst>
            <a:ext uri="{FF2B5EF4-FFF2-40B4-BE49-F238E27FC236}">
              <a16:creationId xmlns:a16="http://schemas.microsoft.com/office/drawing/2014/main" id="{FCA07078-B58C-4F33-B286-92CBFB277EDF}"/>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a:extLst>
            <a:ext uri="{FF2B5EF4-FFF2-40B4-BE49-F238E27FC236}">
              <a16:creationId xmlns:a16="http://schemas.microsoft.com/office/drawing/2014/main" id="{5D65A3AB-0892-437F-B3F2-51B6414E7118}"/>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a:extLst>
            <a:ext uri="{FF2B5EF4-FFF2-40B4-BE49-F238E27FC236}">
              <a16:creationId xmlns:a16="http://schemas.microsoft.com/office/drawing/2014/main" id="{88D91AD4-11A9-4B9B-B919-547DAD4A7584}"/>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[ 421.3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8CACDC93-ED61-45C3-915F-445C00B5BD4E}"/>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CFC82ED0-5E5A-40F4-8D49-7A7DE3A72FC1}"/>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E3217869-419E-4954-B8FB-E3DBDCED26F7}"/>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BAC8DE98-4990-48E5-87BE-1B73466B8025}"/>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C7188C0F-7088-4E94-8B32-8BC13A2DAF7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3D185C13-3914-4198-91B4-9FDA61A837E2}"/>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A0FC5CCF-C969-4CCD-B9E4-4AF8581DB11B}"/>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1B595924-9B1F-449F-97EF-F97AB244754D}"/>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96DEA29A-041A-461B-AF82-E60B4587B9A3}"/>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63249203-65C2-47ED-A6E4-AA21CE11C70D}"/>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債務償還比率は、既発債の繰上償還、</a:t>
          </a:r>
          <a:r>
            <a:rPr kumimoji="1" lang="en-US" altLang="ja-JP" sz="1100">
              <a:solidFill>
                <a:schemeClr val="dk1"/>
              </a:solidFill>
              <a:effectLst/>
              <a:latin typeface="+mn-lt"/>
              <a:ea typeface="+mn-ea"/>
              <a:cs typeface="+mn-cs"/>
            </a:rPr>
            <a:t>H29</a:t>
          </a:r>
          <a:r>
            <a:rPr kumimoji="1" lang="ja-JP" altLang="ja-JP" sz="1100">
              <a:solidFill>
                <a:schemeClr val="dk1"/>
              </a:solidFill>
              <a:effectLst/>
              <a:latin typeface="+mn-lt"/>
              <a:ea typeface="+mn-ea"/>
              <a:cs typeface="+mn-cs"/>
            </a:rPr>
            <a:t>年度過疎債等地方債の元金償還の開始及び発行額抑制等により、地方債現在高が約 </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億円減少したことに加え、役場庁舎建設基金への積み戻し等により充当可能基金が</a:t>
          </a:r>
          <a:r>
            <a:rPr kumimoji="1" lang="en-US" altLang="ja-JP" sz="1100">
              <a:solidFill>
                <a:schemeClr val="dk1"/>
              </a:solidFill>
              <a:effectLst/>
              <a:latin typeface="+mn-lt"/>
              <a:ea typeface="+mn-ea"/>
              <a:cs typeface="+mn-cs"/>
            </a:rPr>
            <a:t>3.6</a:t>
          </a:r>
          <a:r>
            <a:rPr kumimoji="1" lang="ja-JP" altLang="ja-JP" sz="1100">
              <a:solidFill>
                <a:schemeClr val="dk1"/>
              </a:solidFill>
              <a:effectLst/>
              <a:latin typeface="+mn-lt"/>
              <a:ea typeface="+mn-ea"/>
              <a:cs typeface="+mn-cs"/>
            </a:rPr>
            <a:t>億円増加したため、大幅に改善した。しかし、現在、役場庁舎建設を進めていることから、地方債残高の増加と基金の減少が見込まれる。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a:extLst>
            <a:ext uri="{FF2B5EF4-FFF2-40B4-BE49-F238E27FC236}">
              <a16:creationId xmlns:a16="http://schemas.microsoft.com/office/drawing/2014/main" id="{C6EA2E90-78D9-4FC8-958D-02B23D80E592}"/>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5DCC367F-6322-4CBB-B25D-3E27FC466BA7}"/>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a:extLst>
            <a:ext uri="{FF2B5EF4-FFF2-40B4-BE49-F238E27FC236}">
              <a16:creationId xmlns:a16="http://schemas.microsoft.com/office/drawing/2014/main" id="{A2A2476D-2FB0-4994-93CB-8E2DCB4FCF98}"/>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7" name="直線コネクタ 116">
          <a:extLst>
            <a:ext uri="{FF2B5EF4-FFF2-40B4-BE49-F238E27FC236}">
              <a16:creationId xmlns:a16="http://schemas.microsoft.com/office/drawing/2014/main" id="{28553525-E8F1-4202-8A91-8E0DCB627EB6}"/>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8" name="テキスト ボックス 117">
          <a:extLst>
            <a:ext uri="{FF2B5EF4-FFF2-40B4-BE49-F238E27FC236}">
              <a16:creationId xmlns:a16="http://schemas.microsoft.com/office/drawing/2014/main" id="{C8D5DCDF-C040-4764-BD97-446A435D4507}"/>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9" name="直線コネクタ 118">
          <a:extLst>
            <a:ext uri="{FF2B5EF4-FFF2-40B4-BE49-F238E27FC236}">
              <a16:creationId xmlns:a16="http://schemas.microsoft.com/office/drawing/2014/main" id="{827CAAD5-32EF-4AF7-BA46-8CA5BCFB6381}"/>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0" name="テキスト ボックス 119">
          <a:extLst>
            <a:ext uri="{FF2B5EF4-FFF2-40B4-BE49-F238E27FC236}">
              <a16:creationId xmlns:a16="http://schemas.microsoft.com/office/drawing/2014/main" id="{0340DB6B-E2DB-4A16-8315-B7CED80483C1}"/>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1" name="直線コネクタ 120">
          <a:extLst>
            <a:ext uri="{FF2B5EF4-FFF2-40B4-BE49-F238E27FC236}">
              <a16:creationId xmlns:a16="http://schemas.microsoft.com/office/drawing/2014/main" id="{2E252222-08B4-4AB6-A443-7005EE41A4BB}"/>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2" name="テキスト ボックス 121">
          <a:extLst>
            <a:ext uri="{FF2B5EF4-FFF2-40B4-BE49-F238E27FC236}">
              <a16:creationId xmlns:a16="http://schemas.microsoft.com/office/drawing/2014/main" id="{5A0F7101-8849-4B9E-A4CE-7AA42CD1951B}"/>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3" name="直線コネクタ 122">
          <a:extLst>
            <a:ext uri="{FF2B5EF4-FFF2-40B4-BE49-F238E27FC236}">
              <a16:creationId xmlns:a16="http://schemas.microsoft.com/office/drawing/2014/main" id="{01D7EFBA-C264-477A-96F0-8C1F23535846}"/>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4" name="テキスト ボックス 123">
          <a:extLst>
            <a:ext uri="{FF2B5EF4-FFF2-40B4-BE49-F238E27FC236}">
              <a16:creationId xmlns:a16="http://schemas.microsoft.com/office/drawing/2014/main" id="{EBAEE832-757C-454F-A384-3125E2D56E08}"/>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5" name="直線コネクタ 124">
          <a:extLst>
            <a:ext uri="{FF2B5EF4-FFF2-40B4-BE49-F238E27FC236}">
              <a16:creationId xmlns:a16="http://schemas.microsoft.com/office/drawing/2014/main" id="{9D581FBD-147A-4F1E-B24A-8D7595003F72}"/>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6" name="テキスト ボックス 125">
          <a:extLst>
            <a:ext uri="{FF2B5EF4-FFF2-40B4-BE49-F238E27FC236}">
              <a16:creationId xmlns:a16="http://schemas.microsoft.com/office/drawing/2014/main" id="{B394A340-A7B4-4692-9E8C-6E32A53704E4}"/>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420AB44A-E605-4285-9950-393435498ACF}"/>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22FED0A3-CBE3-4610-8DC2-B9C2D6D16D1C}"/>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123204</xdr:rowOff>
    </xdr:to>
    <xdr:cxnSp macro="">
      <xdr:nvCxnSpPr>
        <xdr:cNvPr id="129" name="直線コネクタ 128">
          <a:extLst>
            <a:ext uri="{FF2B5EF4-FFF2-40B4-BE49-F238E27FC236}">
              <a16:creationId xmlns:a16="http://schemas.microsoft.com/office/drawing/2014/main" id="{243A79A7-6B23-4B06-BAD4-BEEAAC75DEC0}"/>
            </a:ext>
          </a:extLst>
        </xdr:cNvPr>
        <xdr:cNvCxnSpPr/>
      </xdr:nvCxnSpPr>
      <xdr:spPr>
        <a:xfrm flipV="1">
          <a:off x="14793595" y="5312833"/>
          <a:ext cx="1269" cy="1239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127031</xdr:rowOff>
    </xdr:from>
    <xdr:ext cx="560923" cy="259045"/>
    <xdr:sp macro="" textlink="">
      <xdr:nvSpPr>
        <xdr:cNvPr id="130" name="債務償還比率最小値テキスト">
          <a:extLst>
            <a:ext uri="{FF2B5EF4-FFF2-40B4-BE49-F238E27FC236}">
              <a16:creationId xmlns:a16="http://schemas.microsoft.com/office/drawing/2014/main" id="{6EF991DC-5BD1-48D1-92AF-C1914F90E15C}"/>
            </a:ext>
          </a:extLst>
        </xdr:cNvPr>
        <xdr:cNvSpPr txBox="1"/>
      </xdr:nvSpPr>
      <xdr:spPr>
        <a:xfrm>
          <a:off x="14846300" y="6556406"/>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123204</xdr:rowOff>
    </xdr:from>
    <xdr:to>
      <xdr:col>76</xdr:col>
      <xdr:colOff>111125</xdr:colOff>
      <xdr:row>33</xdr:row>
      <xdr:rowOff>123204</xdr:rowOff>
    </xdr:to>
    <xdr:cxnSp macro="">
      <xdr:nvCxnSpPr>
        <xdr:cNvPr id="131" name="直線コネクタ 130">
          <a:extLst>
            <a:ext uri="{FF2B5EF4-FFF2-40B4-BE49-F238E27FC236}">
              <a16:creationId xmlns:a16="http://schemas.microsoft.com/office/drawing/2014/main" id="{86BB5503-B322-4312-B5B9-9DD8A0A86066}"/>
            </a:ext>
          </a:extLst>
        </xdr:cNvPr>
        <xdr:cNvCxnSpPr/>
      </xdr:nvCxnSpPr>
      <xdr:spPr>
        <a:xfrm>
          <a:off x="14706600" y="65525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2" name="債務償還比率最大値テキスト">
          <a:extLst>
            <a:ext uri="{FF2B5EF4-FFF2-40B4-BE49-F238E27FC236}">
              <a16:creationId xmlns:a16="http://schemas.microsoft.com/office/drawing/2014/main" id="{6EE9DF6D-93DB-4FF8-B599-6B06F3768C69}"/>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3" name="直線コネクタ 132">
          <a:extLst>
            <a:ext uri="{FF2B5EF4-FFF2-40B4-BE49-F238E27FC236}">
              <a16:creationId xmlns:a16="http://schemas.microsoft.com/office/drawing/2014/main" id="{FDC1607B-099A-4F77-A708-7F6577C56129}"/>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44382</xdr:rowOff>
    </xdr:from>
    <xdr:ext cx="469744" cy="259045"/>
    <xdr:sp macro="" textlink="">
      <xdr:nvSpPr>
        <xdr:cNvPr id="134" name="債務償還比率平均値テキスト">
          <a:extLst>
            <a:ext uri="{FF2B5EF4-FFF2-40B4-BE49-F238E27FC236}">
              <a16:creationId xmlns:a16="http://schemas.microsoft.com/office/drawing/2014/main" id="{5307C3D9-77E3-4BF5-80A1-4EB39BA114DB}"/>
            </a:ext>
          </a:extLst>
        </xdr:cNvPr>
        <xdr:cNvSpPr txBox="1"/>
      </xdr:nvSpPr>
      <xdr:spPr>
        <a:xfrm>
          <a:off x="14846300" y="5616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21505</xdr:rowOff>
    </xdr:from>
    <xdr:to>
      <xdr:col>76</xdr:col>
      <xdr:colOff>73025</xdr:colOff>
      <xdr:row>29</xdr:row>
      <xdr:rowOff>123105</xdr:rowOff>
    </xdr:to>
    <xdr:sp macro="" textlink="">
      <xdr:nvSpPr>
        <xdr:cNvPr id="135" name="フローチャート: 判断 134">
          <a:extLst>
            <a:ext uri="{FF2B5EF4-FFF2-40B4-BE49-F238E27FC236}">
              <a16:creationId xmlns:a16="http://schemas.microsoft.com/office/drawing/2014/main" id="{303725DF-E15C-40CB-B2D1-A45D6056A375}"/>
            </a:ext>
          </a:extLst>
        </xdr:cNvPr>
        <xdr:cNvSpPr/>
      </xdr:nvSpPr>
      <xdr:spPr>
        <a:xfrm>
          <a:off x="14744700" y="576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8982</xdr:rowOff>
    </xdr:from>
    <xdr:to>
      <xdr:col>72</xdr:col>
      <xdr:colOff>123825</xdr:colOff>
      <xdr:row>30</xdr:row>
      <xdr:rowOff>110582</xdr:rowOff>
    </xdr:to>
    <xdr:sp macro="" textlink="">
      <xdr:nvSpPr>
        <xdr:cNvPr id="136" name="フローチャート: 判断 135">
          <a:extLst>
            <a:ext uri="{FF2B5EF4-FFF2-40B4-BE49-F238E27FC236}">
              <a16:creationId xmlns:a16="http://schemas.microsoft.com/office/drawing/2014/main" id="{C2FEEC28-D6FC-4B17-B179-BE709AFC8A84}"/>
            </a:ext>
          </a:extLst>
        </xdr:cNvPr>
        <xdr:cNvSpPr/>
      </xdr:nvSpPr>
      <xdr:spPr>
        <a:xfrm>
          <a:off x="14033500" y="5924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143009</xdr:rowOff>
    </xdr:from>
    <xdr:to>
      <xdr:col>68</xdr:col>
      <xdr:colOff>123825</xdr:colOff>
      <xdr:row>30</xdr:row>
      <xdr:rowOff>73159</xdr:rowOff>
    </xdr:to>
    <xdr:sp macro="" textlink="">
      <xdr:nvSpPr>
        <xdr:cNvPr id="137" name="フローチャート: 判断 136">
          <a:extLst>
            <a:ext uri="{FF2B5EF4-FFF2-40B4-BE49-F238E27FC236}">
              <a16:creationId xmlns:a16="http://schemas.microsoft.com/office/drawing/2014/main" id="{F57CF71B-7E4A-48CB-BD0E-8641BE513A4F}"/>
            </a:ext>
          </a:extLst>
        </xdr:cNvPr>
        <xdr:cNvSpPr/>
      </xdr:nvSpPr>
      <xdr:spPr>
        <a:xfrm>
          <a:off x="13271500" y="5886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70563</xdr:rowOff>
    </xdr:from>
    <xdr:to>
      <xdr:col>64</xdr:col>
      <xdr:colOff>123825</xdr:colOff>
      <xdr:row>30</xdr:row>
      <xdr:rowOff>713</xdr:rowOff>
    </xdr:to>
    <xdr:sp macro="" textlink="">
      <xdr:nvSpPr>
        <xdr:cNvPr id="138" name="フローチャート: 判断 137">
          <a:extLst>
            <a:ext uri="{FF2B5EF4-FFF2-40B4-BE49-F238E27FC236}">
              <a16:creationId xmlns:a16="http://schemas.microsoft.com/office/drawing/2014/main" id="{9EA77E00-FE25-48A3-876B-A72C885F7F16}"/>
            </a:ext>
          </a:extLst>
        </xdr:cNvPr>
        <xdr:cNvSpPr/>
      </xdr:nvSpPr>
      <xdr:spPr>
        <a:xfrm>
          <a:off x="12509500" y="581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60847</xdr:rowOff>
    </xdr:from>
    <xdr:to>
      <xdr:col>60</xdr:col>
      <xdr:colOff>123825</xdr:colOff>
      <xdr:row>29</xdr:row>
      <xdr:rowOff>162447</xdr:rowOff>
    </xdr:to>
    <xdr:sp macro="" textlink="">
      <xdr:nvSpPr>
        <xdr:cNvPr id="139" name="フローチャート: 判断 138">
          <a:extLst>
            <a:ext uri="{FF2B5EF4-FFF2-40B4-BE49-F238E27FC236}">
              <a16:creationId xmlns:a16="http://schemas.microsoft.com/office/drawing/2014/main" id="{94529A0A-26BA-4468-A48B-8E1623F52834}"/>
            </a:ext>
          </a:extLst>
        </xdr:cNvPr>
        <xdr:cNvSpPr/>
      </xdr:nvSpPr>
      <xdr:spPr>
        <a:xfrm>
          <a:off x="11747500" y="5804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BEABE810-3BBF-4140-8812-CABA88E0005E}"/>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5BA878AA-C93F-44DF-9309-A881B75108D1}"/>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120C85B8-8F9D-4595-AC9D-48FABC81CF18}"/>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A1E05A37-7818-49E9-8A61-DB6C53938A57}"/>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04F66946-87FE-447C-8256-2F9441938AE1}"/>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23784</xdr:rowOff>
    </xdr:from>
    <xdr:to>
      <xdr:col>76</xdr:col>
      <xdr:colOff>73025</xdr:colOff>
      <xdr:row>29</xdr:row>
      <xdr:rowOff>125384</xdr:rowOff>
    </xdr:to>
    <xdr:sp macro="" textlink="">
      <xdr:nvSpPr>
        <xdr:cNvPr id="145" name="楕円 144">
          <a:extLst>
            <a:ext uri="{FF2B5EF4-FFF2-40B4-BE49-F238E27FC236}">
              <a16:creationId xmlns:a16="http://schemas.microsoft.com/office/drawing/2014/main" id="{36D19C9E-2E97-4F56-AB07-4C22747A04CD}"/>
            </a:ext>
          </a:extLst>
        </xdr:cNvPr>
        <xdr:cNvSpPr/>
      </xdr:nvSpPr>
      <xdr:spPr>
        <a:xfrm>
          <a:off x="14744700" y="5767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2211</xdr:rowOff>
    </xdr:from>
    <xdr:ext cx="469744" cy="259045"/>
    <xdr:sp macro="" textlink="">
      <xdr:nvSpPr>
        <xdr:cNvPr id="146" name="債務償還比率該当値テキスト">
          <a:extLst>
            <a:ext uri="{FF2B5EF4-FFF2-40B4-BE49-F238E27FC236}">
              <a16:creationId xmlns:a16="http://schemas.microsoft.com/office/drawing/2014/main" id="{2EF4F015-AA22-4A02-997E-8E551626AAE4}"/>
            </a:ext>
          </a:extLst>
        </xdr:cNvPr>
        <xdr:cNvSpPr txBox="1"/>
      </xdr:nvSpPr>
      <xdr:spPr>
        <a:xfrm>
          <a:off x="14846300" y="574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85817</xdr:rowOff>
    </xdr:from>
    <xdr:to>
      <xdr:col>72</xdr:col>
      <xdr:colOff>123825</xdr:colOff>
      <xdr:row>32</xdr:row>
      <xdr:rowOff>15967</xdr:rowOff>
    </xdr:to>
    <xdr:sp macro="" textlink="">
      <xdr:nvSpPr>
        <xdr:cNvPr id="147" name="楕円 146">
          <a:extLst>
            <a:ext uri="{FF2B5EF4-FFF2-40B4-BE49-F238E27FC236}">
              <a16:creationId xmlns:a16="http://schemas.microsoft.com/office/drawing/2014/main" id="{09BA234F-BA3F-455E-AF1D-3BE1FC50EB25}"/>
            </a:ext>
          </a:extLst>
        </xdr:cNvPr>
        <xdr:cNvSpPr/>
      </xdr:nvSpPr>
      <xdr:spPr>
        <a:xfrm>
          <a:off x="14033500" y="6172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74584</xdr:rowOff>
    </xdr:from>
    <xdr:to>
      <xdr:col>76</xdr:col>
      <xdr:colOff>22225</xdr:colOff>
      <xdr:row>31</xdr:row>
      <xdr:rowOff>136617</xdr:rowOff>
    </xdr:to>
    <xdr:cxnSp macro="">
      <xdr:nvCxnSpPr>
        <xdr:cNvPr id="148" name="直線コネクタ 147">
          <a:extLst>
            <a:ext uri="{FF2B5EF4-FFF2-40B4-BE49-F238E27FC236}">
              <a16:creationId xmlns:a16="http://schemas.microsoft.com/office/drawing/2014/main" id="{89E5583D-F8BF-4971-8B11-B0BCBF6B1154}"/>
            </a:ext>
          </a:extLst>
        </xdr:cNvPr>
        <xdr:cNvCxnSpPr/>
      </xdr:nvCxnSpPr>
      <xdr:spPr>
        <a:xfrm flipV="1">
          <a:off x="14084300" y="5818159"/>
          <a:ext cx="711200" cy="404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33</xdr:row>
      <xdr:rowOff>14111</xdr:rowOff>
    </xdr:from>
    <xdr:to>
      <xdr:col>68</xdr:col>
      <xdr:colOff>123825</xdr:colOff>
      <xdr:row>33</xdr:row>
      <xdr:rowOff>115711</xdr:rowOff>
    </xdr:to>
    <xdr:sp macro="" textlink="">
      <xdr:nvSpPr>
        <xdr:cNvPr id="149" name="楕円 148">
          <a:extLst>
            <a:ext uri="{FF2B5EF4-FFF2-40B4-BE49-F238E27FC236}">
              <a16:creationId xmlns:a16="http://schemas.microsoft.com/office/drawing/2014/main" id="{2F8CC1A4-4EC3-4B55-9231-9FF8415BED91}"/>
            </a:ext>
          </a:extLst>
        </xdr:cNvPr>
        <xdr:cNvSpPr/>
      </xdr:nvSpPr>
      <xdr:spPr>
        <a:xfrm>
          <a:off x="13271500" y="6443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136617</xdr:rowOff>
    </xdr:from>
    <xdr:to>
      <xdr:col>72</xdr:col>
      <xdr:colOff>73025</xdr:colOff>
      <xdr:row>33</xdr:row>
      <xdr:rowOff>64911</xdr:rowOff>
    </xdr:to>
    <xdr:cxnSp macro="">
      <xdr:nvCxnSpPr>
        <xdr:cNvPr id="150" name="直線コネクタ 149">
          <a:extLst>
            <a:ext uri="{FF2B5EF4-FFF2-40B4-BE49-F238E27FC236}">
              <a16:creationId xmlns:a16="http://schemas.microsoft.com/office/drawing/2014/main" id="{D03FABD3-ACE0-4AB3-A732-1982FF8CC890}"/>
            </a:ext>
          </a:extLst>
        </xdr:cNvPr>
        <xdr:cNvCxnSpPr/>
      </xdr:nvCxnSpPr>
      <xdr:spPr>
        <a:xfrm flipV="1">
          <a:off x="13322300" y="6223092"/>
          <a:ext cx="762000" cy="271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109996</xdr:rowOff>
    </xdr:from>
    <xdr:to>
      <xdr:col>64</xdr:col>
      <xdr:colOff>123825</xdr:colOff>
      <xdr:row>33</xdr:row>
      <xdr:rowOff>40146</xdr:rowOff>
    </xdr:to>
    <xdr:sp macro="" textlink="">
      <xdr:nvSpPr>
        <xdr:cNvPr id="151" name="楕円 150">
          <a:extLst>
            <a:ext uri="{FF2B5EF4-FFF2-40B4-BE49-F238E27FC236}">
              <a16:creationId xmlns:a16="http://schemas.microsoft.com/office/drawing/2014/main" id="{23D55391-AA1D-422A-BA7A-9FE8AF129513}"/>
            </a:ext>
          </a:extLst>
        </xdr:cNvPr>
        <xdr:cNvSpPr/>
      </xdr:nvSpPr>
      <xdr:spPr>
        <a:xfrm>
          <a:off x="12509500" y="6367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160796</xdr:rowOff>
    </xdr:from>
    <xdr:to>
      <xdr:col>68</xdr:col>
      <xdr:colOff>73025</xdr:colOff>
      <xdr:row>33</xdr:row>
      <xdr:rowOff>64911</xdr:rowOff>
    </xdr:to>
    <xdr:cxnSp macro="">
      <xdr:nvCxnSpPr>
        <xdr:cNvPr id="152" name="直線コネクタ 151">
          <a:extLst>
            <a:ext uri="{FF2B5EF4-FFF2-40B4-BE49-F238E27FC236}">
              <a16:creationId xmlns:a16="http://schemas.microsoft.com/office/drawing/2014/main" id="{D1195CC9-BF7F-4C30-A6B9-3891BCBE9A2C}"/>
            </a:ext>
          </a:extLst>
        </xdr:cNvPr>
        <xdr:cNvCxnSpPr/>
      </xdr:nvCxnSpPr>
      <xdr:spPr>
        <a:xfrm>
          <a:off x="12560300" y="6418721"/>
          <a:ext cx="762000" cy="75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33</xdr:row>
      <xdr:rowOff>108028</xdr:rowOff>
    </xdr:from>
    <xdr:to>
      <xdr:col>60</xdr:col>
      <xdr:colOff>123825</xdr:colOff>
      <xdr:row>34</xdr:row>
      <xdr:rowOff>38178</xdr:rowOff>
    </xdr:to>
    <xdr:sp macro="" textlink="">
      <xdr:nvSpPr>
        <xdr:cNvPr id="153" name="楕円 152">
          <a:extLst>
            <a:ext uri="{FF2B5EF4-FFF2-40B4-BE49-F238E27FC236}">
              <a16:creationId xmlns:a16="http://schemas.microsoft.com/office/drawing/2014/main" id="{D9BDE036-0000-4436-8453-94EF86D1C7F4}"/>
            </a:ext>
          </a:extLst>
        </xdr:cNvPr>
        <xdr:cNvSpPr/>
      </xdr:nvSpPr>
      <xdr:spPr>
        <a:xfrm>
          <a:off x="11747500" y="6537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160796</xdr:rowOff>
    </xdr:from>
    <xdr:to>
      <xdr:col>64</xdr:col>
      <xdr:colOff>73025</xdr:colOff>
      <xdr:row>33</xdr:row>
      <xdr:rowOff>158828</xdr:rowOff>
    </xdr:to>
    <xdr:cxnSp macro="">
      <xdr:nvCxnSpPr>
        <xdr:cNvPr id="154" name="直線コネクタ 153">
          <a:extLst>
            <a:ext uri="{FF2B5EF4-FFF2-40B4-BE49-F238E27FC236}">
              <a16:creationId xmlns:a16="http://schemas.microsoft.com/office/drawing/2014/main" id="{E8F6EB30-8686-479D-863B-9E6DC7C4D0B2}"/>
            </a:ext>
          </a:extLst>
        </xdr:cNvPr>
        <xdr:cNvCxnSpPr/>
      </xdr:nvCxnSpPr>
      <xdr:spPr>
        <a:xfrm flipV="1">
          <a:off x="11798300" y="6418721"/>
          <a:ext cx="762000" cy="169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127109</xdr:rowOff>
    </xdr:from>
    <xdr:ext cx="469744" cy="259045"/>
    <xdr:sp macro="" textlink="">
      <xdr:nvSpPr>
        <xdr:cNvPr id="155" name="n_1aveValue債務償還比率">
          <a:extLst>
            <a:ext uri="{FF2B5EF4-FFF2-40B4-BE49-F238E27FC236}">
              <a16:creationId xmlns:a16="http://schemas.microsoft.com/office/drawing/2014/main" id="{2F874CCE-67F9-45AD-A974-108AEF72DCB3}"/>
            </a:ext>
          </a:extLst>
        </xdr:cNvPr>
        <xdr:cNvSpPr txBox="1"/>
      </xdr:nvSpPr>
      <xdr:spPr>
        <a:xfrm>
          <a:off x="13836727" y="5699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89686</xdr:rowOff>
    </xdr:from>
    <xdr:ext cx="469744" cy="259045"/>
    <xdr:sp macro="" textlink="">
      <xdr:nvSpPr>
        <xdr:cNvPr id="156" name="n_2aveValue債務償還比率">
          <a:extLst>
            <a:ext uri="{FF2B5EF4-FFF2-40B4-BE49-F238E27FC236}">
              <a16:creationId xmlns:a16="http://schemas.microsoft.com/office/drawing/2014/main" id="{1FC839E5-CCF0-43AD-AC5B-2E484889D92E}"/>
            </a:ext>
          </a:extLst>
        </xdr:cNvPr>
        <xdr:cNvSpPr txBox="1"/>
      </xdr:nvSpPr>
      <xdr:spPr>
        <a:xfrm>
          <a:off x="13087427" y="5661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17240</xdr:rowOff>
    </xdr:from>
    <xdr:ext cx="469744" cy="259045"/>
    <xdr:sp macro="" textlink="">
      <xdr:nvSpPr>
        <xdr:cNvPr id="157" name="n_3aveValue債務償還比率">
          <a:extLst>
            <a:ext uri="{FF2B5EF4-FFF2-40B4-BE49-F238E27FC236}">
              <a16:creationId xmlns:a16="http://schemas.microsoft.com/office/drawing/2014/main" id="{91AAA1D6-86DC-45E5-A8A4-8CA36BC09038}"/>
            </a:ext>
          </a:extLst>
        </xdr:cNvPr>
        <xdr:cNvSpPr txBox="1"/>
      </xdr:nvSpPr>
      <xdr:spPr>
        <a:xfrm>
          <a:off x="12325427" y="5589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7524</xdr:rowOff>
    </xdr:from>
    <xdr:ext cx="469744" cy="259045"/>
    <xdr:sp macro="" textlink="">
      <xdr:nvSpPr>
        <xdr:cNvPr id="158" name="n_4aveValue債務償還比率">
          <a:extLst>
            <a:ext uri="{FF2B5EF4-FFF2-40B4-BE49-F238E27FC236}">
              <a16:creationId xmlns:a16="http://schemas.microsoft.com/office/drawing/2014/main" id="{89035FE6-81B0-4B80-9750-3192FFD781D5}"/>
            </a:ext>
          </a:extLst>
        </xdr:cNvPr>
        <xdr:cNvSpPr txBox="1"/>
      </xdr:nvSpPr>
      <xdr:spPr>
        <a:xfrm>
          <a:off x="11563427" y="5579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7094</xdr:rowOff>
    </xdr:from>
    <xdr:ext cx="469744" cy="259045"/>
    <xdr:sp macro="" textlink="">
      <xdr:nvSpPr>
        <xdr:cNvPr id="159" name="n_1mainValue債務償還比率">
          <a:extLst>
            <a:ext uri="{FF2B5EF4-FFF2-40B4-BE49-F238E27FC236}">
              <a16:creationId xmlns:a16="http://schemas.microsoft.com/office/drawing/2014/main" id="{174E7B6E-5CE3-49AC-AB90-281649F56393}"/>
            </a:ext>
          </a:extLst>
        </xdr:cNvPr>
        <xdr:cNvSpPr txBox="1"/>
      </xdr:nvSpPr>
      <xdr:spPr>
        <a:xfrm>
          <a:off x="13836727" y="6265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33</xdr:row>
      <xdr:rowOff>106838</xdr:rowOff>
    </xdr:from>
    <xdr:ext cx="469744" cy="259045"/>
    <xdr:sp macro="" textlink="">
      <xdr:nvSpPr>
        <xdr:cNvPr id="160" name="n_2mainValue債務償還比率">
          <a:extLst>
            <a:ext uri="{FF2B5EF4-FFF2-40B4-BE49-F238E27FC236}">
              <a16:creationId xmlns:a16="http://schemas.microsoft.com/office/drawing/2014/main" id="{DA0233E8-EC52-415C-9D65-395A6240845C}"/>
            </a:ext>
          </a:extLst>
        </xdr:cNvPr>
        <xdr:cNvSpPr txBox="1"/>
      </xdr:nvSpPr>
      <xdr:spPr>
        <a:xfrm>
          <a:off x="13087427" y="6536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33</xdr:row>
      <xdr:rowOff>31273</xdr:rowOff>
    </xdr:from>
    <xdr:ext cx="469744" cy="259045"/>
    <xdr:sp macro="" textlink="">
      <xdr:nvSpPr>
        <xdr:cNvPr id="161" name="n_3mainValue債務償還比率">
          <a:extLst>
            <a:ext uri="{FF2B5EF4-FFF2-40B4-BE49-F238E27FC236}">
              <a16:creationId xmlns:a16="http://schemas.microsoft.com/office/drawing/2014/main" id="{5E6EEC1E-D4CB-46B9-A045-3B2AB524021B}"/>
            </a:ext>
          </a:extLst>
        </xdr:cNvPr>
        <xdr:cNvSpPr txBox="1"/>
      </xdr:nvSpPr>
      <xdr:spPr>
        <a:xfrm>
          <a:off x="12325427" y="6460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34</xdr:row>
      <xdr:rowOff>29305</xdr:rowOff>
    </xdr:from>
    <xdr:ext cx="560923" cy="259045"/>
    <xdr:sp macro="" textlink="">
      <xdr:nvSpPr>
        <xdr:cNvPr id="162" name="n_4mainValue債務償還比率">
          <a:extLst>
            <a:ext uri="{FF2B5EF4-FFF2-40B4-BE49-F238E27FC236}">
              <a16:creationId xmlns:a16="http://schemas.microsoft.com/office/drawing/2014/main" id="{5A1B5940-0FF2-47CC-A270-652E1702DACB}"/>
            </a:ext>
          </a:extLst>
        </xdr:cNvPr>
        <xdr:cNvSpPr txBox="1"/>
      </xdr:nvSpPr>
      <xdr:spPr>
        <a:xfrm>
          <a:off x="11517838" y="663013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0933BF29-53E0-4AFD-9A9A-87F053F40855}"/>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DFCDF96D-7528-40D8-8DEA-DFB98B5F9A9E}"/>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413C3BBE-6474-481B-8F61-9D75E01C6FB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B7465EAE-0146-442E-80FF-DAD5E55C21C4}"/>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CB767D6E-AF1B-4637-B8DB-A6FF2B2B9DA1}"/>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F34104A6-3B75-458A-9D19-4A14D74B75F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736348D4-C129-4C9F-AA83-3C0A4B3E7C3C}"/>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5CFF1C2-358E-4152-A7A6-36531DDCB10D}"/>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727B8947-20F3-4830-99DC-F392DC62B8E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475F372-8ED6-4661-8E9E-0B48A0F9B082}"/>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3AC2136-D803-442F-91EA-06B0F053984F}"/>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12CBFBC-27CB-427E-893D-C23C8A79C64C}"/>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E25D1A30-E593-4B5A-B0AE-419A968F8F28}"/>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A84C09C-0A44-4F12-9E31-5F2855310379}"/>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F759132E-D09D-414F-A79D-28D8E44F6B05}"/>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3B4E815-33DA-45D1-8CC4-A626BB3DA3A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12,646
12,497
81.68
7,820,205
7,417,236
392,728
4,312,014
5,829,841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42605AC-1A21-445D-A732-CA58E9B8E38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D852FFD-2B99-4390-9C18-617054E4688A}"/>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F21ED86-E8D0-41EC-B730-992F15C90D47}"/>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3B3B8EF-A24C-4B6B-ADA5-C46A157CE76C}"/>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B06F7CB9-2C07-4142-AA7E-23B0C453DCB1}"/>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FEF75FA8-90AC-4DF2-8627-7BC3D19F4B67}"/>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287435B-054F-4269-905E-0C3695F63BA9}"/>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01A2CCB-99E9-4DD8-9C21-06523C3FDAB4}"/>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D97BFCD6-9110-4E36-A26F-6CB6B85F6B0F}"/>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5CADD6D4-9569-4F3A-B5F3-9A437570E42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0B9435C-4D80-4013-9BBB-2E26E4F94206}"/>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5C09BB99-2241-4D1D-ACF8-02DBCB930F23}"/>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207929E-5666-4895-8937-706097FBEB83}"/>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1806319-C5C7-4F17-8720-E970C709733E}"/>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40C110D-E0B1-463D-B3F8-852A8DA314C8}"/>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52BBBFF-301B-4919-BD56-EF67966802E6}"/>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CF1C8BB-CC7E-49FD-A4AE-CAEAFC3C8C0C}"/>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47BFBE2-4E77-4A12-9532-5E5D4C054E9F}"/>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7FDF1976-413E-4CBA-9E4E-7AE5BDACE4EE}"/>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E5603F1D-662A-4E14-82A2-6D2DC587C6A7}"/>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6D0F9B9E-2C3F-4BC1-884F-4D7D455860FF}"/>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CC12E34C-63B6-4051-9366-EEF050CBB224}"/>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EF01F888-B75F-44B1-8178-B757F4F2F5EB}"/>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CC6FC8DB-E6A3-431D-B53A-076F824BE2E2}"/>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4992207C-3E35-43DE-9110-6E28E54DB87C}"/>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E4EEC34D-155E-48A0-A568-D100E4C6B1D1}"/>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AE2304C6-6932-47A3-8D43-6F92ACC62F03}"/>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38CC5A8-A846-4A56-A9C0-3F15C39DFD97}"/>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58E256C2-E4F4-4770-A6CF-42AE7E6423EA}"/>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F96CD1F-A11E-4108-89ED-F249BC042D6B}"/>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AF04DB1-5B3B-435B-9C1F-9623B167F49A}"/>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E781A12B-9C2A-4CE0-A51B-489C85EDA5A2}"/>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6148F486-1766-47B9-9D96-27D4A3225ACC}"/>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4E750FCB-F989-4E24-84CE-C365B5C93922}"/>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09EE437C-31A2-4312-8CFF-69346CD35B26}"/>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D0BAC3F4-DB74-4289-90E5-33B7A33DFD61}"/>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487B0306-95F1-468D-B242-A4D41F946B4D}"/>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A1AB4028-7EB4-4A55-8C7F-E91D92BB52E6}"/>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D861B8DA-8021-432F-B17D-90A11448BBFD}"/>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F021AEC7-BBD0-46B0-B820-52CFFA730054}"/>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D729A819-25CD-4CA3-A1F9-FD1164FCD113}"/>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3BC2E200-E2E3-42B4-8F1A-3F0E3CAC1CEE}"/>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1D658AAA-02DE-41A8-A288-267170D7FB94}"/>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55626</xdr:rowOff>
    </xdr:from>
    <xdr:to>
      <xdr:col>24</xdr:col>
      <xdr:colOff>62865</xdr:colOff>
      <xdr:row>41</xdr:row>
      <xdr:rowOff>57912</xdr:rowOff>
    </xdr:to>
    <xdr:cxnSp macro="">
      <xdr:nvCxnSpPr>
        <xdr:cNvPr id="55" name="直線コネクタ 54">
          <a:extLst>
            <a:ext uri="{FF2B5EF4-FFF2-40B4-BE49-F238E27FC236}">
              <a16:creationId xmlns:a16="http://schemas.microsoft.com/office/drawing/2014/main" id="{345CFFA5-7E4E-4F97-B261-2778BF24733C}"/>
            </a:ext>
          </a:extLst>
        </xdr:cNvPr>
        <xdr:cNvCxnSpPr/>
      </xdr:nvCxnSpPr>
      <xdr:spPr>
        <a:xfrm flipV="1">
          <a:off x="4634865" y="5713476"/>
          <a:ext cx="0" cy="1373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61739</xdr:rowOff>
    </xdr:from>
    <xdr:ext cx="405111" cy="259045"/>
    <xdr:sp macro="" textlink="">
      <xdr:nvSpPr>
        <xdr:cNvPr id="56" name="【道路】&#10;有形固定資産減価償却率最小値テキスト">
          <a:extLst>
            <a:ext uri="{FF2B5EF4-FFF2-40B4-BE49-F238E27FC236}">
              <a16:creationId xmlns:a16="http://schemas.microsoft.com/office/drawing/2014/main" id="{37FD36EC-BD73-4DF1-B9FF-E5BE1FB24435}"/>
            </a:ext>
          </a:extLst>
        </xdr:cNvPr>
        <xdr:cNvSpPr txBox="1"/>
      </xdr:nvSpPr>
      <xdr:spPr>
        <a:xfrm>
          <a:off x="4673600" y="7091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57912</xdr:rowOff>
    </xdr:from>
    <xdr:to>
      <xdr:col>24</xdr:col>
      <xdr:colOff>152400</xdr:colOff>
      <xdr:row>41</xdr:row>
      <xdr:rowOff>57912</xdr:rowOff>
    </xdr:to>
    <xdr:cxnSp macro="">
      <xdr:nvCxnSpPr>
        <xdr:cNvPr id="57" name="直線コネクタ 56">
          <a:extLst>
            <a:ext uri="{FF2B5EF4-FFF2-40B4-BE49-F238E27FC236}">
              <a16:creationId xmlns:a16="http://schemas.microsoft.com/office/drawing/2014/main" id="{F1012AD9-2D6F-4163-BABA-FCBE4FA60C82}"/>
            </a:ext>
          </a:extLst>
        </xdr:cNvPr>
        <xdr:cNvCxnSpPr/>
      </xdr:nvCxnSpPr>
      <xdr:spPr>
        <a:xfrm>
          <a:off x="4546600" y="7087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2303</xdr:rowOff>
    </xdr:from>
    <xdr:ext cx="405111" cy="259045"/>
    <xdr:sp macro="" textlink="">
      <xdr:nvSpPr>
        <xdr:cNvPr id="58" name="【道路】&#10;有形固定資産減価償却率最大値テキスト">
          <a:extLst>
            <a:ext uri="{FF2B5EF4-FFF2-40B4-BE49-F238E27FC236}">
              <a16:creationId xmlns:a16="http://schemas.microsoft.com/office/drawing/2014/main" id="{E719024A-9781-4F2E-9D43-E63508C9CB2F}"/>
            </a:ext>
          </a:extLst>
        </xdr:cNvPr>
        <xdr:cNvSpPr txBox="1"/>
      </xdr:nvSpPr>
      <xdr:spPr>
        <a:xfrm>
          <a:off x="4673600" y="5488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55626</xdr:rowOff>
    </xdr:from>
    <xdr:to>
      <xdr:col>24</xdr:col>
      <xdr:colOff>152400</xdr:colOff>
      <xdr:row>33</xdr:row>
      <xdr:rowOff>55626</xdr:rowOff>
    </xdr:to>
    <xdr:cxnSp macro="">
      <xdr:nvCxnSpPr>
        <xdr:cNvPr id="59" name="直線コネクタ 58">
          <a:extLst>
            <a:ext uri="{FF2B5EF4-FFF2-40B4-BE49-F238E27FC236}">
              <a16:creationId xmlns:a16="http://schemas.microsoft.com/office/drawing/2014/main" id="{A7A41A6D-4835-4970-AF54-55144634AFA8}"/>
            </a:ext>
          </a:extLst>
        </xdr:cNvPr>
        <xdr:cNvCxnSpPr/>
      </xdr:nvCxnSpPr>
      <xdr:spPr>
        <a:xfrm>
          <a:off x="4546600" y="5713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11701</xdr:rowOff>
    </xdr:from>
    <xdr:ext cx="405111" cy="259045"/>
    <xdr:sp macro="" textlink="">
      <xdr:nvSpPr>
        <xdr:cNvPr id="60" name="【道路】&#10;有形固定資産減価償却率平均値テキスト">
          <a:extLst>
            <a:ext uri="{FF2B5EF4-FFF2-40B4-BE49-F238E27FC236}">
              <a16:creationId xmlns:a16="http://schemas.microsoft.com/office/drawing/2014/main" id="{E29BAAA6-5A6F-43C6-9D32-B2A012193771}"/>
            </a:ext>
          </a:extLst>
        </xdr:cNvPr>
        <xdr:cNvSpPr txBox="1"/>
      </xdr:nvSpPr>
      <xdr:spPr>
        <a:xfrm>
          <a:off x="4673600" y="61839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160274</xdr:rowOff>
    </xdr:from>
    <xdr:to>
      <xdr:col>24</xdr:col>
      <xdr:colOff>114300</xdr:colOff>
      <xdr:row>37</xdr:row>
      <xdr:rowOff>90424</xdr:rowOff>
    </xdr:to>
    <xdr:sp macro="" textlink="">
      <xdr:nvSpPr>
        <xdr:cNvPr id="61" name="フローチャート: 判断 60">
          <a:extLst>
            <a:ext uri="{FF2B5EF4-FFF2-40B4-BE49-F238E27FC236}">
              <a16:creationId xmlns:a16="http://schemas.microsoft.com/office/drawing/2014/main" id="{D1804712-7B44-4F64-996F-4E1FE14B6B59}"/>
            </a:ext>
          </a:extLst>
        </xdr:cNvPr>
        <xdr:cNvSpPr/>
      </xdr:nvSpPr>
      <xdr:spPr>
        <a:xfrm>
          <a:off x="4584700" y="6332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125984</xdr:rowOff>
    </xdr:from>
    <xdr:to>
      <xdr:col>20</xdr:col>
      <xdr:colOff>38100</xdr:colOff>
      <xdr:row>37</xdr:row>
      <xdr:rowOff>56134</xdr:rowOff>
    </xdr:to>
    <xdr:sp macro="" textlink="">
      <xdr:nvSpPr>
        <xdr:cNvPr id="62" name="フローチャート: 判断 61">
          <a:extLst>
            <a:ext uri="{FF2B5EF4-FFF2-40B4-BE49-F238E27FC236}">
              <a16:creationId xmlns:a16="http://schemas.microsoft.com/office/drawing/2014/main" id="{A8C9BF27-A08A-4935-9734-441041B08BED}"/>
            </a:ext>
          </a:extLst>
        </xdr:cNvPr>
        <xdr:cNvSpPr/>
      </xdr:nvSpPr>
      <xdr:spPr>
        <a:xfrm>
          <a:off x="3746500" y="6298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103124</xdr:rowOff>
    </xdr:from>
    <xdr:to>
      <xdr:col>15</xdr:col>
      <xdr:colOff>101600</xdr:colOff>
      <xdr:row>37</xdr:row>
      <xdr:rowOff>33274</xdr:rowOff>
    </xdr:to>
    <xdr:sp macro="" textlink="">
      <xdr:nvSpPr>
        <xdr:cNvPr id="63" name="フローチャート: 判断 62">
          <a:extLst>
            <a:ext uri="{FF2B5EF4-FFF2-40B4-BE49-F238E27FC236}">
              <a16:creationId xmlns:a16="http://schemas.microsoft.com/office/drawing/2014/main" id="{5BA1E75D-246F-4C25-BC0F-7CF40404F181}"/>
            </a:ext>
          </a:extLst>
        </xdr:cNvPr>
        <xdr:cNvSpPr/>
      </xdr:nvSpPr>
      <xdr:spPr>
        <a:xfrm>
          <a:off x="2857500" y="627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80264</xdr:rowOff>
    </xdr:from>
    <xdr:to>
      <xdr:col>10</xdr:col>
      <xdr:colOff>165100</xdr:colOff>
      <xdr:row>37</xdr:row>
      <xdr:rowOff>10414</xdr:rowOff>
    </xdr:to>
    <xdr:sp macro="" textlink="">
      <xdr:nvSpPr>
        <xdr:cNvPr id="64" name="フローチャート: 判断 63">
          <a:extLst>
            <a:ext uri="{FF2B5EF4-FFF2-40B4-BE49-F238E27FC236}">
              <a16:creationId xmlns:a16="http://schemas.microsoft.com/office/drawing/2014/main" id="{B7C79840-AFF9-4D0F-9963-5C88C81C1B23}"/>
            </a:ext>
          </a:extLst>
        </xdr:cNvPr>
        <xdr:cNvSpPr/>
      </xdr:nvSpPr>
      <xdr:spPr>
        <a:xfrm>
          <a:off x="1968500" y="6252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55118</xdr:rowOff>
    </xdr:from>
    <xdr:to>
      <xdr:col>6</xdr:col>
      <xdr:colOff>38100</xdr:colOff>
      <xdr:row>36</xdr:row>
      <xdr:rowOff>156718</xdr:rowOff>
    </xdr:to>
    <xdr:sp macro="" textlink="">
      <xdr:nvSpPr>
        <xdr:cNvPr id="65" name="フローチャート: 判断 64">
          <a:extLst>
            <a:ext uri="{FF2B5EF4-FFF2-40B4-BE49-F238E27FC236}">
              <a16:creationId xmlns:a16="http://schemas.microsoft.com/office/drawing/2014/main" id="{62EEF1B8-6FE2-473F-8699-0A298F03BA44}"/>
            </a:ext>
          </a:extLst>
        </xdr:cNvPr>
        <xdr:cNvSpPr/>
      </xdr:nvSpPr>
      <xdr:spPr>
        <a:xfrm>
          <a:off x="1079500" y="6227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60C425E9-DB55-4340-945B-97401D87B0C5}"/>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CEF416B1-3B5D-485E-A254-4E034E46F27A}"/>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F1A23E0C-E954-43EE-93AD-6C8C678E7D23}"/>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87DBC155-4D0C-49B2-9E32-0477784243E7}"/>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C293CB07-6259-430E-A5CD-3B7265DD027F}"/>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27686</xdr:rowOff>
    </xdr:from>
    <xdr:to>
      <xdr:col>24</xdr:col>
      <xdr:colOff>114300</xdr:colOff>
      <xdr:row>39</xdr:row>
      <xdr:rowOff>129286</xdr:rowOff>
    </xdr:to>
    <xdr:sp macro="" textlink="">
      <xdr:nvSpPr>
        <xdr:cNvPr id="71" name="楕円 70">
          <a:extLst>
            <a:ext uri="{FF2B5EF4-FFF2-40B4-BE49-F238E27FC236}">
              <a16:creationId xmlns:a16="http://schemas.microsoft.com/office/drawing/2014/main" id="{A3E40C65-DA30-46DA-904F-C46E924AD261}"/>
            </a:ext>
          </a:extLst>
        </xdr:cNvPr>
        <xdr:cNvSpPr/>
      </xdr:nvSpPr>
      <xdr:spPr>
        <a:xfrm>
          <a:off x="4584700" y="6714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6113</xdr:rowOff>
    </xdr:from>
    <xdr:ext cx="405111" cy="259045"/>
    <xdr:sp macro="" textlink="">
      <xdr:nvSpPr>
        <xdr:cNvPr id="72" name="【道路】&#10;有形固定資産減価償却率該当値テキスト">
          <a:extLst>
            <a:ext uri="{FF2B5EF4-FFF2-40B4-BE49-F238E27FC236}">
              <a16:creationId xmlns:a16="http://schemas.microsoft.com/office/drawing/2014/main" id="{15997A7E-B295-4CD6-A3BF-05940724E367}"/>
            </a:ext>
          </a:extLst>
        </xdr:cNvPr>
        <xdr:cNvSpPr txBox="1"/>
      </xdr:nvSpPr>
      <xdr:spPr>
        <a:xfrm>
          <a:off x="4673600" y="6692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18542</xdr:rowOff>
    </xdr:from>
    <xdr:to>
      <xdr:col>20</xdr:col>
      <xdr:colOff>38100</xdr:colOff>
      <xdr:row>39</xdr:row>
      <xdr:rowOff>120142</xdr:rowOff>
    </xdr:to>
    <xdr:sp macro="" textlink="">
      <xdr:nvSpPr>
        <xdr:cNvPr id="73" name="楕円 72">
          <a:extLst>
            <a:ext uri="{FF2B5EF4-FFF2-40B4-BE49-F238E27FC236}">
              <a16:creationId xmlns:a16="http://schemas.microsoft.com/office/drawing/2014/main" id="{82645CFB-D480-4E50-BBB9-1ED2FCE0E019}"/>
            </a:ext>
          </a:extLst>
        </xdr:cNvPr>
        <xdr:cNvSpPr/>
      </xdr:nvSpPr>
      <xdr:spPr>
        <a:xfrm>
          <a:off x="3746500" y="670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69342</xdr:rowOff>
    </xdr:from>
    <xdr:to>
      <xdr:col>24</xdr:col>
      <xdr:colOff>63500</xdr:colOff>
      <xdr:row>39</xdr:row>
      <xdr:rowOff>78486</xdr:rowOff>
    </xdr:to>
    <xdr:cxnSp macro="">
      <xdr:nvCxnSpPr>
        <xdr:cNvPr id="74" name="直線コネクタ 73">
          <a:extLst>
            <a:ext uri="{FF2B5EF4-FFF2-40B4-BE49-F238E27FC236}">
              <a16:creationId xmlns:a16="http://schemas.microsoft.com/office/drawing/2014/main" id="{B43CDD74-9575-4830-9036-043307F8AE65}"/>
            </a:ext>
          </a:extLst>
        </xdr:cNvPr>
        <xdr:cNvCxnSpPr/>
      </xdr:nvCxnSpPr>
      <xdr:spPr>
        <a:xfrm>
          <a:off x="3797300" y="675589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9398</xdr:rowOff>
    </xdr:from>
    <xdr:to>
      <xdr:col>15</xdr:col>
      <xdr:colOff>101600</xdr:colOff>
      <xdr:row>39</xdr:row>
      <xdr:rowOff>110998</xdr:rowOff>
    </xdr:to>
    <xdr:sp macro="" textlink="">
      <xdr:nvSpPr>
        <xdr:cNvPr id="75" name="楕円 74">
          <a:extLst>
            <a:ext uri="{FF2B5EF4-FFF2-40B4-BE49-F238E27FC236}">
              <a16:creationId xmlns:a16="http://schemas.microsoft.com/office/drawing/2014/main" id="{6178FDB9-23C6-4E69-920B-B6B299785D12}"/>
            </a:ext>
          </a:extLst>
        </xdr:cNvPr>
        <xdr:cNvSpPr/>
      </xdr:nvSpPr>
      <xdr:spPr>
        <a:xfrm>
          <a:off x="2857500" y="669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60198</xdr:rowOff>
    </xdr:from>
    <xdr:to>
      <xdr:col>19</xdr:col>
      <xdr:colOff>177800</xdr:colOff>
      <xdr:row>39</xdr:row>
      <xdr:rowOff>69342</xdr:rowOff>
    </xdr:to>
    <xdr:cxnSp macro="">
      <xdr:nvCxnSpPr>
        <xdr:cNvPr id="76" name="直線コネクタ 75">
          <a:extLst>
            <a:ext uri="{FF2B5EF4-FFF2-40B4-BE49-F238E27FC236}">
              <a16:creationId xmlns:a16="http://schemas.microsoft.com/office/drawing/2014/main" id="{43C16FDE-F82E-4C88-A25D-04E41F1156F6}"/>
            </a:ext>
          </a:extLst>
        </xdr:cNvPr>
        <xdr:cNvCxnSpPr/>
      </xdr:nvCxnSpPr>
      <xdr:spPr>
        <a:xfrm>
          <a:off x="2908300" y="674674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2540</xdr:rowOff>
    </xdr:from>
    <xdr:to>
      <xdr:col>10</xdr:col>
      <xdr:colOff>165100</xdr:colOff>
      <xdr:row>39</xdr:row>
      <xdr:rowOff>104140</xdr:rowOff>
    </xdr:to>
    <xdr:sp macro="" textlink="">
      <xdr:nvSpPr>
        <xdr:cNvPr id="77" name="楕円 76">
          <a:extLst>
            <a:ext uri="{FF2B5EF4-FFF2-40B4-BE49-F238E27FC236}">
              <a16:creationId xmlns:a16="http://schemas.microsoft.com/office/drawing/2014/main" id="{A476EFB5-7E40-458A-884B-E14AD57E76B8}"/>
            </a:ext>
          </a:extLst>
        </xdr:cNvPr>
        <xdr:cNvSpPr/>
      </xdr:nvSpPr>
      <xdr:spPr>
        <a:xfrm>
          <a:off x="1968500" y="668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53340</xdr:rowOff>
    </xdr:from>
    <xdr:to>
      <xdr:col>15</xdr:col>
      <xdr:colOff>50800</xdr:colOff>
      <xdr:row>39</xdr:row>
      <xdr:rowOff>60198</xdr:rowOff>
    </xdr:to>
    <xdr:cxnSp macro="">
      <xdr:nvCxnSpPr>
        <xdr:cNvPr id="78" name="直線コネクタ 77">
          <a:extLst>
            <a:ext uri="{FF2B5EF4-FFF2-40B4-BE49-F238E27FC236}">
              <a16:creationId xmlns:a16="http://schemas.microsoft.com/office/drawing/2014/main" id="{EE425324-29FF-4FA4-B392-2E9B664B2653}"/>
            </a:ext>
          </a:extLst>
        </xdr:cNvPr>
        <xdr:cNvCxnSpPr/>
      </xdr:nvCxnSpPr>
      <xdr:spPr>
        <a:xfrm>
          <a:off x="2019300" y="6739890"/>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155702</xdr:rowOff>
    </xdr:from>
    <xdr:to>
      <xdr:col>6</xdr:col>
      <xdr:colOff>38100</xdr:colOff>
      <xdr:row>39</xdr:row>
      <xdr:rowOff>85852</xdr:rowOff>
    </xdr:to>
    <xdr:sp macro="" textlink="">
      <xdr:nvSpPr>
        <xdr:cNvPr id="79" name="楕円 78">
          <a:extLst>
            <a:ext uri="{FF2B5EF4-FFF2-40B4-BE49-F238E27FC236}">
              <a16:creationId xmlns:a16="http://schemas.microsoft.com/office/drawing/2014/main" id="{427CCCDC-0CDF-4D14-B74C-FCF557E9EC1C}"/>
            </a:ext>
          </a:extLst>
        </xdr:cNvPr>
        <xdr:cNvSpPr/>
      </xdr:nvSpPr>
      <xdr:spPr>
        <a:xfrm>
          <a:off x="1079500" y="6670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35052</xdr:rowOff>
    </xdr:from>
    <xdr:to>
      <xdr:col>10</xdr:col>
      <xdr:colOff>114300</xdr:colOff>
      <xdr:row>39</xdr:row>
      <xdr:rowOff>53340</xdr:rowOff>
    </xdr:to>
    <xdr:cxnSp macro="">
      <xdr:nvCxnSpPr>
        <xdr:cNvPr id="80" name="直線コネクタ 79">
          <a:extLst>
            <a:ext uri="{FF2B5EF4-FFF2-40B4-BE49-F238E27FC236}">
              <a16:creationId xmlns:a16="http://schemas.microsoft.com/office/drawing/2014/main" id="{DBB1C102-A7E9-41CF-AF28-B676907520B0}"/>
            </a:ext>
          </a:extLst>
        </xdr:cNvPr>
        <xdr:cNvCxnSpPr/>
      </xdr:nvCxnSpPr>
      <xdr:spPr>
        <a:xfrm>
          <a:off x="1130300" y="672160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72661</xdr:rowOff>
    </xdr:from>
    <xdr:ext cx="405111" cy="259045"/>
    <xdr:sp macro="" textlink="">
      <xdr:nvSpPr>
        <xdr:cNvPr id="81" name="n_1aveValue【道路】&#10;有形固定資産減価償却率">
          <a:extLst>
            <a:ext uri="{FF2B5EF4-FFF2-40B4-BE49-F238E27FC236}">
              <a16:creationId xmlns:a16="http://schemas.microsoft.com/office/drawing/2014/main" id="{A01EB688-BB09-4464-AF80-C92CFA32848C}"/>
            </a:ext>
          </a:extLst>
        </xdr:cNvPr>
        <xdr:cNvSpPr txBox="1"/>
      </xdr:nvSpPr>
      <xdr:spPr>
        <a:xfrm>
          <a:off x="3582044" y="6073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49801</xdr:rowOff>
    </xdr:from>
    <xdr:ext cx="405111" cy="259045"/>
    <xdr:sp macro="" textlink="">
      <xdr:nvSpPr>
        <xdr:cNvPr id="82" name="n_2aveValue【道路】&#10;有形固定資産減価償却率">
          <a:extLst>
            <a:ext uri="{FF2B5EF4-FFF2-40B4-BE49-F238E27FC236}">
              <a16:creationId xmlns:a16="http://schemas.microsoft.com/office/drawing/2014/main" id="{47088E0B-5CF4-4C91-90B3-BF6BF35FB854}"/>
            </a:ext>
          </a:extLst>
        </xdr:cNvPr>
        <xdr:cNvSpPr txBox="1"/>
      </xdr:nvSpPr>
      <xdr:spPr>
        <a:xfrm>
          <a:off x="2705744" y="6050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26941</xdr:rowOff>
    </xdr:from>
    <xdr:ext cx="405111" cy="259045"/>
    <xdr:sp macro="" textlink="">
      <xdr:nvSpPr>
        <xdr:cNvPr id="83" name="n_3aveValue【道路】&#10;有形固定資産減価償却率">
          <a:extLst>
            <a:ext uri="{FF2B5EF4-FFF2-40B4-BE49-F238E27FC236}">
              <a16:creationId xmlns:a16="http://schemas.microsoft.com/office/drawing/2014/main" id="{B115AD11-164D-4BE9-91CC-B6D5C4621149}"/>
            </a:ext>
          </a:extLst>
        </xdr:cNvPr>
        <xdr:cNvSpPr txBox="1"/>
      </xdr:nvSpPr>
      <xdr:spPr>
        <a:xfrm>
          <a:off x="1816744" y="6027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1795</xdr:rowOff>
    </xdr:from>
    <xdr:ext cx="405111" cy="259045"/>
    <xdr:sp macro="" textlink="">
      <xdr:nvSpPr>
        <xdr:cNvPr id="84" name="n_4aveValue【道路】&#10;有形固定資産減価償却率">
          <a:extLst>
            <a:ext uri="{FF2B5EF4-FFF2-40B4-BE49-F238E27FC236}">
              <a16:creationId xmlns:a16="http://schemas.microsoft.com/office/drawing/2014/main" id="{479C35A2-E044-4DB4-B24F-875129351276}"/>
            </a:ext>
          </a:extLst>
        </xdr:cNvPr>
        <xdr:cNvSpPr txBox="1"/>
      </xdr:nvSpPr>
      <xdr:spPr>
        <a:xfrm>
          <a:off x="927744" y="60025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111269</xdr:rowOff>
    </xdr:from>
    <xdr:ext cx="405111" cy="259045"/>
    <xdr:sp macro="" textlink="">
      <xdr:nvSpPr>
        <xdr:cNvPr id="85" name="n_1mainValue【道路】&#10;有形固定資産減価償却率">
          <a:extLst>
            <a:ext uri="{FF2B5EF4-FFF2-40B4-BE49-F238E27FC236}">
              <a16:creationId xmlns:a16="http://schemas.microsoft.com/office/drawing/2014/main" id="{64A06E50-F1DB-4EC6-B600-A8B859046691}"/>
            </a:ext>
          </a:extLst>
        </xdr:cNvPr>
        <xdr:cNvSpPr txBox="1"/>
      </xdr:nvSpPr>
      <xdr:spPr>
        <a:xfrm>
          <a:off x="3582044" y="6797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102125</xdr:rowOff>
    </xdr:from>
    <xdr:ext cx="405111" cy="259045"/>
    <xdr:sp macro="" textlink="">
      <xdr:nvSpPr>
        <xdr:cNvPr id="86" name="n_2mainValue【道路】&#10;有形固定資産減価償却率">
          <a:extLst>
            <a:ext uri="{FF2B5EF4-FFF2-40B4-BE49-F238E27FC236}">
              <a16:creationId xmlns:a16="http://schemas.microsoft.com/office/drawing/2014/main" id="{69B4A194-791F-426D-983E-6504D827887B}"/>
            </a:ext>
          </a:extLst>
        </xdr:cNvPr>
        <xdr:cNvSpPr txBox="1"/>
      </xdr:nvSpPr>
      <xdr:spPr>
        <a:xfrm>
          <a:off x="2705744" y="6788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95267</xdr:rowOff>
    </xdr:from>
    <xdr:ext cx="405111" cy="259045"/>
    <xdr:sp macro="" textlink="">
      <xdr:nvSpPr>
        <xdr:cNvPr id="87" name="n_3mainValue【道路】&#10;有形固定資産減価償却率">
          <a:extLst>
            <a:ext uri="{FF2B5EF4-FFF2-40B4-BE49-F238E27FC236}">
              <a16:creationId xmlns:a16="http://schemas.microsoft.com/office/drawing/2014/main" id="{504749B8-A50E-4975-947D-562BEB6F7485}"/>
            </a:ext>
          </a:extLst>
        </xdr:cNvPr>
        <xdr:cNvSpPr txBox="1"/>
      </xdr:nvSpPr>
      <xdr:spPr>
        <a:xfrm>
          <a:off x="1816744" y="678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76979</xdr:rowOff>
    </xdr:from>
    <xdr:ext cx="405111" cy="259045"/>
    <xdr:sp macro="" textlink="">
      <xdr:nvSpPr>
        <xdr:cNvPr id="88" name="n_4mainValue【道路】&#10;有形固定資産減価償却率">
          <a:extLst>
            <a:ext uri="{FF2B5EF4-FFF2-40B4-BE49-F238E27FC236}">
              <a16:creationId xmlns:a16="http://schemas.microsoft.com/office/drawing/2014/main" id="{94191A14-1551-4648-8054-C47EBFFA22F7}"/>
            </a:ext>
          </a:extLst>
        </xdr:cNvPr>
        <xdr:cNvSpPr txBox="1"/>
      </xdr:nvSpPr>
      <xdr:spPr>
        <a:xfrm>
          <a:off x="927744" y="6763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A4453DD0-9F33-4754-961D-1006415B381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12C64A24-D777-4F3A-B7D0-6282AA8204EF}"/>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E8B4A5FB-516E-4B8E-96D2-AFA3DC685F86}"/>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E8B42FC2-44A5-49C9-8298-FB9E8549F343}"/>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FCC3B2EC-F97D-4EEF-9377-47D48F3B428B}"/>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D0DB1C3F-891B-4A31-B513-66EE9B78529B}"/>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32F64927-024F-4BB2-A15F-738C37BF3F9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253408D1-CFD3-4369-9210-3E278F628088}"/>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284D25F0-EE5C-4C3F-9F76-704FBED98F14}"/>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5545D8EA-2D36-4145-AD11-5735B4DFAB8A}"/>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7F532757-8B9E-4FEE-8063-76E3808A6C54}"/>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7E56ABC1-162F-4276-8B19-7CBF2476A802}"/>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5BA080D1-FA4D-4771-B61E-59C46F5F728F}"/>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a:extLst>
            <a:ext uri="{FF2B5EF4-FFF2-40B4-BE49-F238E27FC236}">
              <a16:creationId xmlns:a16="http://schemas.microsoft.com/office/drawing/2014/main" id="{094BD151-FAFD-483F-85DA-272968DCA80B}"/>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4C780C5B-F17E-4024-AF99-0CB54F11653A}"/>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38FFC158-0A64-4792-9537-0E2AA2781AE1}"/>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A12B54EC-E35B-4F5A-8A5D-8F5AA1274432}"/>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5C0E4F1A-B8E5-4829-9607-0698CBD456B6}"/>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FA7F5A45-65F0-4C67-884C-2CBB2381B64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0B0D103D-9D1A-499A-A540-ED5CCD84AE37}"/>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FA2377A2-55A1-4317-BC0E-246F529B05E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A4C226D4-EE8B-4467-9361-5EAF1F6148D6}"/>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834CC0FF-A896-4161-84D5-02413F07E7AF}"/>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104908</xdr:rowOff>
    </xdr:from>
    <xdr:to>
      <xdr:col>54</xdr:col>
      <xdr:colOff>189865</xdr:colOff>
      <xdr:row>41</xdr:row>
      <xdr:rowOff>149657</xdr:rowOff>
    </xdr:to>
    <xdr:cxnSp macro="">
      <xdr:nvCxnSpPr>
        <xdr:cNvPr id="112" name="直線コネクタ 111">
          <a:extLst>
            <a:ext uri="{FF2B5EF4-FFF2-40B4-BE49-F238E27FC236}">
              <a16:creationId xmlns:a16="http://schemas.microsoft.com/office/drawing/2014/main" id="{A46A24A2-C141-4452-90B9-8EB571052CF1}"/>
            </a:ext>
          </a:extLst>
        </xdr:cNvPr>
        <xdr:cNvCxnSpPr/>
      </xdr:nvCxnSpPr>
      <xdr:spPr>
        <a:xfrm flipV="1">
          <a:off x="10476865" y="5934208"/>
          <a:ext cx="0" cy="12448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153484</xdr:rowOff>
    </xdr:from>
    <xdr:ext cx="469744" cy="259045"/>
    <xdr:sp macro="" textlink="">
      <xdr:nvSpPr>
        <xdr:cNvPr id="113" name="【道路】&#10;一人当たり延長最小値テキスト">
          <a:extLst>
            <a:ext uri="{FF2B5EF4-FFF2-40B4-BE49-F238E27FC236}">
              <a16:creationId xmlns:a16="http://schemas.microsoft.com/office/drawing/2014/main" id="{383267FB-2264-40C6-9EBF-9EDF7B606C3A}"/>
            </a:ext>
          </a:extLst>
        </xdr:cNvPr>
        <xdr:cNvSpPr txBox="1"/>
      </xdr:nvSpPr>
      <xdr:spPr>
        <a:xfrm>
          <a:off x="10515600" y="7182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149657</xdr:rowOff>
    </xdr:from>
    <xdr:to>
      <xdr:col>55</xdr:col>
      <xdr:colOff>88900</xdr:colOff>
      <xdr:row>41</xdr:row>
      <xdr:rowOff>149657</xdr:rowOff>
    </xdr:to>
    <xdr:cxnSp macro="">
      <xdr:nvCxnSpPr>
        <xdr:cNvPr id="114" name="直線コネクタ 113">
          <a:extLst>
            <a:ext uri="{FF2B5EF4-FFF2-40B4-BE49-F238E27FC236}">
              <a16:creationId xmlns:a16="http://schemas.microsoft.com/office/drawing/2014/main" id="{843D6640-E0DD-4C96-A5D3-F44ADED2F18E}"/>
            </a:ext>
          </a:extLst>
        </xdr:cNvPr>
        <xdr:cNvCxnSpPr/>
      </xdr:nvCxnSpPr>
      <xdr:spPr>
        <a:xfrm>
          <a:off x="10388600" y="7179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51585</xdr:rowOff>
    </xdr:from>
    <xdr:ext cx="534377" cy="259045"/>
    <xdr:sp macro="" textlink="">
      <xdr:nvSpPr>
        <xdr:cNvPr id="115" name="【道路】&#10;一人当たり延長最大値テキスト">
          <a:extLst>
            <a:ext uri="{FF2B5EF4-FFF2-40B4-BE49-F238E27FC236}">
              <a16:creationId xmlns:a16="http://schemas.microsoft.com/office/drawing/2014/main" id="{F9ECA443-758A-4E6F-A3EE-E50497E3EE34}"/>
            </a:ext>
          </a:extLst>
        </xdr:cNvPr>
        <xdr:cNvSpPr txBox="1"/>
      </xdr:nvSpPr>
      <xdr:spPr>
        <a:xfrm>
          <a:off x="10515600" y="5709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104908</xdr:rowOff>
    </xdr:from>
    <xdr:to>
      <xdr:col>55</xdr:col>
      <xdr:colOff>88900</xdr:colOff>
      <xdr:row>34</xdr:row>
      <xdr:rowOff>104908</xdr:rowOff>
    </xdr:to>
    <xdr:cxnSp macro="">
      <xdr:nvCxnSpPr>
        <xdr:cNvPr id="116" name="直線コネクタ 115">
          <a:extLst>
            <a:ext uri="{FF2B5EF4-FFF2-40B4-BE49-F238E27FC236}">
              <a16:creationId xmlns:a16="http://schemas.microsoft.com/office/drawing/2014/main" id="{AEF24488-C1C6-4F51-ABC2-FC670E53ADC8}"/>
            </a:ext>
          </a:extLst>
        </xdr:cNvPr>
        <xdr:cNvCxnSpPr/>
      </xdr:nvCxnSpPr>
      <xdr:spPr>
        <a:xfrm>
          <a:off x="10388600" y="5934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94035</xdr:rowOff>
    </xdr:from>
    <xdr:ext cx="534377" cy="259045"/>
    <xdr:sp macro="" textlink="">
      <xdr:nvSpPr>
        <xdr:cNvPr id="117" name="【道路】&#10;一人当たり延長平均値テキスト">
          <a:extLst>
            <a:ext uri="{FF2B5EF4-FFF2-40B4-BE49-F238E27FC236}">
              <a16:creationId xmlns:a16="http://schemas.microsoft.com/office/drawing/2014/main" id="{4C7D38E7-DA3F-4C8E-9D64-72629A56B67E}"/>
            </a:ext>
          </a:extLst>
        </xdr:cNvPr>
        <xdr:cNvSpPr txBox="1"/>
      </xdr:nvSpPr>
      <xdr:spPr>
        <a:xfrm>
          <a:off x="10515600" y="66091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71158</xdr:rowOff>
    </xdr:from>
    <xdr:to>
      <xdr:col>55</xdr:col>
      <xdr:colOff>50800</xdr:colOff>
      <xdr:row>40</xdr:row>
      <xdr:rowOff>1308</xdr:rowOff>
    </xdr:to>
    <xdr:sp macro="" textlink="">
      <xdr:nvSpPr>
        <xdr:cNvPr id="118" name="フローチャート: 判断 117">
          <a:extLst>
            <a:ext uri="{FF2B5EF4-FFF2-40B4-BE49-F238E27FC236}">
              <a16:creationId xmlns:a16="http://schemas.microsoft.com/office/drawing/2014/main" id="{8AF5CF6D-00A3-4153-B985-3758160A00C3}"/>
            </a:ext>
          </a:extLst>
        </xdr:cNvPr>
        <xdr:cNvSpPr/>
      </xdr:nvSpPr>
      <xdr:spPr>
        <a:xfrm>
          <a:off x="10426700" y="6757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82379</xdr:rowOff>
    </xdr:from>
    <xdr:to>
      <xdr:col>50</xdr:col>
      <xdr:colOff>165100</xdr:colOff>
      <xdr:row>40</xdr:row>
      <xdr:rowOff>12529</xdr:rowOff>
    </xdr:to>
    <xdr:sp macro="" textlink="">
      <xdr:nvSpPr>
        <xdr:cNvPr id="119" name="フローチャート: 判断 118">
          <a:extLst>
            <a:ext uri="{FF2B5EF4-FFF2-40B4-BE49-F238E27FC236}">
              <a16:creationId xmlns:a16="http://schemas.microsoft.com/office/drawing/2014/main" id="{96FB1587-F031-4859-B260-0EFDBBCBFE9C}"/>
            </a:ext>
          </a:extLst>
        </xdr:cNvPr>
        <xdr:cNvSpPr/>
      </xdr:nvSpPr>
      <xdr:spPr>
        <a:xfrm>
          <a:off x="9588500" y="6768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103200</xdr:rowOff>
    </xdr:from>
    <xdr:to>
      <xdr:col>46</xdr:col>
      <xdr:colOff>38100</xdr:colOff>
      <xdr:row>40</xdr:row>
      <xdr:rowOff>33350</xdr:rowOff>
    </xdr:to>
    <xdr:sp macro="" textlink="">
      <xdr:nvSpPr>
        <xdr:cNvPr id="120" name="フローチャート: 判断 119">
          <a:extLst>
            <a:ext uri="{FF2B5EF4-FFF2-40B4-BE49-F238E27FC236}">
              <a16:creationId xmlns:a16="http://schemas.microsoft.com/office/drawing/2014/main" id="{8E3D5B0D-CE8C-4FFC-8E63-3B41228931D2}"/>
            </a:ext>
          </a:extLst>
        </xdr:cNvPr>
        <xdr:cNvSpPr/>
      </xdr:nvSpPr>
      <xdr:spPr>
        <a:xfrm>
          <a:off x="8699500" y="678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123641</xdr:rowOff>
    </xdr:from>
    <xdr:to>
      <xdr:col>41</xdr:col>
      <xdr:colOff>101600</xdr:colOff>
      <xdr:row>40</xdr:row>
      <xdr:rowOff>53791</xdr:rowOff>
    </xdr:to>
    <xdr:sp macro="" textlink="">
      <xdr:nvSpPr>
        <xdr:cNvPr id="121" name="フローチャート: 判断 120">
          <a:extLst>
            <a:ext uri="{FF2B5EF4-FFF2-40B4-BE49-F238E27FC236}">
              <a16:creationId xmlns:a16="http://schemas.microsoft.com/office/drawing/2014/main" id="{903F3940-B69F-4B97-AB56-958AC72872B4}"/>
            </a:ext>
          </a:extLst>
        </xdr:cNvPr>
        <xdr:cNvSpPr/>
      </xdr:nvSpPr>
      <xdr:spPr>
        <a:xfrm>
          <a:off x="7810500" y="6810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126022</xdr:rowOff>
    </xdr:from>
    <xdr:to>
      <xdr:col>36</xdr:col>
      <xdr:colOff>165100</xdr:colOff>
      <xdr:row>40</xdr:row>
      <xdr:rowOff>56172</xdr:rowOff>
    </xdr:to>
    <xdr:sp macro="" textlink="">
      <xdr:nvSpPr>
        <xdr:cNvPr id="122" name="フローチャート: 判断 121">
          <a:extLst>
            <a:ext uri="{FF2B5EF4-FFF2-40B4-BE49-F238E27FC236}">
              <a16:creationId xmlns:a16="http://schemas.microsoft.com/office/drawing/2014/main" id="{C289D1AB-7453-484C-A50A-C0EFC4E329CF}"/>
            </a:ext>
          </a:extLst>
        </xdr:cNvPr>
        <xdr:cNvSpPr/>
      </xdr:nvSpPr>
      <xdr:spPr>
        <a:xfrm>
          <a:off x="6921500" y="6812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7B451C05-29B8-4C48-84BF-918940EA1FA7}"/>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41767525-AA56-456F-A64A-64537BC23C1F}"/>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642CEE94-069E-4E58-B32A-6F672164079E}"/>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8193B313-C113-4C93-B876-5EED762D2215}"/>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D5A3D405-9D17-44A8-ABB7-BE825017260F}"/>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71386</xdr:rowOff>
    </xdr:from>
    <xdr:to>
      <xdr:col>55</xdr:col>
      <xdr:colOff>50800</xdr:colOff>
      <xdr:row>41</xdr:row>
      <xdr:rowOff>1536</xdr:rowOff>
    </xdr:to>
    <xdr:sp macro="" textlink="">
      <xdr:nvSpPr>
        <xdr:cNvPr id="128" name="楕円 127">
          <a:extLst>
            <a:ext uri="{FF2B5EF4-FFF2-40B4-BE49-F238E27FC236}">
              <a16:creationId xmlns:a16="http://schemas.microsoft.com/office/drawing/2014/main" id="{3E680520-13DD-4B0E-AD1D-DAFDAE7323D4}"/>
            </a:ext>
          </a:extLst>
        </xdr:cNvPr>
        <xdr:cNvSpPr/>
      </xdr:nvSpPr>
      <xdr:spPr>
        <a:xfrm>
          <a:off x="10426700" y="692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49813</xdr:rowOff>
    </xdr:from>
    <xdr:ext cx="534377" cy="259045"/>
    <xdr:sp macro="" textlink="">
      <xdr:nvSpPr>
        <xdr:cNvPr id="129" name="【道路】&#10;一人当たり延長該当値テキスト">
          <a:extLst>
            <a:ext uri="{FF2B5EF4-FFF2-40B4-BE49-F238E27FC236}">
              <a16:creationId xmlns:a16="http://schemas.microsoft.com/office/drawing/2014/main" id="{9BAFDF00-44E8-4EEE-AC64-3A943711EB32}"/>
            </a:ext>
          </a:extLst>
        </xdr:cNvPr>
        <xdr:cNvSpPr txBox="1"/>
      </xdr:nvSpPr>
      <xdr:spPr>
        <a:xfrm>
          <a:off x="10515600" y="6907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76759</xdr:rowOff>
    </xdr:from>
    <xdr:to>
      <xdr:col>50</xdr:col>
      <xdr:colOff>165100</xdr:colOff>
      <xdr:row>41</xdr:row>
      <xdr:rowOff>6909</xdr:rowOff>
    </xdr:to>
    <xdr:sp macro="" textlink="">
      <xdr:nvSpPr>
        <xdr:cNvPr id="130" name="楕円 129">
          <a:extLst>
            <a:ext uri="{FF2B5EF4-FFF2-40B4-BE49-F238E27FC236}">
              <a16:creationId xmlns:a16="http://schemas.microsoft.com/office/drawing/2014/main" id="{8F3A239F-FB55-48B6-ACDF-EEB9E84B85F3}"/>
            </a:ext>
          </a:extLst>
        </xdr:cNvPr>
        <xdr:cNvSpPr/>
      </xdr:nvSpPr>
      <xdr:spPr>
        <a:xfrm>
          <a:off x="9588500" y="6934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122186</xdr:rowOff>
    </xdr:from>
    <xdr:to>
      <xdr:col>55</xdr:col>
      <xdr:colOff>0</xdr:colOff>
      <xdr:row>40</xdr:row>
      <xdr:rowOff>127559</xdr:rowOff>
    </xdr:to>
    <xdr:cxnSp macro="">
      <xdr:nvCxnSpPr>
        <xdr:cNvPr id="131" name="直線コネクタ 130">
          <a:extLst>
            <a:ext uri="{FF2B5EF4-FFF2-40B4-BE49-F238E27FC236}">
              <a16:creationId xmlns:a16="http://schemas.microsoft.com/office/drawing/2014/main" id="{ACAE04F4-554A-413C-8213-034E973B7D66}"/>
            </a:ext>
          </a:extLst>
        </xdr:cNvPr>
        <xdr:cNvCxnSpPr/>
      </xdr:nvCxnSpPr>
      <xdr:spPr>
        <a:xfrm flipV="1">
          <a:off x="9639300" y="6980186"/>
          <a:ext cx="838200" cy="5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77883</xdr:rowOff>
    </xdr:from>
    <xdr:to>
      <xdr:col>46</xdr:col>
      <xdr:colOff>38100</xdr:colOff>
      <xdr:row>41</xdr:row>
      <xdr:rowOff>8033</xdr:rowOff>
    </xdr:to>
    <xdr:sp macro="" textlink="">
      <xdr:nvSpPr>
        <xdr:cNvPr id="132" name="楕円 131">
          <a:extLst>
            <a:ext uri="{FF2B5EF4-FFF2-40B4-BE49-F238E27FC236}">
              <a16:creationId xmlns:a16="http://schemas.microsoft.com/office/drawing/2014/main" id="{D3A465FE-E48A-4F5C-BD52-43B3253FD875}"/>
            </a:ext>
          </a:extLst>
        </xdr:cNvPr>
        <xdr:cNvSpPr/>
      </xdr:nvSpPr>
      <xdr:spPr>
        <a:xfrm>
          <a:off x="8699500" y="6935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127559</xdr:rowOff>
    </xdr:from>
    <xdr:to>
      <xdr:col>50</xdr:col>
      <xdr:colOff>114300</xdr:colOff>
      <xdr:row>40</xdr:row>
      <xdr:rowOff>128683</xdr:rowOff>
    </xdr:to>
    <xdr:cxnSp macro="">
      <xdr:nvCxnSpPr>
        <xdr:cNvPr id="133" name="直線コネクタ 132">
          <a:extLst>
            <a:ext uri="{FF2B5EF4-FFF2-40B4-BE49-F238E27FC236}">
              <a16:creationId xmlns:a16="http://schemas.microsoft.com/office/drawing/2014/main" id="{264E2876-B61B-4B66-AAE7-3827BE4FB48A}"/>
            </a:ext>
          </a:extLst>
        </xdr:cNvPr>
        <xdr:cNvCxnSpPr/>
      </xdr:nvCxnSpPr>
      <xdr:spPr>
        <a:xfrm flipV="1">
          <a:off x="8750300" y="6985559"/>
          <a:ext cx="889000" cy="1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83179</xdr:rowOff>
    </xdr:from>
    <xdr:to>
      <xdr:col>41</xdr:col>
      <xdr:colOff>101600</xdr:colOff>
      <xdr:row>41</xdr:row>
      <xdr:rowOff>13329</xdr:rowOff>
    </xdr:to>
    <xdr:sp macro="" textlink="">
      <xdr:nvSpPr>
        <xdr:cNvPr id="134" name="楕円 133">
          <a:extLst>
            <a:ext uri="{FF2B5EF4-FFF2-40B4-BE49-F238E27FC236}">
              <a16:creationId xmlns:a16="http://schemas.microsoft.com/office/drawing/2014/main" id="{51C64609-A7F9-4E25-BAC8-C3E4FC74EF1A}"/>
            </a:ext>
          </a:extLst>
        </xdr:cNvPr>
        <xdr:cNvSpPr/>
      </xdr:nvSpPr>
      <xdr:spPr>
        <a:xfrm>
          <a:off x="7810500" y="6941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128683</xdr:rowOff>
    </xdr:from>
    <xdr:to>
      <xdr:col>45</xdr:col>
      <xdr:colOff>177800</xdr:colOff>
      <xdr:row>40</xdr:row>
      <xdr:rowOff>133979</xdr:rowOff>
    </xdr:to>
    <xdr:cxnSp macro="">
      <xdr:nvCxnSpPr>
        <xdr:cNvPr id="135" name="直線コネクタ 134">
          <a:extLst>
            <a:ext uri="{FF2B5EF4-FFF2-40B4-BE49-F238E27FC236}">
              <a16:creationId xmlns:a16="http://schemas.microsoft.com/office/drawing/2014/main" id="{455E2A2E-9E18-4763-BE9B-35FAFE30BD6E}"/>
            </a:ext>
          </a:extLst>
        </xdr:cNvPr>
        <xdr:cNvCxnSpPr/>
      </xdr:nvCxnSpPr>
      <xdr:spPr>
        <a:xfrm flipV="1">
          <a:off x="7861300" y="6986683"/>
          <a:ext cx="889000" cy="5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88417</xdr:rowOff>
    </xdr:from>
    <xdr:to>
      <xdr:col>36</xdr:col>
      <xdr:colOff>165100</xdr:colOff>
      <xdr:row>41</xdr:row>
      <xdr:rowOff>18567</xdr:rowOff>
    </xdr:to>
    <xdr:sp macro="" textlink="">
      <xdr:nvSpPr>
        <xdr:cNvPr id="136" name="楕円 135">
          <a:extLst>
            <a:ext uri="{FF2B5EF4-FFF2-40B4-BE49-F238E27FC236}">
              <a16:creationId xmlns:a16="http://schemas.microsoft.com/office/drawing/2014/main" id="{DD105086-4E57-4749-9B4D-E01ABD014D74}"/>
            </a:ext>
          </a:extLst>
        </xdr:cNvPr>
        <xdr:cNvSpPr/>
      </xdr:nvSpPr>
      <xdr:spPr>
        <a:xfrm>
          <a:off x="6921500" y="6946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133979</xdr:rowOff>
    </xdr:from>
    <xdr:to>
      <xdr:col>41</xdr:col>
      <xdr:colOff>50800</xdr:colOff>
      <xdr:row>40</xdr:row>
      <xdr:rowOff>139217</xdr:rowOff>
    </xdr:to>
    <xdr:cxnSp macro="">
      <xdr:nvCxnSpPr>
        <xdr:cNvPr id="137" name="直線コネクタ 136">
          <a:extLst>
            <a:ext uri="{FF2B5EF4-FFF2-40B4-BE49-F238E27FC236}">
              <a16:creationId xmlns:a16="http://schemas.microsoft.com/office/drawing/2014/main" id="{8B8BBBC1-59FA-4007-A49B-21F819271473}"/>
            </a:ext>
          </a:extLst>
        </xdr:cNvPr>
        <xdr:cNvCxnSpPr/>
      </xdr:nvCxnSpPr>
      <xdr:spPr>
        <a:xfrm flipV="1">
          <a:off x="6972300" y="6991979"/>
          <a:ext cx="889000" cy="5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29056</xdr:rowOff>
    </xdr:from>
    <xdr:ext cx="534377" cy="259045"/>
    <xdr:sp macro="" textlink="">
      <xdr:nvSpPr>
        <xdr:cNvPr id="138" name="n_1aveValue【道路】&#10;一人当たり延長">
          <a:extLst>
            <a:ext uri="{FF2B5EF4-FFF2-40B4-BE49-F238E27FC236}">
              <a16:creationId xmlns:a16="http://schemas.microsoft.com/office/drawing/2014/main" id="{B5596990-AA8C-463E-9D65-7A315701E73F}"/>
            </a:ext>
          </a:extLst>
        </xdr:cNvPr>
        <xdr:cNvSpPr txBox="1"/>
      </xdr:nvSpPr>
      <xdr:spPr>
        <a:xfrm>
          <a:off x="9359411" y="6544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49877</xdr:rowOff>
    </xdr:from>
    <xdr:ext cx="534377" cy="259045"/>
    <xdr:sp macro="" textlink="">
      <xdr:nvSpPr>
        <xdr:cNvPr id="139" name="n_2aveValue【道路】&#10;一人当たり延長">
          <a:extLst>
            <a:ext uri="{FF2B5EF4-FFF2-40B4-BE49-F238E27FC236}">
              <a16:creationId xmlns:a16="http://schemas.microsoft.com/office/drawing/2014/main" id="{1203670B-0A83-4D0D-BBE4-F3165FFDB8EC}"/>
            </a:ext>
          </a:extLst>
        </xdr:cNvPr>
        <xdr:cNvSpPr txBox="1"/>
      </xdr:nvSpPr>
      <xdr:spPr>
        <a:xfrm>
          <a:off x="8483111" y="6564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70318</xdr:rowOff>
    </xdr:from>
    <xdr:ext cx="534377" cy="259045"/>
    <xdr:sp macro="" textlink="">
      <xdr:nvSpPr>
        <xdr:cNvPr id="140" name="n_3aveValue【道路】&#10;一人当たり延長">
          <a:extLst>
            <a:ext uri="{FF2B5EF4-FFF2-40B4-BE49-F238E27FC236}">
              <a16:creationId xmlns:a16="http://schemas.microsoft.com/office/drawing/2014/main" id="{0EE08AE4-BD94-438B-9BCF-62F22972CAE5}"/>
            </a:ext>
          </a:extLst>
        </xdr:cNvPr>
        <xdr:cNvSpPr txBox="1"/>
      </xdr:nvSpPr>
      <xdr:spPr>
        <a:xfrm>
          <a:off x="7594111" y="6585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72699</xdr:rowOff>
    </xdr:from>
    <xdr:ext cx="534377" cy="259045"/>
    <xdr:sp macro="" textlink="">
      <xdr:nvSpPr>
        <xdr:cNvPr id="141" name="n_4aveValue【道路】&#10;一人当たり延長">
          <a:extLst>
            <a:ext uri="{FF2B5EF4-FFF2-40B4-BE49-F238E27FC236}">
              <a16:creationId xmlns:a16="http://schemas.microsoft.com/office/drawing/2014/main" id="{72B496A7-5C58-42FA-8BE4-565F7F4BC594}"/>
            </a:ext>
          </a:extLst>
        </xdr:cNvPr>
        <xdr:cNvSpPr txBox="1"/>
      </xdr:nvSpPr>
      <xdr:spPr>
        <a:xfrm>
          <a:off x="6705111" y="6587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40</xdr:row>
      <xdr:rowOff>169486</xdr:rowOff>
    </xdr:from>
    <xdr:ext cx="534377" cy="259045"/>
    <xdr:sp macro="" textlink="">
      <xdr:nvSpPr>
        <xdr:cNvPr id="142" name="n_1mainValue【道路】&#10;一人当たり延長">
          <a:extLst>
            <a:ext uri="{FF2B5EF4-FFF2-40B4-BE49-F238E27FC236}">
              <a16:creationId xmlns:a16="http://schemas.microsoft.com/office/drawing/2014/main" id="{578553E9-E286-4004-9D82-5E26206F0DF3}"/>
            </a:ext>
          </a:extLst>
        </xdr:cNvPr>
        <xdr:cNvSpPr txBox="1"/>
      </xdr:nvSpPr>
      <xdr:spPr>
        <a:xfrm>
          <a:off x="9359411" y="7027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170610</xdr:rowOff>
    </xdr:from>
    <xdr:ext cx="534377" cy="259045"/>
    <xdr:sp macro="" textlink="">
      <xdr:nvSpPr>
        <xdr:cNvPr id="143" name="n_2mainValue【道路】&#10;一人当たり延長">
          <a:extLst>
            <a:ext uri="{FF2B5EF4-FFF2-40B4-BE49-F238E27FC236}">
              <a16:creationId xmlns:a16="http://schemas.microsoft.com/office/drawing/2014/main" id="{367050C9-F8CA-4B90-AA92-C84EEF42C674}"/>
            </a:ext>
          </a:extLst>
        </xdr:cNvPr>
        <xdr:cNvSpPr txBox="1"/>
      </xdr:nvSpPr>
      <xdr:spPr>
        <a:xfrm>
          <a:off x="8483111" y="7028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4456</xdr:rowOff>
    </xdr:from>
    <xdr:ext cx="534377" cy="259045"/>
    <xdr:sp macro="" textlink="">
      <xdr:nvSpPr>
        <xdr:cNvPr id="144" name="n_3mainValue【道路】&#10;一人当たり延長">
          <a:extLst>
            <a:ext uri="{FF2B5EF4-FFF2-40B4-BE49-F238E27FC236}">
              <a16:creationId xmlns:a16="http://schemas.microsoft.com/office/drawing/2014/main" id="{949106A6-4AEF-4D98-8E6C-D2B9FF3A5DC0}"/>
            </a:ext>
          </a:extLst>
        </xdr:cNvPr>
        <xdr:cNvSpPr txBox="1"/>
      </xdr:nvSpPr>
      <xdr:spPr>
        <a:xfrm>
          <a:off x="7594111" y="7033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9694</xdr:rowOff>
    </xdr:from>
    <xdr:ext cx="534377" cy="259045"/>
    <xdr:sp macro="" textlink="">
      <xdr:nvSpPr>
        <xdr:cNvPr id="145" name="n_4mainValue【道路】&#10;一人当たり延長">
          <a:extLst>
            <a:ext uri="{FF2B5EF4-FFF2-40B4-BE49-F238E27FC236}">
              <a16:creationId xmlns:a16="http://schemas.microsoft.com/office/drawing/2014/main" id="{4C282243-13FC-4DE9-BB59-4D4CC73C0CC2}"/>
            </a:ext>
          </a:extLst>
        </xdr:cNvPr>
        <xdr:cNvSpPr txBox="1"/>
      </xdr:nvSpPr>
      <xdr:spPr>
        <a:xfrm>
          <a:off x="6705111" y="7039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061115B5-EB8C-4D92-B064-31C2C906961E}"/>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8904B627-A3AC-428B-855D-4177089A106B}"/>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052A2217-D6D4-4FB8-9E0C-030B3A00D3FA}"/>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3D5DBA56-F09E-461D-B778-3F8CE90BBCD6}"/>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58FA3935-49D1-4896-A9C5-5B7A7DA6FBD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7A2D55F1-26FD-4B85-A9D5-F40345048FCA}"/>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C516227A-CED5-4745-B71E-0ADBF7EE02A8}"/>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09B5F5F5-9CEC-46F1-A44A-0D949E5817C7}"/>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0EA85682-22E2-49FC-B0F9-92F0A0258A4E}"/>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7EC4D2FB-66F0-4B36-AE4F-E9A848233F85}"/>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408C8750-A158-433D-A4F8-7A36E729248C}"/>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97A6019F-3FCA-4ADB-B488-D0DB359AB8AD}"/>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id="{C04099D1-8C87-46A1-BDA2-274E31EA3B9F}"/>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19C986AF-2FF5-4A4C-BF60-F05FDD95C0A6}"/>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B93742ED-C04F-4A93-8EDD-AEE4B8757DE9}"/>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15C3B2D4-856F-4A74-9393-1A57F195EE4E}"/>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0BF99E93-4236-4756-935E-1D6FBF6EA867}"/>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4EE9747B-8F91-43C7-A29D-258F40274A2B}"/>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0DE2BAA2-E5F6-42E5-A6A1-802FFDE66A12}"/>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6C12106D-D09C-46A3-8B6A-35DD2F98BC9E}"/>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4DDEDCF4-D654-4749-A0B8-B7B85F3D3336}"/>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ADC00920-FBF0-4EBC-A12D-368698E865D1}"/>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id="{73C4334F-CFB3-498B-B941-11035FC277D6}"/>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993DBDF7-522E-4BA7-A18F-C909A843DFF3}"/>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4B474F5C-5E0B-47A8-B44F-0C84D8B8BBCE}"/>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84909</xdr:rowOff>
    </xdr:from>
    <xdr:to>
      <xdr:col>24</xdr:col>
      <xdr:colOff>62865</xdr:colOff>
      <xdr:row>63</xdr:row>
      <xdr:rowOff>153488</xdr:rowOff>
    </xdr:to>
    <xdr:cxnSp macro="">
      <xdr:nvCxnSpPr>
        <xdr:cNvPr id="171" name="直線コネクタ 170">
          <a:extLst>
            <a:ext uri="{FF2B5EF4-FFF2-40B4-BE49-F238E27FC236}">
              <a16:creationId xmlns:a16="http://schemas.microsoft.com/office/drawing/2014/main" id="{31BD799F-A3E1-44DF-9769-E40D4E89DE99}"/>
            </a:ext>
          </a:extLst>
        </xdr:cNvPr>
        <xdr:cNvCxnSpPr/>
      </xdr:nvCxnSpPr>
      <xdr:spPr>
        <a:xfrm flipV="1">
          <a:off x="4634865" y="9514659"/>
          <a:ext cx="0" cy="14401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157315</xdr:rowOff>
    </xdr:from>
    <xdr:ext cx="405111" cy="259045"/>
    <xdr:sp macro="" textlink="">
      <xdr:nvSpPr>
        <xdr:cNvPr id="172" name="【橋りょう・トンネル】&#10;有形固定資産減価償却率最小値テキスト">
          <a:extLst>
            <a:ext uri="{FF2B5EF4-FFF2-40B4-BE49-F238E27FC236}">
              <a16:creationId xmlns:a16="http://schemas.microsoft.com/office/drawing/2014/main" id="{82E0EDCD-072C-43E3-A611-DE441169554E}"/>
            </a:ext>
          </a:extLst>
        </xdr:cNvPr>
        <xdr:cNvSpPr txBox="1"/>
      </xdr:nvSpPr>
      <xdr:spPr>
        <a:xfrm>
          <a:off x="4673600" y="10958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153488</xdr:rowOff>
    </xdr:from>
    <xdr:to>
      <xdr:col>24</xdr:col>
      <xdr:colOff>152400</xdr:colOff>
      <xdr:row>63</xdr:row>
      <xdr:rowOff>153488</xdr:rowOff>
    </xdr:to>
    <xdr:cxnSp macro="">
      <xdr:nvCxnSpPr>
        <xdr:cNvPr id="173" name="直線コネクタ 172">
          <a:extLst>
            <a:ext uri="{FF2B5EF4-FFF2-40B4-BE49-F238E27FC236}">
              <a16:creationId xmlns:a16="http://schemas.microsoft.com/office/drawing/2014/main" id="{9A163CA0-7D47-4B1C-8499-C0AD87932E8F}"/>
            </a:ext>
          </a:extLst>
        </xdr:cNvPr>
        <xdr:cNvCxnSpPr/>
      </xdr:nvCxnSpPr>
      <xdr:spPr>
        <a:xfrm>
          <a:off x="4546600" y="10954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31586</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id="{CE56CFCF-946E-452B-8086-13E2FDED1353}"/>
            </a:ext>
          </a:extLst>
        </xdr:cNvPr>
        <xdr:cNvSpPr txBox="1"/>
      </xdr:nvSpPr>
      <xdr:spPr>
        <a:xfrm>
          <a:off x="4673600" y="928988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84909</xdr:rowOff>
    </xdr:from>
    <xdr:to>
      <xdr:col>24</xdr:col>
      <xdr:colOff>152400</xdr:colOff>
      <xdr:row>55</xdr:row>
      <xdr:rowOff>84909</xdr:rowOff>
    </xdr:to>
    <xdr:cxnSp macro="">
      <xdr:nvCxnSpPr>
        <xdr:cNvPr id="175" name="直線コネクタ 174">
          <a:extLst>
            <a:ext uri="{FF2B5EF4-FFF2-40B4-BE49-F238E27FC236}">
              <a16:creationId xmlns:a16="http://schemas.microsoft.com/office/drawing/2014/main" id="{301950BF-D8B4-49C6-B7E1-3968A4B8A816}"/>
            </a:ext>
          </a:extLst>
        </xdr:cNvPr>
        <xdr:cNvCxnSpPr/>
      </xdr:nvCxnSpPr>
      <xdr:spPr>
        <a:xfrm>
          <a:off x="4546600" y="9514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113773</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6FD6F46E-AC0F-4273-8B87-64F22AF38BEF}"/>
            </a:ext>
          </a:extLst>
        </xdr:cNvPr>
        <xdr:cNvSpPr txBox="1"/>
      </xdr:nvSpPr>
      <xdr:spPr>
        <a:xfrm>
          <a:off x="4673600" y="104007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135346</xdr:rowOff>
    </xdr:from>
    <xdr:to>
      <xdr:col>24</xdr:col>
      <xdr:colOff>114300</xdr:colOff>
      <xdr:row>61</xdr:row>
      <xdr:rowOff>65496</xdr:rowOff>
    </xdr:to>
    <xdr:sp macro="" textlink="">
      <xdr:nvSpPr>
        <xdr:cNvPr id="177" name="フローチャート: 判断 176">
          <a:extLst>
            <a:ext uri="{FF2B5EF4-FFF2-40B4-BE49-F238E27FC236}">
              <a16:creationId xmlns:a16="http://schemas.microsoft.com/office/drawing/2014/main" id="{4646FC4E-758F-4F68-BB64-F0CF21E277B2}"/>
            </a:ext>
          </a:extLst>
        </xdr:cNvPr>
        <xdr:cNvSpPr/>
      </xdr:nvSpPr>
      <xdr:spPr>
        <a:xfrm>
          <a:off x="45847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97790</xdr:rowOff>
    </xdr:from>
    <xdr:to>
      <xdr:col>20</xdr:col>
      <xdr:colOff>38100</xdr:colOff>
      <xdr:row>61</xdr:row>
      <xdr:rowOff>27940</xdr:rowOff>
    </xdr:to>
    <xdr:sp macro="" textlink="">
      <xdr:nvSpPr>
        <xdr:cNvPr id="178" name="フローチャート: 判断 177">
          <a:extLst>
            <a:ext uri="{FF2B5EF4-FFF2-40B4-BE49-F238E27FC236}">
              <a16:creationId xmlns:a16="http://schemas.microsoft.com/office/drawing/2014/main" id="{836AD5BC-19EE-4C01-A28F-9380B5FC0D06}"/>
            </a:ext>
          </a:extLst>
        </xdr:cNvPr>
        <xdr:cNvSpPr/>
      </xdr:nvSpPr>
      <xdr:spPr>
        <a:xfrm>
          <a:off x="3746500" y="1038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71665</xdr:rowOff>
    </xdr:from>
    <xdr:to>
      <xdr:col>15</xdr:col>
      <xdr:colOff>101600</xdr:colOff>
      <xdr:row>61</xdr:row>
      <xdr:rowOff>1815</xdr:rowOff>
    </xdr:to>
    <xdr:sp macro="" textlink="">
      <xdr:nvSpPr>
        <xdr:cNvPr id="179" name="フローチャート: 判断 178">
          <a:extLst>
            <a:ext uri="{FF2B5EF4-FFF2-40B4-BE49-F238E27FC236}">
              <a16:creationId xmlns:a16="http://schemas.microsoft.com/office/drawing/2014/main" id="{24E86C10-7257-4CAC-A73A-5B1887D2EFC1}"/>
            </a:ext>
          </a:extLst>
        </xdr:cNvPr>
        <xdr:cNvSpPr/>
      </xdr:nvSpPr>
      <xdr:spPr>
        <a:xfrm>
          <a:off x="2857500" y="10358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56969</xdr:rowOff>
    </xdr:from>
    <xdr:to>
      <xdr:col>10</xdr:col>
      <xdr:colOff>165100</xdr:colOff>
      <xdr:row>60</xdr:row>
      <xdr:rowOff>158569</xdr:rowOff>
    </xdr:to>
    <xdr:sp macro="" textlink="">
      <xdr:nvSpPr>
        <xdr:cNvPr id="180" name="フローチャート: 判断 179">
          <a:extLst>
            <a:ext uri="{FF2B5EF4-FFF2-40B4-BE49-F238E27FC236}">
              <a16:creationId xmlns:a16="http://schemas.microsoft.com/office/drawing/2014/main" id="{BCB2CFDC-31BD-488D-9B02-154FF666A591}"/>
            </a:ext>
          </a:extLst>
        </xdr:cNvPr>
        <xdr:cNvSpPr/>
      </xdr:nvSpPr>
      <xdr:spPr>
        <a:xfrm>
          <a:off x="1968500" y="1034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42273</xdr:rowOff>
    </xdr:from>
    <xdr:to>
      <xdr:col>6</xdr:col>
      <xdr:colOff>38100</xdr:colOff>
      <xdr:row>60</xdr:row>
      <xdr:rowOff>143873</xdr:rowOff>
    </xdr:to>
    <xdr:sp macro="" textlink="">
      <xdr:nvSpPr>
        <xdr:cNvPr id="181" name="フローチャート: 判断 180">
          <a:extLst>
            <a:ext uri="{FF2B5EF4-FFF2-40B4-BE49-F238E27FC236}">
              <a16:creationId xmlns:a16="http://schemas.microsoft.com/office/drawing/2014/main" id="{0BB69BFD-278E-4A38-ACD6-C31D00E71A90}"/>
            </a:ext>
          </a:extLst>
        </xdr:cNvPr>
        <xdr:cNvSpPr/>
      </xdr:nvSpPr>
      <xdr:spPr>
        <a:xfrm>
          <a:off x="1079500" y="1032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AB786ABE-0430-4F9A-86EF-12C61875916E}"/>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5E1D3C72-2E92-4845-92ED-A2AD02BD3B67}"/>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A25B428-7826-4669-8CEB-E9F3423F1272}"/>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410ACC51-6355-4EF2-8CAB-290304E851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868EE476-C8E7-4995-81F7-36F27D5AB948}"/>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84727</xdr:rowOff>
    </xdr:from>
    <xdr:to>
      <xdr:col>24</xdr:col>
      <xdr:colOff>114300</xdr:colOff>
      <xdr:row>61</xdr:row>
      <xdr:rowOff>14877</xdr:rowOff>
    </xdr:to>
    <xdr:sp macro="" textlink="">
      <xdr:nvSpPr>
        <xdr:cNvPr id="187" name="楕円 186">
          <a:extLst>
            <a:ext uri="{FF2B5EF4-FFF2-40B4-BE49-F238E27FC236}">
              <a16:creationId xmlns:a16="http://schemas.microsoft.com/office/drawing/2014/main" id="{936A37C5-66D9-4D9E-A058-500B5EC00DB4}"/>
            </a:ext>
          </a:extLst>
        </xdr:cNvPr>
        <xdr:cNvSpPr/>
      </xdr:nvSpPr>
      <xdr:spPr>
        <a:xfrm>
          <a:off x="4584700" y="1037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107604</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457A8091-AD43-4D6B-B844-81E5396525BB}"/>
            </a:ext>
          </a:extLst>
        </xdr:cNvPr>
        <xdr:cNvSpPr txBox="1"/>
      </xdr:nvSpPr>
      <xdr:spPr>
        <a:xfrm>
          <a:off x="4673600" y="10223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43906</xdr:rowOff>
    </xdr:from>
    <xdr:to>
      <xdr:col>20</xdr:col>
      <xdr:colOff>38100</xdr:colOff>
      <xdr:row>60</xdr:row>
      <xdr:rowOff>145506</xdr:rowOff>
    </xdr:to>
    <xdr:sp macro="" textlink="">
      <xdr:nvSpPr>
        <xdr:cNvPr id="189" name="楕円 188">
          <a:extLst>
            <a:ext uri="{FF2B5EF4-FFF2-40B4-BE49-F238E27FC236}">
              <a16:creationId xmlns:a16="http://schemas.microsoft.com/office/drawing/2014/main" id="{DF7FC260-FA78-4381-9A0C-2F9838091A2F}"/>
            </a:ext>
          </a:extLst>
        </xdr:cNvPr>
        <xdr:cNvSpPr/>
      </xdr:nvSpPr>
      <xdr:spPr>
        <a:xfrm>
          <a:off x="3746500" y="1033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94706</xdr:rowOff>
    </xdr:from>
    <xdr:to>
      <xdr:col>24</xdr:col>
      <xdr:colOff>63500</xdr:colOff>
      <xdr:row>60</xdr:row>
      <xdr:rowOff>135527</xdr:rowOff>
    </xdr:to>
    <xdr:cxnSp macro="">
      <xdr:nvCxnSpPr>
        <xdr:cNvPr id="190" name="直線コネクタ 189">
          <a:extLst>
            <a:ext uri="{FF2B5EF4-FFF2-40B4-BE49-F238E27FC236}">
              <a16:creationId xmlns:a16="http://schemas.microsoft.com/office/drawing/2014/main" id="{AF06A539-9F5B-406B-A986-4D37E2B6130E}"/>
            </a:ext>
          </a:extLst>
        </xdr:cNvPr>
        <xdr:cNvCxnSpPr/>
      </xdr:nvCxnSpPr>
      <xdr:spPr>
        <a:xfrm>
          <a:off x="3797300" y="10381706"/>
          <a:ext cx="8382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27577</xdr:rowOff>
    </xdr:from>
    <xdr:to>
      <xdr:col>15</xdr:col>
      <xdr:colOff>101600</xdr:colOff>
      <xdr:row>60</xdr:row>
      <xdr:rowOff>129177</xdr:rowOff>
    </xdr:to>
    <xdr:sp macro="" textlink="">
      <xdr:nvSpPr>
        <xdr:cNvPr id="191" name="楕円 190">
          <a:extLst>
            <a:ext uri="{FF2B5EF4-FFF2-40B4-BE49-F238E27FC236}">
              <a16:creationId xmlns:a16="http://schemas.microsoft.com/office/drawing/2014/main" id="{3E87762F-E629-48A6-9842-D4E96543DCD1}"/>
            </a:ext>
          </a:extLst>
        </xdr:cNvPr>
        <xdr:cNvSpPr/>
      </xdr:nvSpPr>
      <xdr:spPr>
        <a:xfrm>
          <a:off x="2857500" y="1031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78377</xdr:rowOff>
    </xdr:from>
    <xdr:to>
      <xdr:col>19</xdr:col>
      <xdr:colOff>177800</xdr:colOff>
      <xdr:row>60</xdr:row>
      <xdr:rowOff>94706</xdr:rowOff>
    </xdr:to>
    <xdr:cxnSp macro="">
      <xdr:nvCxnSpPr>
        <xdr:cNvPr id="192" name="直線コネクタ 191">
          <a:extLst>
            <a:ext uri="{FF2B5EF4-FFF2-40B4-BE49-F238E27FC236}">
              <a16:creationId xmlns:a16="http://schemas.microsoft.com/office/drawing/2014/main" id="{4860063A-A842-4BA6-BF68-09FA765487A5}"/>
            </a:ext>
          </a:extLst>
        </xdr:cNvPr>
        <xdr:cNvCxnSpPr/>
      </xdr:nvCxnSpPr>
      <xdr:spPr>
        <a:xfrm>
          <a:off x="2908300" y="10365377"/>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169635</xdr:rowOff>
    </xdr:from>
    <xdr:to>
      <xdr:col>10</xdr:col>
      <xdr:colOff>165100</xdr:colOff>
      <xdr:row>60</xdr:row>
      <xdr:rowOff>99785</xdr:rowOff>
    </xdr:to>
    <xdr:sp macro="" textlink="">
      <xdr:nvSpPr>
        <xdr:cNvPr id="193" name="楕円 192">
          <a:extLst>
            <a:ext uri="{FF2B5EF4-FFF2-40B4-BE49-F238E27FC236}">
              <a16:creationId xmlns:a16="http://schemas.microsoft.com/office/drawing/2014/main" id="{360BC372-B9D0-43D1-B622-0FAF3017DD82}"/>
            </a:ext>
          </a:extLst>
        </xdr:cNvPr>
        <xdr:cNvSpPr/>
      </xdr:nvSpPr>
      <xdr:spPr>
        <a:xfrm>
          <a:off x="1968500" y="1028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48985</xdr:rowOff>
    </xdr:from>
    <xdr:to>
      <xdr:col>15</xdr:col>
      <xdr:colOff>50800</xdr:colOff>
      <xdr:row>60</xdr:row>
      <xdr:rowOff>78377</xdr:rowOff>
    </xdr:to>
    <xdr:cxnSp macro="">
      <xdr:nvCxnSpPr>
        <xdr:cNvPr id="194" name="直線コネクタ 193">
          <a:extLst>
            <a:ext uri="{FF2B5EF4-FFF2-40B4-BE49-F238E27FC236}">
              <a16:creationId xmlns:a16="http://schemas.microsoft.com/office/drawing/2014/main" id="{C63A2D23-16BC-466A-A2CD-1B2AE34158F5}"/>
            </a:ext>
          </a:extLst>
        </xdr:cNvPr>
        <xdr:cNvCxnSpPr/>
      </xdr:nvCxnSpPr>
      <xdr:spPr>
        <a:xfrm>
          <a:off x="2019300" y="10335985"/>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153307</xdr:rowOff>
    </xdr:from>
    <xdr:to>
      <xdr:col>6</xdr:col>
      <xdr:colOff>38100</xdr:colOff>
      <xdr:row>60</xdr:row>
      <xdr:rowOff>83457</xdr:rowOff>
    </xdr:to>
    <xdr:sp macro="" textlink="">
      <xdr:nvSpPr>
        <xdr:cNvPr id="195" name="楕円 194">
          <a:extLst>
            <a:ext uri="{FF2B5EF4-FFF2-40B4-BE49-F238E27FC236}">
              <a16:creationId xmlns:a16="http://schemas.microsoft.com/office/drawing/2014/main" id="{8895576A-CBAE-4C83-8C24-94ED8A25B0B1}"/>
            </a:ext>
          </a:extLst>
        </xdr:cNvPr>
        <xdr:cNvSpPr/>
      </xdr:nvSpPr>
      <xdr:spPr>
        <a:xfrm>
          <a:off x="1079500" y="1026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32657</xdr:rowOff>
    </xdr:from>
    <xdr:to>
      <xdr:col>10</xdr:col>
      <xdr:colOff>114300</xdr:colOff>
      <xdr:row>60</xdr:row>
      <xdr:rowOff>48985</xdr:rowOff>
    </xdr:to>
    <xdr:cxnSp macro="">
      <xdr:nvCxnSpPr>
        <xdr:cNvPr id="196" name="直線コネクタ 195">
          <a:extLst>
            <a:ext uri="{FF2B5EF4-FFF2-40B4-BE49-F238E27FC236}">
              <a16:creationId xmlns:a16="http://schemas.microsoft.com/office/drawing/2014/main" id="{A8FD5113-BDE7-4A5D-8A16-05D61054545A}"/>
            </a:ext>
          </a:extLst>
        </xdr:cNvPr>
        <xdr:cNvCxnSpPr/>
      </xdr:nvCxnSpPr>
      <xdr:spPr>
        <a:xfrm>
          <a:off x="1130300" y="10319657"/>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19067</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42F7BD00-821C-4944-AD0B-5469F45DFF1A}"/>
            </a:ext>
          </a:extLst>
        </xdr:cNvPr>
        <xdr:cNvSpPr txBox="1"/>
      </xdr:nvSpPr>
      <xdr:spPr>
        <a:xfrm>
          <a:off x="3582044" y="1047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164392</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A3DAF752-0CEA-4574-8DD7-5487BF4E67CA}"/>
            </a:ext>
          </a:extLst>
        </xdr:cNvPr>
        <xdr:cNvSpPr txBox="1"/>
      </xdr:nvSpPr>
      <xdr:spPr>
        <a:xfrm>
          <a:off x="2705744" y="1045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149696</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2F7C53B8-F910-462E-B3E4-EFD17EB4E045}"/>
            </a:ext>
          </a:extLst>
        </xdr:cNvPr>
        <xdr:cNvSpPr txBox="1"/>
      </xdr:nvSpPr>
      <xdr:spPr>
        <a:xfrm>
          <a:off x="1816744" y="10436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135000</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FD2C6AE3-B155-4D8E-AD6D-7C612BF2A5BB}"/>
            </a:ext>
          </a:extLst>
        </xdr:cNvPr>
        <xdr:cNvSpPr txBox="1"/>
      </xdr:nvSpPr>
      <xdr:spPr>
        <a:xfrm>
          <a:off x="927744" y="1042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162033</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DCF42D80-AFA1-4B81-8E20-86A2CA1E6588}"/>
            </a:ext>
          </a:extLst>
        </xdr:cNvPr>
        <xdr:cNvSpPr txBox="1"/>
      </xdr:nvSpPr>
      <xdr:spPr>
        <a:xfrm>
          <a:off x="3582044" y="1010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145704</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03F89F50-E1B1-426A-A3E5-62E5FF48FAD9}"/>
            </a:ext>
          </a:extLst>
        </xdr:cNvPr>
        <xdr:cNvSpPr txBox="1"/>
      </xdr:nvSpPr>
      <xdr:spPr>
        <a:xfrm>
          <a:off x="2705744" y="10089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116312</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FC276481-376F-40C4-B19F-8BAA96211E4D}"/>
            </a:ext>
          </a:extLst>
        </xdr:cNvPr>
        <xdr:cNvSpPr txBox="1"/>
      </xdr:nvSpPr>
      <xdr:spPr>
        <a:xfrm>
          <a:off x="1816744" y="10060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99984</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625C7B4F-19E5-4582-B657-845E6E9DC76C}"/>
            </a:ext>
          </a:extLst>
        </xdr:cNvPr>
        <xdr:cNvSpPr txBox="1"/>
      </xdr:nvSpPr>
      <xdr:spPr>
        <a:xfrm>
          <a:off x="927744" y="1004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A4A5AD3E-F07F-443D-A4D0-62D9E3B78EEC}"/>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2304ED9B-D7DD-4FCE-ACF0-B9FEBB341E8E}"/>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EB2E4AC2-4C97-4320-BE8D-E215E6389B71}"/>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89D85A82-0BD3-4565-93A6-A5941AD4757D}"/>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113DC05F-4301-478E-AB27-CFF24645AFF3}"/>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DF7B3CBD-8B93-4BBE-9EB1-B4707C72B0DF}"/>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6EB6E31D-8E35-4FE9-BD3D-A7DB04EA14E1}"/>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F1F519BE-705A-42FA-9139-F31BF8CE23E7}"/>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252336E8-8A5B-4703-9B7C-8B345DF2291E}"/>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4C897BBC-81B7-4009-AECE-9D14F4C1CB5A}"/>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E2884E3E-67BD-4415-93FA-C3AC9170DE7F}"/>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a:extLst>
            <a:ext uri="{FF2B5EF4-FFF2-40B4-BE49-F238E27FC236}">
              <a16:creationId xmlns:a16="http://schemas.microsoft.com/office/drawing/2014/main" id="{FE898245-7C3E-4453-993C-1F2245898881}"/>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483BE2F7-50D0-4FC0-AEDA-B8554C941637}"/>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8" name="テキスト ボックス 217">
          <a:extLst>
            <a:ext uri="{FF2B5EF4-FFF2-40B4-BE49-F238E27FC236}">
              <a16:creationId xmlns:a16="http://schemas.microsoft.com/office/drawing/2014/main" id="{9A4BFC4A-CBC6-45C3-AE9E-32B770850627}"/>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F0AD9959-9EF0-476B-ABF7-D79E8DAF3D32}"/>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0" name="テキスト ボックス 219">
          <a:extLst>
            <a:ext uri="{FF2B5EF4-FFF2-40B4-BE49-F238E27FC236}">
              <a16:creationId xmlns:a16="http://schemas.microsoft.com/office/drawing/2014/main" id="{47941216-EF9F-49FB-9247-8DAA228EF5BB}"/>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04B16DA3-DF7D-4184-B681-534CF796122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2" name="テキスト ボックス 221">
          <a:extLst>
            <a:ext uri="{FF2B5EF4-FFF2-40B4-BE49-F238E27FC236}">
              <a16:creationId xmlns:a16="http://schemas.microsoft.com/office/drawing/2014/main" id="{95CCDF6B-2413-4AC8-B07A-6CB09AA42668}"/>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9CF34A44-85BE-40A5-BFCF-32BE9C562E7E}"/>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4" name="テキスト ボックス 223">
          <a:extLst>
            <a:ext uri="{FF2B5EF4-FFF2-40B4-BE49-F238E27FC236}">
              <a16:creationId xmlns:a16="http://schemas.microsoft.com/office/drawing/2014/main" id="{6FC95642-394E-49B8-B3D4-94F3BB21281F}"/>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DFEBF6F3-3D01-48AD-A2CA-BC6EB622A4C5}"/>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6" name="テキスト ボックス 225">
          <a:extLst>
            <a:ext uri="{FF2B5EF4-FFF2-40B4-BE49-F238E27FC236}">
              <a16:creationId xmlns:a16="http://schemas.microsoft.com/office/drawing/2014/main" id="{822B23F7-7723-4831-969F-7C3289C7CA7F}"/>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a:extLst>
            <a:ext uri="{FF2B5EF4-FFF2-40B4-BE49-F238E27FC236}">
              <a16:creationId xmlns:a16="http://schemas.microsoft.com/office/drawing/2014/main" id="{61710812-CA9D-4042-950A-AF270E67E144}"/>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54</xdr:row>
      <xdr:rowOff>164726</xdr:rowOff>
    </xdr:from>
    <xdr:to>
      <xdr:col>54</xdr:col>
      <xdr:colOff>189865</xdr:colOff>
      <xdr:row>64</xdr:row>
      <xdr:rowOff>72974</xdr:rowOff>
    </xdr:to>
    <xdr:cxnSp macro="">
      <xdr:nvCxnSpPr>
        <xdr:cNvPr id="228" name="直線コネクタ 227">
          <a:extLst>
            <a:ext uri="{FF2B5EF4-FFF2-40B4-BE49-F238E27FC236}">
              <a16:creationId xmlns:a16="http://schemas.microsoft.com/office/drawing/2014/main" id="{1BD9ECFC-7954-4D52-A4B6-A3605BBEDC95}"/>
            </a:ext>
          </a:extLst>
        </xdr:cNvPr>
        <xdr:cNvCxnSpPr/>
      </xdr:nvCxnSpPr>
      <xdr:spPr>
        <a:xfrm flipV="1">
          <a:off x="10476865" y="9423026"/>
          <a:ext cx="0" cy="1622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76801</xdr:rowOff>
    </xdr:from>
    <xdr:ext cx="469744" cy="259045"/>
    <xdr:sp macro="" textlink="">
      <xdr:nvSpPr>
        <xdr:cNvPr id="229" name="【橋りょう・トンネル】&#10;一人当たり有形固定資産（償却資産）額最小値テキスト">
          <a:extLst>
            <a:ext uri="{FF2B5EF4-FFF2-40B4-BE49-F238E27FC236}">
              <a16:creationId xmlns:a16="http://schemas.microsoft.com/office/drawing/2014/main" id="{37F72C88-E7B2-46A2-B491-DDF06237C313}"/>
            </a:ext>
          </a:extLst>
        </xdr:cNvPr>
        <xdr:cNvSpPr txBox="1"/>
      </xdr:nvSpPr>
      <xdr:spPr>
        <a:xfrm>
          <a:off x="10515600" y="11049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72974</xdr:rowOff>
    </xdr:from>
    <xdr:to>
      <xdr:col>55</xdr:col>
      <xdr:colOff>88900</xdr:colOff>
      <xdr:row>64</xdr:row>
      <xdr:rowOff>72974</xdr:rowOff>
    </xdr:to>
    <xdr:cxnSp macro="">
      <xdr:nvCxnSpPr>
        <xdr:cNvPr id="230" name="直線コネクタ 229">
          <a:extLst>
            <a:ext uri="{FF2B5EF4-FFF2-40B4-BE49-F238E27FC236}">
              <a16:creationId xmlns:a16="http://schemas.microsoft.com/office/drawing/2014/main" id="{4F5E0923-C762-4849-8610-2AA90219E34F}"/>
            </a:ext>
          </a:extLst>
        </xdr:cNvPr>
        <xdr:cNvCxnSpPr/>
      </xdr:nvCxnSpPr>
      <xdr:spPr>
        <a:xfrm>
          <a:off x="10388600" y="11045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111403</xdr:rowOff>
    </xdr:from>
    <xdr:ext cx="690189" cy="259045"/>
    <xdr:sp macro="" textlink="">
      <xdr:nvSpPr>
        <xdr:cNvPr id="231" name="【橋りょう・トンネル】&#10;一人当たり有形固定資産（償却資産）額最大値テキスト">
          <a:extLst>
            <a:ext uri="{FF2B5EF4-FFF2-40B4-BE49-F238E27FC236}">
              <a16:creationId xmlns:a16="http://schemas.microsoft.com/office/drawing/2014/main" id="{B4C35B33-DF27-415E-B25C-F2D0CD72E12F}"/>
            </a:ext>
          </a:extLst>
        </xdr:cNvPr>
        <xdr:cNvSpPr txBox="1"/>
      </xdr:nvSpPr>
      <xdr:spPr>
        <a:xfrm>
          <a:off x="10515600" y="919825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1,280,294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54</xdr:row>
      <xdr:rowOff>164726</xdr:rowOff>
    </xdr:from>
    <xdr:to>
      <xdr:col>55</xdr:col>
      <xdr:colOff>88900</xdr:colOff>
      <xdr:row>54</xdr:row>
      <xdr:rowOff>164726</xdr:rowOff>
    </xdr:to>
    <xdr:cxnSp macro="">
      <xdr:nvCxnSpPr>
        <xdr:cNvPr id="232" name="直線コネクタ 231">
          <a:extLst>
            <a:ext uri="{FF2B5EF4-FFF2-40B4-BE49-F238E27FC236}">
              <a16:creationId xmlns:a16="http://schemas.microsoft.com/office/drawing/2014/main" id="{41A20CF6-AC52-4823-A96F-C2117A42E9D0}"/>
            </a:ext>
          </a:extLst>
        </xdr:cNvPr>
        <xdr:cNvCxnSpPr/>
      </xdr:nvCxnSpPr>
      <xdr:spPr>
        <a:xfrm>
          <a:off x="10388600" y="9423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14080</xdr:rowOff>
    </xdr:from>
    <xdr:ext cx="599010" cy="259045"/>
    <xdr:sp macro="" textlink="">
      <xdr:nvSpPr>
        <xdr:cNvPr id="233" name="【橋りょう・トンネル】&#10;一人当たり有形固定資産（償却資産）額平均値テキスト">
          <a:extLst>
            <a:ext uri="{FF2B5EF4-FFF2-40B4-BE49-F238E27FC236}">
              <a16:creationId xmlns:a16="http://schemas.microsoft.com/office/drawing/2014/main" id="{915C52C8-39C5-49B4-8401-6608CA90155C}"/>
            </a:ext>
          </a:extLst>
        </xdr:cNvPr>
        <xdr:cNvSpPr txBox="1"/>
      </xdr:nvSpPr>
      <xdr:spPr>
        <a:xfrm>
          <a:off x="10515600" y="104725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162653</xdr:rowOff>
    </xdr:from>
    <xdr:to>
      <xdr:col>55</xdr:col>
      <xdr:colOff>50800</xdr:colOff>
      <xdr:row>62</xdr:row>
      <xdr:rowOff>92803</xdr:rowOff>
    </xdr:to>
    <xdr:sp macro="" textlink="">
      <xdr:nvSpPr>
        <xdr:cNvPr id="234" name="フローチャート: 判断 233">
          <a:extLst>
            <a:ext uri="{FF2B5EF4-FFF2-40B4-BE49-F238E27FC236}">
              <a16:creationId xmlns:a16="http://schemas.microsoft.com/office/drawing/2014/main" id="{57E8AF4B-59B6-4822-BDAE-1C5DCAAB85C5}"/>
            </a:ext>
          </a:extLst>
        </xdr:cNvPr>
        <xdr:cNvSpPr/>
      </xdr:nvSpPr>
      <xdr:spPr>
        <a:xfrm>
          <a:off x="10426700" y="10621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170229</xdr:rowOff>
    </xdr:from>
    <xdr:to>
      <xdr:col>50</xdr:col>
      <xdr:colOff>165100</xdr:colOff>
      <xdr:row>62</xdr:row>
      <xdr:rowOff>100379</xdr:rowOff>
    </xdr:to>
    <xdr:sp macro="" textlink="">
      <xdr:nvSpPr>
        <xdr:cNvPr id="235" name="フローチャート: 判断 234">
          <a:extLst>
            <a:ext uri="{FF2B5EF4-FFF2-40B4-BE49-F238E27FC236}">
              <a16:creationId xmlns:a16="http://schemas.microsoft.com/office/drawing/2014/main" id="{8E345EBF-2A62-4737-95A8-BA56E93390EA}"/>
            </a:ext>
          </a:extLst>
        </xdr:cNvPr>
        <xdr:cNvSpPr/>
      </xdr:nvSpPr>
      <xdr:spPr>
        <a:xfrm>
          <a:off x="9588500" y="10628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11830</xdr:rowOff>
    </xdr:from>
    <xdr:to>
      <xdr:col>46</xdr:col>
      <xdr:colOff>38100</xdr:colOff>
      <xdr:row>62</xdr:row>
      <xdr:rowOff>113430</xdr:rowOff>
    </xdr:to>
    <xdr:sp macro="" textlink="">
      <xdr:nvSpPr>
        <xdr:cNvPr id="236" name="フローチャート: 判断 235">
          <a:extLst>
            <a:ext uri="{FF2B5EF4-FFF2-40B4-BE49-F238E27FC236}">
              <a16:creationId xmlns:a16="http://schemas.microsoft.com/office/drawing/2014/main" id="{A1F3E3F9-17D0-4AEA-924B-25D37460EF07}"/>
            </a:ext>
          </a:extLst>
        </xdr:cNvPr>
        <xdr:cNvSpPr/>
      </xdr:nvSpPr>
      <xdr:spPr>
        <a:xfrm>
          <a:off x="8699500" y="1064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17504</xdr:rowOff>
    </xdr:from>
    <xdr:to>
      <xdr:col>41</xdr:col>
      <xdr:colOff>101600</xdr:colOff>
      <xdr:row>62</xdr:row>
      <xdr:rowOff>119104</xdr:rowOff>
    </xdr:to>
    <xdr:sp macro="" textlink="">
      <xdr:nvSpPr>
        <xdr:cNvPr id="237" name="フローチャート: 判断 236">
          <a:extLst>
            <a:ext uri="{FF2B5EF4-FFF2-40B4-BE49-F238E27FC236}">
              <a16:creationId xmlns:a16="http://schemas.microsoft.com/office/drawing/2014/main" id="{7F162B7A-23D3-43A4-A4F5-332279A31EF6}"/>
            </a:ext>
          </a:extLst>
        </xdr:cNvPr>
        <xdr:cNvSpPr/>
      </xdr:nvSpPr>
      <xdr:spPr>
        <a:xfrm>
          <a:off x="7810500" y="10647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35584</xdr:rowOff>
    </xdr:from>
    <xdr:to>
      <xdr:col>36</xdr:col>
      <xdr:colOff>165100</xdr:colOff>
      <xdr:row>62</xdr:row>
      <xdr:rowOff>137184</xdr:rowOff>
    </xdr:to>
    <xdr:sp macro="" textlink="">
      <xdr:nvSpPr>
        <xdr:cNvPr id="238" name="フローチャート: 判断 237">
          <a:extLst>
            <a:ext uri="{FF2B5EF4-FFF2-40B4-BE49-F238E27FC236}">
              <a16:creationId xmlns:a16="http://schemas.microsoft.com/office/drawing/2014/main" id="{853841D7-4565-4C58-A705-5CDFFCBD8821}"/>
            </a:ext>
          </a:extLst>
        </xdr:cNvPr>
        <xdr:cNvSpPr/>
      </xdr:nvSpPr>
      <xdr:spPr>
        <a:xfrm>
          <a:off x="6921500" y="10665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5810C5CD-4BBA-4711-BF54-914CC3ADAEB3}"/>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643829A5-2191-44FF-8CCC-4414F005B0EF}"/>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6E351E12-9BB7-4112-B080-0862AB74EF9D}"/>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AC8D1142-4A59-4DD5-A267-2426BC882F17}"/>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618B650-531D-4D89-8EE7-99035FEA5E3C}"/>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22929</xdr:rowOff>
    </xdr:from>
    <xdr:to>
      <xdr:col>55</xdr:col>
      <xdr:colOff>50800</xdr:colOff>
      <xdr:row>63</xdr:row>
      <xdr:rowOff>124529</xdr:rowOff>
    </xdr:to>
    <xdr:sp macro="" textlink="">
      <xdr:nvSpPr>
        <xdr:cNvPr id="244" name="楕円 243">
          <a:extLst>
            <a:ext uri="{FF2B5EF4-FFF2-40B4-BE49-F238E27FC236}">
              <a16:creationId xmlns:a16="http://schemas.microsoft.com/office/drawing/2014/main" id="{17025FCF-BCC7-4268-AEC3-F7CEE4FA511D}"/>
            </a:ext>
          </a:extLst>
        </xdr:cNvPr>
        <xdr:cNvSpPr/>
      </xdr:nvSpPr>
      <xdr:spPr>
        <a:xfrm>
          <a:off x="10426700" y="10824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1356</xdr:rowOff>
    </xdr:from>
    <xdr:ext cx="599010" cy="259045"/>
    <xdr:sp macro="" textlink="">
      <xdr:nvSpPr>
        <xdr:cNvPr id="245" name="【橋りょう・トンネル】&#10;一人当たり有形固定資産（償却資産）額該当値テキスト">
          <a:extLst>
            <a:ext uri="{FF2B5EF4-FFF2-40B4-BE49-F238E27FC236}">
              <a16:creationId xmlns:a16="http://schemas.microsoft.com/office/drawing/2014/main" id="{DD4E36B1-BECD-4FF7-A30E-859C7F93E691}"/>
            </a:ext>
          </a:extLst>
        </xdr:cNvPr>
        <xdr:cNvSpPr txBox="1"/>
      </xdr:nvSpPr>
      <xdr:spPr>
        <a:xfrm>
          <a:off x="10515600" y="10802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23852</xdr:rowOff>
    </xdr:from>
    <xdr:to>
      <xdr:col>50</xdr:col>
      <xdr:colOff>165100</xdr:colOff>
      <xdr:row>63</xdr:row>
      <xdr:rowOff>125452</xdr:rowOff>
    </xdr:to>
    <xdr:sp macro="" textlink="">
      <xdr:nvSpPr>
        <xdr:cNvPr id="246" name="楕円 245">
          <a:extLst>
            <a:ext uri="{FF2B5EF4-FFF2-40B4-BE49-F238E27FC236}">
              <a16:creationId xmlns:a16="http://schemas.microsoft.com/office/drawing/2014/main" id="{FFFA549C-2DF0-493A-9BFB-5D6CAFEFAAEF}"/>
            </a:ext>
          </a:extLst>
        </xdr:cNvPr>
        <xdr:cNvSpPr/>
      </xdr:nvSpPr>
      <xdr:spPr>
        <a:xfrm>
          <a:off x="9588500" y="10825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73729</xdr:rowOff>
    </xdr:from>
    <xdr:to>
      <xdr:col>55</xdr:col>
      <xdr:colOff>0</xdr:colOff>
      <xdr:row>63</xdr:row>
      <xdr:rowOff>74652</xdr:rowOff>
    </xdr:to>
    <xdr:cxnSp macro="">
      <xdr:nvCxnSpPr>
        <xdr:cNvPr id="247" name="直線コネクタ 246">
          <a:extLst>
            <a:ext uri="{FF2B5EF4-FFF2-40B4-BE49-F238E27FC236}">
              <a16:creationId xmlns:a16="http://schemas.microsoft.com/office/drawing/2014/main" id="{FA49CE97-D020-43D0-A635-700BB21D3FB8}"/>
            </a:ext>
          </a:extLst>
        </xdr:cNvPr>
        <xdr:cNvCxnSpPr/>
      </xdr:nvCxnSpPr>
      <xdr:spPr>
        <a:xfrm flipV="1">
          <a:off x="9639300" y="10875079"/>
          <a:ext cx="838200" cy="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28879</xdr:rowOff>
    </xdr:from>
    <xdr:to>
      <xdr:col>46</xdr:col>
      <xdr:colOff>38100</xdr:colOff>
      <xdr:row>63</xdr:row>
      <xdr:rowOff>130479</xdr:rowOff>
    </xdr:to>
    <xdr:sp macro="" textlink="">
      <xdr:nvSpPr>
        <xdr:cNvPr id="248" name="楕円 247">
          <a:extLst>
            <a:ext uri="{FF2B5EF4-FFF2-40B4-BE49-F238E27FC236}">
              <a16:creationId xmlns:a16="http://schemas.microsoft.com/office/drawing/2014/main" id="{5AD4024F-C9AE-4611-835B-E58172D2D167}"/>
            </a:ext>
          </a:extLst>
        </xdr:cNvPr>
        <xdr:cNvSpPr/>
      </xdr:nvSpPr>
      <xdr:spPr>
        <a:xfrm>
          <a:off x="8699500" y="10830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74652</xdr:rowOff>
    </xdr:from>
    <xdr:to>
      <xdr:col>50</xdr:col>
      <xdr:colOff>114300</xdr:colOff>
      <xdr:row>63</xdr:row>
      <xdr:rowOff>79679</xdr:rowOff>
    </xdr:to>
    <xdr:cxnSp macro="">
      <xdr:nvCxnSpPr>
        <xdr:cNvPr id="249" name="直線コネクタ 248">
          <a:extLst>
            <a:ext uri="{FF2B5EF4-FFF2-40B4-BE49-F238E27FC236}">
              <a16:creationId xmlns:a16="http://schemas.microsoft.com/office/drawing/2014/main" id="{B9272D81-123A-432C-972E-17E502E49FAC}"/>
            </a:ext>
          </a:extLst>
        </xdr:cNvPr>
        <xdr:cNvCxnSpPr/>
      </xdr:nvCxnSpPr>
      <xdr:spPr>
        <a:xfrm flipV="1">
          <a:off x="8750300" y="10876002"/>
          <a:ext cx="889000" cy="5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31853</xdr:rowOff>
    </xdr:from>
    <xdr:to>
      <xdr:col>41</xdr:col>
      <xdr:colOff>101600</xdr:colOff>
      <xdr:row>63</xdr:row>
      <xdr:rowOff>133453</xdr:rowOff>
    </xdr:to>
    <xdr:sp macro="" textlink="">
      <xdr:nvSpPr>
        <xdr:cNvPr id="250" name="楕円 249">
          <a:extLst>
            <a:ext uri="{FF2B5EF4-FFF2-40B4-BE49-F238E27FC236}">
              <a16:creationId xmlns:a16="http://schemas.microsoft.com/office/drawing/2014/main" id="{6B25E9C7-8F19-417F-BF6C-16B1F5A0F414}"/>
            </a:ext>
          </a:extLst>
        </xdr:cNvPr>
        <xdr:cNvSpPr/>
      </xdr:nvSpPr>
      <xdr:spPr>
        <a:xfrm>
          <a:off x="7810500" y="10833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79679</xdr:rowOff>
    </xdr:from>
    <xdr:to>
      <xdr:col>45</xdr:col>
      <xdr:colOff>177800</xdr:colOff>
      <xdr:row>63</xdr:row>
      <xdr:rowOff>82653</xdr:rowOff>
    </xdr:to>
    <xdr:cxnSp macro="">
      <xdr:nvCxnSpPr>
        <xdr:cNvPr id="251" name="直線コネクタ 250">
          <a:extLst>
            <a:ext uri="{FF2B5EF4-FFF2-40B4-BE49-F238E27FC236}">
              <a16:creationId xmlns:a16="http://schemas.microsoft.com/office/drawing/2014/main" id="{FAFEDA0B-5E75-448F-B064-FDD1B2AB442A}"/>
            </a:ext>
          </a:extLst>
        </xdr:cNvPr>
        <xdr:cNvCxnSpPr/>
      </xdr:nvCxnSpPr>
      <xdr:spPr>
        <a:xfrm flipV="1">
          <a:off x="7861300" y="10881029"/>
          <a:ext cx="889000" cy="2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37328</xdr:rowOff>
    </xdr:from>
    <xdr:to>
      <xdr:col>36</xdr:col>
      <xdr:colOff>165100</xdr:colOff>
      <xdr:row>63</xdr:row>
      <xdr:rowOff>138928</xdr:rowOff>
    </xdr:to>
    <xdr:sp macro="" textlink="">
      <xdr:nvSpPr>
        <xdr:cNvPr id="252" name="楕円 251">
          <a:extLst>
            <a:ext uri="{FF2B5EF4-FFF2-40B4-BE49-F238E27FC236}">
              <a16:creationId xmlns:a16="http://schemas.microsoft.com/office/drawing/2014/main" id="{8774AB43-E622-4489-A2FB-3FFD7CA905F1}"/>
            </a:ext>
          </a:extLst>
        </xdr:cNvPr>
        <xdr:cNvSpPr/>
      </xdr:nvSpPr>
      <xdr:spPr>
        <a:xfrm>
          <a:off x="6921500" y="10838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82653</xdr:rowOff>
    </xdr:from>
    <xdr:to>
      <xdr:col>41</xdr:col>
      <xdr:colOff>50800</xdr:colOff>
      <xdr:row>63</xdr:row>
      <xdr:rowOff>88128</xdr:rowOff>
    </xdr:to>
    <xdr:cxnSp macro="">
      <xdr:nvCxnSpPr>
        <xdr:cNvPr id="253" name="直線コネクタ 252">
          <a:extLst>
            <a:ext uri="{FF2B5EF4-FFF2-40B4-BE49-F238E27FC236}">
              <a16:creationId xmlns:a16="http://schemas.microsoft.com/office/drawing/2014/main" id="{F8CE29BA-5F7D-45D0-9C6B-952BBA6978B3}"/>
            </a:ext>
          </a:extLst>
        </xdr:cNvPr>
        <xdr:cNvCxnSpPr/>
      </xdr:nvCxnSpPr>
      <xdr:spPr>
        <a:xfrm flipV="1">
          <a:off x="6972300" y="10884003"/>
          <a:ext cx="889000" cy="5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116906</xdr:rowOff>
    </xdr:from>
    <xdr:ext cx="599010" cy="259045"/>
    <xdr:sp macro="" textlink="">
      <xdr:nvSpPr>
        <xdr:cNvPr id="254" name="n_1aveValue【橋りょう・トンネル】&#10;一人当たり有形固定資産（償却資産）額">
          <a:extLst>
            <a:ext uri="{FF2B5EF4-FFF2-40B4-BE49-F238E27FC236}">
              <a16:creationId xmlns:a16="http://schemas.microsoft.com/office/drawing/2014/main" id="{06606CCA-F195-4C3A-B6B0-31EE7D1D81A2}"/>
            </a:ext>
          </a:extLst>
        </xdr:cNvPr>
        <xdr:cNvSpPr txBox="1"/>
      </xdr:nvSpPr>
      <xdr:spPr>
        <a:xfrm>
          <a:off x="9327095" y="10403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129957</xdr:rowOff>
    </xdr:from>
    <xdr:ext cx="599010" cy="259045"/>
    <xdr:sp macro="" textlink="">
      <xdr:nvSpPr>
        <xdr:cNvPr id="255" name="n_2aveValue【橋りょう・トンネル】&#10;一人当たり有形固定資産（償却資産）額">
          <a:extLst>
            <a:ext uri="{FF2B5EF4-FFF2-40B4-BE49-F238E27FC236}">
              <a16:creationId xmlns:a16="http://schemas.microsoft.com/office/drawing/2014/main" id="{A00672D5-5A80-47E7-A49D-54A51B68C373}"/>
            </a:ext>
          </a:extLst>
        </xdr:cNvPr>
        <xdr:cNvSpPr txBox="1"/>
      </xdr:nvSpPr>
      <xdr:spPr>
        <a:xfrm>
          <a:off x="8450795" y="10416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135631</xdr:rowOff>
    </xdr:from>
    <xdr:ext cx="599010" cy="259045"/>
    <xdr:sp macro="" textlink="">
      <xdr:nvSpPr>
        <xdr:cNvPr id="256" name="n_3aveValue【橋りょう・トンネル】&#10;一人当たり有形固定資産（償却資産）額">
          <a:extLst>
            <a:ext uri="{FF2B5EF4-FFF2-40B4-BE49-F238E27FC236}">
              <a16:creationId xmlns:a16="http://schemas.microsoft.com/office/drawing/2014/main" id="{9EFCA59E-B592-4D29-9A29-C1354B2FB4B8}"/>
            </a:ext>
          </a:extLst>
        </xdr:cNvPr>
        <xdr:cNvSpPr txBox="1"/>
      </xdr:nvSpPr>
      <xdr:spPr>
        <a:xfrm>
          <a:off x="7561795" y="10422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153711</xdr:rowOff>
    </xdr:from>
    <xdr:ext cx="599010" cy="259045"/>
    <xdr:sp macro="" textlink="">
      <xdr:nvSpPr>
        <xdr:cNvPr id="257" name="n_4aveValue【橋りょう・トンネル】&#10;一人当たり有形固定資産（償却資産）額">
          <a:extLst>
            <a:ext uri="{FF2B5EF4-FFF2-40B4-BE49-F238E27FC236}">
              <a16:creationId xmlns:a16="http://schemas.microsoft.com/office/drawing/2014/main" id="{4735D1A7-EC3E-459D-B843-37216345B947}"/>
            </a:ext>
          </a:extLst>
        </xdr:cNvPr>
        <xdr:cNvSpPr txBox="1"/>
      </xdr:nvSpPr>
      <xdr:spPr>
        <a:xfrm>
          <a:off x="6672795" y="10440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116579</xdr:rowOff>
    </xdr:from>
    <xdr:ext cx="599010" cy="259045"/>
    <xdr:sp macro="" textlink="">
      <xdr:nvSpPr>
        <xdr:cNvPr id="258" name="n_1mainValue【橋りょう・トンネル】&#10;一人当たり有形固定資産（償却資産）額">
          <a:extLst>
            <a:ext uri="{FF2B5EF4-FFF2-40B4-BE49-F238E27FC236}">
              <a16:creationId xmlns:a16="http://schemas.microsoft.com/office/drawing/2014/main" id="{8CEB41BB-EAED-4217-8F84-CDCD627ACB51}"/>
            </a:ext>
          </a:extLst>
        </xdr:cNvPr>
        <xdr:cNvSpPr txBox="1"/>
      </xdr:nvSpPr>
      <xdr:spPr>
        <a:xfrm>
          <a:off x="9327095" y="10917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121606</xdr:rowOff>
    </xdr:from>
    <xdr:ext cx="599010" cy="259045"/>
    <xdr:sp macro="" textlink="">
      <xdr:nvSpPr>
        <xdr:cNvPr id="259" name="n_2mainValue【橋りょう・トンネル】&#10;一人当たり有形固定資産（償却資産）額">
          <a:extLst>
            <a:ext uri="{FF2B5EF4-FFF2-40B4-BE49-F238E27FC236}">
              <a16:creationId xmlns:a16="http://schemas.microsoft.com/office/drawing/2014/main" id="{253636B2-0E19-44FF-93C8-325A419DC32E}"/>
            </a:ext>
          </a:extLst>
        </xdr:cNvPr>
        <xdr:cNvSpPr txBox="1"/>
      </xdr:nvSpPr>
      <xdr:spPr>
        <a:xfrm>
          <a:off x="8450795" y="10922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124580</xdr:rowOff>
    </xdr:from>
    <xdr:ext cx="599010" cy="259045"/>
    <xdr:sp macro="" textlink="">
      <xdr:nvSpPr>
        <xdr:cNvPr id="260" name="n_3mainValue【橋りょう・トンネル】&#10;一人当たり有形固定資産（償却資産）額">
          <a:extLst>
            <a:ext uri="{FF2B5EF4-FFF2-40B4-BE49-F238E27FC236}">
              <a16:creationId xmlns:a16="http://schemas.microsoft.com/office/drawing/2014/main" id="{65280505-A910-4FA2-AFDA-BCCA518012C5}"/>
            </a:ext>
          </a:extLst>
        </xdr:cNvPr>
        <xdr:cNvSpPr txBox="1"/>
      </xdr:nvSpPr>
      <xdr:spPr>
        <a:xfrm>
          <a:off x="7561795" y="10925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130055</xdr:rowOff>
    </xdr:from>
    <xdr:ext cx="599010" cy="259045"/>
    <xdr:sp macro="" textlink="">
      <xdr:nvSpPr>
        <xdr:cNvPr id="261" name="n_4mainValue【橋りょう・トンネル】&#10;一人当たり有形固定資産（償却資産）額">
          <a:extLst>
            <a:ext uri="{FF2B5EF4-FFF2-40B4-BE49-F238E27FC236}">
              <a16:creationId xmlns:a16="http://schemas.microsoft.com/office/drawing/2014/main" id="{822D7444-E39E-4C7D-9A4E-BF8A609810B5}"/>
            </a:ext>
          </a:extLst>
        </xdr:cNvPr>
        <xdr:cNvSpPr txBox="1"/>
      </xdr:nvSpPr>
      <xdr:spPr>
        <a:xfrm>
          <a:off x="6672795" y="10931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C508987F-5B81-4D5B-B34F-BF9F74A14143}"/>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25808584-4E5C-4A50-895C-2520908B1172}"/>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094AD8C8-BAC7-4387-830C-3B6AEDD802C8}"/>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6D5C0CA4-4D20-4319-B7B6-BB0126AA9D2E}"/>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80496402-BCAC-4A21-8789-7DB62CCDEAA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ADCC919E-6A09-4ED5-A769-75F2F9FC70C9}"/>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7362E258-121B-4740-AAA8-70F11669F0C7}"/>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72817447-1771-4361-8497-ADE591720E59}"/>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2B3570FC-B772-4F45-A1EE-DF1E3D51B88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8880A845-3572-4529-9F05-B4CB4E4F2394}"/>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A0E26197-1492-40FA-A306-78FEA5E10A1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a:extLst>
            <a:ext uri="{FF2B5EF4-FFF2-40B4-BE49-F238E27FC236}">
              <a16:creationId xmlns:a16="http://schemas.microsoft.com/office/drawing/2014/main" id="{D0AA1E4B-D985-4D5F-A164-2BCB537E5154}"/>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a:extLst>
            <a:ext uri="{FF2B5EF4-FFF2-40B4-BE49-F238E27FC236}">
              <a16:creationId xmlns:a16="http://schemas.microsoft.com/office/drawing/2014/main" id="{2B0E0033-24AA-417F-B9AD-57A4BC526EDC}"/>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a:extLst>
            <a:ext uri="{FF2B5EF4-FFF2-40B4-BE49-F238E27FC236}">
              <a16:creationId xmlns:a16="http://schemas.microsoft.com/office/drawing/2014/main" id="{DFC6BFDE-93C7-46E3-8F11-A8CF6CEB7C24}"/>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a:extLst>
            <a:ext uri="{FF2B5EF4-FFF2-40B4-BE49-F238E27FC236}">
              <a16:creationId xmlns:a16="http://schemas.microsoft.com/office/drawing/2014/main" id="{4CA0FDF4-5AF5-4530-ACA4-E853032B717F}"/>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a:extLst>
            <a:ext uri="{FF2B5EF4-FFF2-40B4-BE49-F238E27FC236}">
              <a16:creationId xmlns:a16="http://schemas.microsoft.com/office/drawing/2014/main" id="{F3B3EE63-8106-4F19-8813-3F297E981A8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a:extLst>
            <a:ext uri="{FF2B5EF4-FFF2-40B4-BE49-F238E27FC236}">
              <a16:creationId xmlns:a16="http://schemas.microsoft.com/office/drawing/2014/main" id="{D1E36877-A01A-4D6A-B7CB-1FF97DB6CBF6}"/>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a:extLst>
            <a:ext uri="{FF2B5EF4-FFF2-40B4-BE49-F238E27FC236}">
              <a16:creationId xmlns:a16="http://schemas.microsoft.com/office/drawing/2014/main" id="{14C35479-4FC9-4E25-BAD9-7995B6CA133E}"/>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a:extLst>
            <a:ext uri="{FF2B5EF4-FFF2-40B4-BE49-F238E27FC236}">
              <a16:creationId xmlns:a16="http://schemas.microsoft.com/office/drawing/2014/main" id="{DF3117C3-6CE9-43CF-8487-FEAAC0C98A0B}"/>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a:extLst>
            <a:ext uri="{FF2B5EF4-FFF2-40B4-BE49-F238E27FC236}">
              <a16:creationId xmlns:a16="http://schemas.microsoft.com/office/drawing/2014/main" id="{FAE5E970-AFE4-4D6F-AA31-E818A3443B61}"/>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a:extLst>
            <a:ext uri="{FF2B5EF4-FFF2-40B4-BE49-F238E27FC236}">
              <a16:creationId xmlns:a16="http://schemas.microsoft.com/office/drawing/2014/main" id="{4077CCF4-FC8B-46AA-9C52-19E049FE3787}"/>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6602D2B1-711E-4043-9CC2-57759CC4A112}"/>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a:extLst>
            <a:ext uri="{FF2B5EF4-FFF2-40B4-BE49-F238E27FC236}">
              <a16:creationId xmlns:a16="http://schemas.microsoft.com/office/drawing/2014/main" id="{DB27FD81-DBA8-4193-A0A7-4F1D4E0F62DB}"/>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12B87452-18BB-4312-9957-B72F5D182A01}"/>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86</xdr:row>
      <xdr:rowOff>114300</xdr:rowOff>
    </xdr:to>
    <xdr:cxnSp macro="">
      <xdr:nvCxnSpPr>
        <xdr:cNvPr id="286" name="直線コネクタ 285">
          <a:extLst>
            <a:ext uri="{FF2B5EF4-FFF2-40B4-BE49-F238E27FC236}">
              <a16:creationId xmlns:a16="http://schemas.microsoft.com/office/drawing/2014/main" id="{776538F9-F1CF-4135-83C2-90C59BB0A5B1}"/>
            </a:ext>
          </a:extLst>
        </xdr:cNvPr>
        <xdr:cNvCxnSpPr/>
      </xdr:nvCxnSpPr>
      <xdr:spPr>
        <a:xfrm flipV="1">
          <a:off x="4634865" y="133350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7" name="【公営住宅】&#10;有形固定資産減価償却率最小値テキスト">
          <a:extLst>
            <a:ext uri="{FF2B5EF4-FFF2-40B4-BE49-F238E27FC236}">
              <a16:creationId xmlns:a16="http://schemas.microsoft.com/office/drawing/2014/main" id="{C896F072-AA25-483C-8219-B6268F52E47D}"/>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8" name="直線コネクタ 287">
          <a:extLst>
            <a:ext uri="{FF2B5EF4-FFF2-40B4-BE49-F238E27FC236}">
              <a16:creationId xmlns:a16="http://schemas.microsoft.com/office/drawing/2014/main" id="{6FCCCF47-4C19-4A48-A97D-BBCA121BEFD7}"/>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05111" cy="259045"/>
    <xdr:sp macro="" textlink="">
      <xdr:nvSpPr>
        <xdr:cNvPr id="289" name="【公営住宅】&#10;有形固定資産減価償却率最大値テキスト">
          <a:extLst>
            <a:ext uri="{FF2B5EF4-FFF2-40B4-BE49-F238E27FC236}">
              <a16:creationId xmlns:a16="http://schemas.microsoft.com/office/drawing/2014/main" id="{C6F86554-DBEE-41DF-A09A-5772567A5171}"/>
            </a:ext>
          </a:extLst>
        </xdr:cNvPr>
        <xdr:cNvSpPr txBox="1"/>
      </xdr:nvSpPr>
      <xdr:spPr>
        <a:xfrm>
          <a:off x="4673600" y="13110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90" name="直線コネクタ 289">
          <a:extLst>
            <a:ext uri="{FF2B5EF4-FFF2-40B4-BE49-F238E27FC236}">
              <a16:creationId xmlns:a16="http://schemas.microsoft.com/office/drawing/2014/main" id="{2697F3CD-426C-4BB6-8057-04151077E576}"/>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84472</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1794CF72-EB23-4FE1-B8F5-F69D1D85F47D}"/>
            </a:ext>
          </a:extLst>
        </xdr:cNvPr>
        <xdr:cNvSpPr txBox="1"/>
      </xdr:nvSpPr>
      <xdr:spPr>
        <a:xfrm>
          <a:off x="4673600" y="13971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61595</xdr:rowOff>
    </xdr:from>
    <xdr:to>
      <xdr:col>24</xdr:col>
      <xdr:colOff>114300</xdr:colOff>
      <xdr:row>82</xdr:row>
      <xdr:rowOff>163195</xdr:rowOff>
    </xdr:to>
    <xdr:sp macro="" textlink="">
      <xdr:nvSpPr>
        <xdr:cNvPr id="292" name="フローチャート: 判断 291">
          <a:extLst>
            <a:ext uri="{FF2B5EF4-FFF2-40B4-BE49-F238E27FC236}">
              <a16:creationId xmlns:a16="http://schemas.microsoft.com/office/drawing/2014/main" id="{5F4A0360-D8B8-4B80-B19D-07912FB22F0B}"/>
            </a:ext>
          </a:extLst>
        </xdr:cNvPr>
        <xdr:cNvSpPr/>
      </xdr:nvSpPr>
      <xdr:spPr>
        <a:xfrm>
          <a:off x="4584700" y="1412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69214</xdr:rowOff>
    </xdr:from>
    <xdr:to>
      <xdr:col>20</xdr:col>
      <xdr:colOff>38100</xdr:colOff>
      <xdr:row>82</xdr:row>
      <xdr:rowOff>170814</xdr:rowOff>
    </xdr:to>
    <xdr:sp macro="" textlink="">
      <xdr:nvSpPr>
        <xdr:cNvPr id="293" name="フローチャート: 判断 292">
          <a:extLst>
            <a:ext uri="{FF2B5EF4-FFF2-40B4-BE49-F238E27FC236}">
              <a16:creationId xmlns:a16="http://schemas.microsoft.com/office/drawing/2014/main" id="{0B4C06D4-CDFA-469E-BE88-2EA71F13879B}"/>
            </a:ext>
          </a:extLst>
        </xdr:cNvPr>
        <xdr:cNvSpPr/>
      </xdr:nvSpPr>
      <xdr:spPr>
        <a:xfrm>
          <a:off x="3746500" y="1412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65405</xdr:rowOff>
    </xdr:from>
    <xdr:to>
      <xdr:col>15</xdr:col>
      <xdr:colOff>101600</xdr:colOff>
      <xdr:row>82</xdr:row>
      <xdr:rowOff>167005</xdr:rowOff>
    </xdr:to>
    <xdr:sp macro="" textlink="">
      <xdr:nvSpPr>
        <xdr:cNvPr id="294" name="フローチャート: 判断 293">
          <a:extLst>
            <a:ext uri="{FF2B5EF4-FFF2-40B4-BE49-F238E27FC236}">
              <a16:creationId xmlns:a16="http://schemas.microsoft.com/office/drawing/2014/main" id="{5A631A5B-97CF-4C95-AB74-BF4FF9399E9D}"/>
            </a:ext>
          </a:extLst>
        </xdr:cNvPr>
        <xdr:cNvSpPr/>
      </xdr:nvSpPr>
      <xdr:spPr>
        <a:xfrm>
          <a:off x="2857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34925</xdr:rowOff>
    </xdr:from>
    <xdr:to>
      <xdr:col>10</xdr:col>
      <xdr:colOff>165100</xdr:colOff>
      <xdr:row>82</xdr:row>
      <xdr:rowOff>136525</xdr:rowOff>
    </xdr:to>
    <xdr:sp macro="" textlink="">
      <xdr:nvSpPr>
        <xdr:cNvPr id="295" name="フローチャート: 判断 294">
          <a:extLst>
            <a:ext uri="{FF2B5EF4-FFF2-40B4-BE49-F238E27FC236}">
              <a16:creationId xmlns:a16="http://schemas.microsoft.com/office/drawing/2014/main" id="{889FF198-7D90-43F2-A787-63EA9B14FA38}"/>
            </a:ext>
          </a:extLst>
        </xdr:cNvPr>
        <xdr:cNvSpPr/>
      </xdr:nvSpPr>
      <xdr:spPr>
        <a:xfrm>
          <a:off x="1968500" y="1409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48261</xdr:rowOff>
    </xdr:from>
    <xdr:to>
      <xdr:col>6</xdr:col>
      <xdr:colOff>38100</xdr:colOff>
      <xdr:row>82</xdr:row>
      <xdr:rowOff>149861</xdr:rowOff>
    </xdr:to>
    <xdr:sp macro="" textlink="">
      <xdr:nvSpPr>
        <xdr:cNvPr id="296" name="フローチャート: 判断 295">
          <a:extLst>
            <a:ext uri="{FF2B5EF4-FFF2-40B4-BE49-F238E27FC236}">
              <a16:creationId xmlns:a16="http://schemas.microsoft.com/office/drawing/2014/main" id="{B8FFFB51-8C6A-4089-A0BF-009E4D2CA14B}"/>
            </a:ext>
          </a:extLst>
        </xdr:cNvPr>
        <xdr:cNvSpPr/>
      </xdr:nvSpPr>
      <xdr:spPr>
        <a:xfrm>
          <a:off x="1079500" y="14107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6C261B37-F4B5-4192-AA8A-D59370E15897}"/>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6D2BAE4-571F-4CB6-AFF1-901DC6328337}"/>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6846D6D6-3BAF-4950-95B8-B860427F3287}"/>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9FB16AFF-D60D-4F35-ABF7-8EA243602A1C}"/>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49377AF7-07B1-4372-AFDF-F7EEC36A5C07}"/>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158750</xdr:rowOff>
    </xdr:from>
    <xdr:to>
      <xdr:col>24</xdr:col>
      <xdr:colOff>114300</xdr:colOff>
      <xdr:row>84</xdr:row>
      <xdr:rowOff>88900</xdr:rowOff>
    </xdr:to>
    <xdr:sp macro="" textlink="">
      <xdr:nvSpPr>
        <xdr:cNvPr id="302" name="楕円 301">
          <a:extLst>
            <a:ext uri="{FF2B5EF4-FFF2-40B4-BE49-F238E27FC236}">
              <a16:creationId xmlns:a16="http://schemas.microsoft.com/office/drawing/2014/main" id="{EA3797C0-7184-45CF-AA35-3DB757580475}"/>
            </a:ext>
          </a:extLst>
        </xdr:cNvPr>
        <xdr:cNvSpPr/>
      </xdr:nvSpPr>
      <xdr:spPr>
        <a:xfrm>
          <a:off x="45847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137177</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7887F13E-81E4-4894-993E-4FC6B1CF2469}"/>
            </a:ext>
          </a:extLst>
        </xdr:cNvPr>
        <xdr:cNvSpPr txBox="1"/>
      </xdr:nvSpPr>
      <xdr:spPr>
        <a:xfrm>
          <a:off x="4673600" y="1436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59689</xdr:rowOff>
    </xdr:from>
    <xdr:to>
      <xdr:col>20</xdr:col>
      <xdr:colOff>38100</xdr:colOff>
      <xdr:row>83</xdr:row>
      <xdr:rowOff>161289</xdr:rowOff>
    </xdr:to>
    <xdr:sp macro="" textlink="">
      <xdr:nvSpPr>
        <xdr:cNvPr id="304" name="楕円 303">
          <a:extLst>
            <a:ext uri="{FF2B5EF4-FFF2-40B4-BE49-F238E27FC236}">
              <a16:creationId xmlns:a16="http://schemas.microsoft.com/office/drawing/2014/main" id="{877696EE-B098-4E97-82D5-D09B9E1255A5}"/>
            </a:ext>
          </a:extLst>
        </xdr:cNvPr>
        <xdr:cNvSpPr/>
      </xdr:nvSpPr>
      <xdr:spPr>
        <a:xfrm>
          <a:off x="3746500" y="1429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110489</xdr:rowOff>
    </xdr:from>
    <xdr:to>
      <xdr:col>24</xdr:col>
      <xdr:colOff>63500</xdr:colOff>
      <xdr:row>84</xdr:row>
      <xdr:rowOff>38100</xdr:rowOff>
    </xdr:to>
    <xdr:cxnSp macro="">
      <xdr:nvCxnSpPr>
        <xdr:cNvPr id="305" name="直線コネクタ 304">
          <a:extLst>
            <a:ext uri="{FF2B5EF4-FFF2-40B4-BE49-F238E27FC236}">
              <a16:creationId xmlns:a16="http://schemas.microsoft.com/office/drawing/2014/main" id="{9242FEFB-7954-447E-8C89-6910897B23D0}"/>
            </a:ext>
          </a:extLst>
        </xdr:cNvPr>
        <xdr:cNvCxnSpPr/>
      </xdr:nvCxnSpPr>
      <xdr:spPr>
        <a:xfrm>
          <a:off x="3797300" y="14340839"/>
          <a:ext cx="838200" cy="9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74930</xdr:rowOff>
    </xdr:from>
    <xdr:to>
      <xdr:col>15</xdr:col>
      <xdr:colOff>101600</xdr:colOff>
      <xdr:row>84</xdr:row>
      <xdr:rowOff>5080</xdr:rowOff>
    </xdr:to>
    <xdr:sp macro="" textlink="">
      <xdr:nvSpPr>
        <xdr:cNvPr id="306" name="楕円 305">
          <a:extLst>
            <a:ext uri="{FF2B5EF4-FFF2-40B4-BE49-F238E27FC236}">
              <a16:creationId xmlns:a16="http://schemas.microsoft.com/office/drawing/2014/main" id="{228872C1-3FD6-42D5-9F24-A8834E8DECC1}"/>
            </a:ext>
          </a:extLst>
        </xdr:cNvPr>
        <xdr:cNvSpPr/>
      </xdr:nvSpPr>
      <xdr:spPr>
        <a:xfrm>
          <a:off x="2857500" y="1430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110489</xdr:rowOff>
    </xdr:from>
    <xdr:to>
      <xdr:col>19</xdr:col>
      <xdr:colOff>177800</xdr:colOff>
      <xdr:row>83</xdr:row>
      <xdr:rowOff>125730</xdr:rowOff>
    </xdr:to>
    <xdr:cxnSp macro="">
      <xdr:nvCxnSpPr>
        <xdr:cNvPr id="307" name="直線コネクタ 306">
          <a:extLst>
            <a:ext uri="{FF2B5EF4-FFF2-40B4-BE49-F238E27FC236}">
              <a16:creationId xmlns:a16="http://schemas.microsoft.com/office/drawing/2014/main" id="{BBCB6492-A913-484D-AA8A-53C41FB6E21D}"/>
            </a:ext>
          </a:extLst>
        </xdr:cNvPr>
        <xdr:cNvCxnSpPr/>
      </xdr:nvCxnSpPr>
      <xdr:spPr>
        <a:xfrm flipV="1">
          <a:off x="2908300" y="14340839"/>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124461</xdr:rowOff>
    </xdr:from>
    <xdr:to>
      <xdr:col>10</xdr:col>
      <xdr:colOff>165100</xdr:colOff>
      <xdr:row>84</xdr:row>
      <xdr:rowOff>54611</xdr:rowOff>
    </xdr:to>
    <xdr:sp macro="" textlink="">
      <xdr:nvSpPr>
        <xdr:cNvPr id="308" name="楕円 307">
          <a:extLst>
            <a:ext uri="{FF2B5EF4-FFF2-40B4-BE49-F238E27FC236}">
              <a16:creationId xmlns:a16="http://schemas.microsoft.com/office/drawing/2014/main" id="{96013FC2-6C26-4852-89E1-8C2964A239FB}"/>
            </a:ext>
          </a:extLst>
        </xdr:cNvPr>
        <xdr:cNvSpPr/>
      </xdr:nvSpPr>
      <xdr:spPr>
        <a:xfrm>
          <a:off x="1968500" y="1435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125730</xdr:rowOff>
    </xdr:from>
    <xdr:to>
      <xdr:col>15</xdr:col>
      <xdr:colOff>50800</xdr:colOff>
      <xdr:row>84</xdr:row>
      <xdr:rowOff>3811</xdr:rowOff>
    </xdr:to>
    <xdr:cxnSp macro="">
      <xdr:nvCxnSpPr>
        <xdr:cNvPr id="309" name="直線コネクタ 308">
          <a:extLst>
            <a:ext uri="{FF2B5EF4-FFF2-40B4-BE49-F238E27FC236}">
              <a16:creationId xmlns:a16="http://schemas.microsoft.com/office/drawing/2014/main" id="{D114F58A-39D5-4D70-86DC-31E54C73EDC1}"/>
            </a:ext>
          </a:extLst>
        </xdr:cNvPr>
        <xdr:cNvCxnSpPr/>
      </xdr:nvCxnSpPr>
      <xdr:spPr>
        <a:xfrm flipV="1">
          <a:off x="2019300" y="14356080"/>
          <a:ext cx="88900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38736</xdr:rowOff>
    </xdr:from>
    <xdr:to>
      <xdr:col>6</xdr:col>
      <xdr:colOff>38100</xdr:colOff>
      <xdr:row>83</xdr:row>
      <xdr:rowOff>140336</xdr:rowOff>
    </xdr:to>
    <xdr:sp macro="" textlink="">
      <xdr:nvSpPr>
        <xdr:cNvPr id="310" name="楕円 309">
          <a:extLst>
            <a:ext uri="{FF2B5EF4-FFF2-40B4-BE49-F238E27FC236}">
              <a16:creationId xmlns:a16="http://schemas.microsoft.com/office/drawing/2014/main" id="{0CA3CA34-428D-406C-A69B-050274845AD5}"/>
            </a:ext>
          </a:extLst>
        </xdr:cNvPr>
        <xdr:cNvSpPr/>
      </xdr:nvSpPr>
      <xdr:spPr>
        <a:xfrm>
          <a:off x="1079500" y="14269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89536</xdr:rowOff>
    </xdr:from>
    <xdr:to>
      <xdr:col>10</xdr:col>
      <xdr:colOff>114300</xdr:colOff>
      <xdr:row>84</xdr:row>
      <xdr:rowOff>3811</xdr:rowOff>
    </xdr:to>
    <xdr:cxnSp macro="">
      <xdr:nvCxnSpPr>
        <xdr:cNvPr id="311" name="直線コネクタ 310">
          <a:extLst>
            <a:ext uri="{FF2B5EF4-FFF2-40B4-BE49-F238E27FC236}">
              <a16:creationId xmlns:a16="http://schemas.microsoft.com/office/drawing/2014/main" id="{253AB103-D6F5-4536-9732-4F5E785C7CD5}"/>
            </a:ext>
          </a:extLst>
        </xdr:cNvPr>
        <xdr:cNvCxnSpPr/>
      </xdr:nvCxnSpPr>
      <xdr:spPr>
        <a:xfrm>
          <a:off x="1130300" y="14319886"/>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15891</xdr:rowOff>
    </xdr:from>
    <xdr:ext cx="405111" cy="259045"/>
    <xdr:sp macro="" textlink="">
      <xdr:nvSpPr>
        <xdr:cNvPr id="312" name="n_1aveValue【公営住宅】&#10;有形固定資産減価償却率">
          <a:extLst>
            <a:ext uri="{FF2B5EF4-FFF2-40B4-BE49-F238E27FC236}">
              <a16:creationId xmlns:a16="http://schemas.microsoft.com/office/drawing/2014/main" id="{69CE22E8-0584-4E16-85DE-667E137B92CE}"/>
            </a:ext>
          </a:extLst>
        </xdr:cNvPr>
        <xdr:cNvSpPr txBox="1"/>
      </xdr:nvSpPr>
      <xdr:spPr>
        <a:xfrm>
          <a:off x="3582044" y="13903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12082</xdr:rowOff>
    </xdr:from>
    <xdr:ext cx="405111" cy="259045"/>
    <xdr:sp macro="" textlink="">
      <xdr:nvSpPr>
        <xdr:cNvPr id="313" name="n_2aveValue【公営住宅】&#10;有形固定資産減価償却率">
          <a:extLst>
            <a:ext uri="{FF2B5EF4-FFF2-40B4-BE49-F238E27FC236}">
              <a16:creationId xmlns:a16="http://schemas.microsoft.com/office/drawing/2014/main" id="{0A8621A5-C2F3-427B-9D03-D138C062D60D}"/>
            </a:ext>
          </a:extLst>
        </xdr:cNvPr>
        <xdr:cNvSpPr txBox="1"/>
      </xdr:nvSpPr>
      <xdr:spPr>
        <a:xfrm>
          <a:off x="2705744" y="1389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153052</xdr:rowOff>
    </xdr:from>
    <xdr:ext cx="405111" cy="259045"/>
    <xdr:sp macro="" textlink="">
      <xdr:nvSpPr>
        <xdr:cNvPr id="314" name="n_3aveValue【公営住宅】&#10;有形固定資産減価償却率">
          <a:extLst>
            <a:ext uri="{FF2B5EF4-FFF2-40B4-BE49-F238E27FC236}">
              <a16:creationId xmlns:a16="http://schemas.microsoft.com/office/drawing/2014/main" id="{E1206360-BD6E-4749-B6EB-A07EA57AFFE1}"/>
            </a:ext>
          </a:extLst>
        </xdr:cNvPr>
        <xdr:cNvSpPr txBox="1"/>
      </xdr:nvSpPr>
      <xdr:spPr>
        <a:xfrm>
          <a:off x="1816744" y="1386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166388</xdr:rowOff>
    </xdr:from>
    <xdr:ext cx="405111" cy="259045"/>
    <xdr:sp macro="" textlink="">
      <xdr:nvSpPr>
        <xdr:cNvPr id="315" name="n_4aveValue【公営住宅】&#10;有形固定資産減価償却率">
          <a:extLst>
            <a:ext uri="{FF2B5EF4-FFF2-40B4-BE49-F238E27FC236}">
              <a16:creationId xmlns:a16="http://schemas.microsoft.com/office/drawing/2014/main" id="{C30EC5E0-DDAE-48FD-9CD4-6DF3911A5402}"/>
            </a:ext>
          </a:extLst>
        </xdr:cNvPr>
        <xdr:cNvSpPr txBox="1"/>
      </xdr:nvSpPr>
      <xdr:spPr>
        <a:xfrm>
          <a:off x="927744" y="13882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152416</xdr:rowOff>
    </xdr:from>
    <xdr:ext cx="405111" cy="259045"/>
    <xdr:sp macro="" textlink="">
      <xdr:nvSpPr>
        <xdr:cNvPr id="316" name="n_1mainValue【公営住宅】&#10;有形固定資産減価償却率">
          <a:extLst>
            <a:ext uri="{FF2B5EF4-FFF2-40B4-BE49-F238E27FC236}">
              <a16:creationId xmlns:a16="http://schemas.microsoft.com/office/drawing/2014/main" id="{510B50D1-E6F4-4A4C-B4F0-E072022B68AF}"/>
            </a:ext>
          </a:extLst>
        </xdr:cNvPr>
        <xdr:cNvSpPr txBox="1"/>
      </xdr:nvSpPr>
      <xdr:spPr>
        <a:xfrm>
          <a:off x="3582044" y="14382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167657</xdr:rowOff>
    </xdr:from>
    <xdr:ext cx="405111" cy="259045"/>
    <xdr:sp macro="" textlink="">
      <xdr:nvSpPr>
        <xdr:cNvPr id="317" name="n_2mainValue【公営住宅】&#10;有形固定資産減価償却率">
          <a:extLst>
            <a:ext uri="{FF2B5EF4-FFF2-40B4-BE49-F238E27FC236}">
              <a16:creationId xmlns:a16="http://schemas.microsoft.com/office/drawing/2014/main" id="{520DF2E9-96B1-46A9-A9A2-7B15BE8EE7C9}"/>
            </a:ext>
          </a:extLst>
        </xdr:cNvPr>
        <xdr:cNvSpPr txBox="1"/>
      </xdr:nvSpPr>
      <xdr:spPr>
        <a:xfrm>
          <a:off x="2705744" y="14398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45738</xdr:rowOff>
    </xdr:from>
    <xdr:ext cx="405111" cy="259045"/>
    <xdr:sp macro="" textlink="">
      <xdr:nvSpPr>
        <xdr:cNvPr id="318" name="n_3mainValue【公営住宅】&#10;有形固定資産減価償却率">
          <a:extLst>
            <a:ext uri="{FF2B5EF4-FFF2-40B4-BE49-F238E27FC236}">
              <a16:creationId xmlns:a16="http://schemas.microsoft.com/office/drawing/2014/main" id="{433E49D7-8F0F-4A2A-AEEF-D82F1D474562}"/>
            </a:ext>
          </a:extLst>
        </xdr:cNvPr>
        <xdr:cNvSpPr txBox="1"/>
      </xdr:nvSpPr>
      <xdr:spPr>
        <a:xfrm>
          <a:off x="1816744" y="14447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131463</xdr:rowOff>
    </xdr:from>
    <xdr:ext cx="405111" cy="259045"/>
    <xdr:sp macro="" textlink="">
      <xdr:nvSpPr>
        <xdr:cNvPr id="319" name="n_4mainValue【公営住宅】&#10;有形固定資産減価償却率">
          <a:extLst>
            <a:ext uri="{FF2B5EF4-FFF2-40B4-BE49-F238E27FC236}">
              <a16:creationId xmlns:a16="http://schemas.microsoft.com/office/drawing/2014/main" id="{7A111D13-9C5B-4277-87A5-D85465AF992E}"/>
            </a:ext>
          </a:extLst>
        </xdr:cNvPr>
        <xdr:cNvSpPr txBox="1"/>
      </xdr:nvSpPr>
      <xdr:spPr>
        <a:xfrm>
          <a:off x="927744" y="1436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F7E95242-53BD-45C7-83EB-8E7D714A56C9}"/>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CFCEC4C9-34F3-4649-B6D0-1F465121B143}"/>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C42FA426-67E3-415D-A234-1205C121B15D}"/>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3A551F2A-767E-48E9-813A-1E8BA6642EB9}"/>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BD431B94-7C71-43AE-BC98-6E1C10DDFD0A}"/>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9864AC2F-7C13-44B7-91DD-FEA15A10ABEF}"/>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C19AA762-00E5-4502-941D-60B45BED1C92}"/>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1297C36B-F3F6-4694-9E22-41E03DE53315}"/>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CAACFD4F-ADF9-4142-9466-64F67722307B}"/>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1525A0D8-0350-4F8C-9398-65D77DBEF738}"/>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a:extLst>
            <a:ext uri="{FF2B5EF4-FFF2-40B4-BE49-F238E27FC236}">
              <a16:creationId xmlns:a16="http://schemas.microsoft.com/office/drawing/2014/main" id="{A47C166B-B0F9-422B-AD93-96BBEB9DE865}"/>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a:extLst>
            <a:ext uri="{FF2B5EF4-FFF2-40B4-BE49-F238E27FC236}">
              <a16:creationId xmlns:a16="http://schemas.microsoft.com/office/drawing/2014/main" id="{BB684289-18FC-4EA5-8D8B-0CCFA7227FD4}"/>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a:extLst>
            <a:ext uri="{FF2B5EF4-FFF2-40B4-BE49-F238E27FC236}">
              <a16:creationId xmlns:a16="http://schemas.microsoft.com/office/drawing/2014/main" id="{A91C7C36-51A4-47F1-AC8C-AFB5A138960E}"/>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a:extLst>
            <a:ext uri="{FF2B5EF4-FFF2-40B4-BE49-F238E27FC236}">
              <a16:creationId xmlns:a16="http://schemas.microsoft.com/office/drawing/2014/main" id="{90A2C86C-C863-4A21-9FAA-147CCD15479F}"/>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a:extLst>
            <a:ext uri="{FF2B5EF4-FFF2-40B4-BE49-F238E27FC236}">
              <a16:creationId xmlns:a16="http://schemas.microsoft.com/office/drawing/2014/main" id="{23EE9801-4B09-41FC-8F8F-3D25CDC891A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a:extLst>
            <a:ext uri="{FF2B5EF4-FFF2-40B4-BE49-F238E27FC236}">
              <a16:creationId xmlns:a16="http://schemas.microsoft.com/office/drawing/2014/main" id="{35283606-5536-41F0-A8BC-98E20F0F36F9}"/>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a:extLst>
            <a:ext uri="{FF2B5EF4-FFF2-40B4-BE49-F238E27FC236}">
              <a16:creationId xmlns:a16="http://schemas.microsoft.com/office/drawing/2014/main" id="{BA9DAA56-9204-4285-AD78-DD2EC45DE8A3}"/>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a:extLst>
            <a:ext uri="{FF2B5EF4-FFF2-40B4-BE49-F238E27FC236}">
              <a16:creationId xmlns:a16="http://schemas.microsoft.com/office/drawing/2014/main" id="{18841CC6-88BE-4858-BFD2-50DB6D6EBACA}"/>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a:extLst>
            <a:ext uri="{FF2B5EF4-FFF2-40B4-BE49-F238E27FC236}">
              <a16:creationId xmlns:a16="http://schemas.microsoft.com/office/drawing/2014/main" id="{44E496C3-98AB-4800-AB47-E7FEE3F0F034}"/>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a:extLst>
            <a:ext uri="{FF2B5EF4-FFF2-40B4-BE49-F238E27FC236}">
              <a16:creationId xmlns:a16="http://schemas.microsoft.com/office/drawing/2014/main" id="{4374953E-EF6A-426E-875C-C569D5A0B739}"/>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9A8645E3-DB1D-473B-A0A1-173AA6C6FD6D}"/>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1" name="テキスト ボックス 340">
          <a:extLst>
            <a:ext uri="{FF2B5EF4-FFF2-40B4-BE49-F238E27FC236}">
              <a16:creationId xmlns:a16="http://schemas.microsoft.com/office/drawing/2014/main" id="{E3164717-5A74-4575-8D6A-B97903BA990F}"/>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a:extLst>
            <a:ext uri="{FF2B5EF4-FFF2-40B4-BE49-F238E27FC236}">
              <a16:creationId xmlns:a16="http://schemas.microsoft.com/office/drawing/2014/main" id="{BFB748A3-CE2F-465E-8FCA-243960F2BF7C}"/>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139827</xdr:rowOff>
    </xdr:from>
    <xdr:to>
      <xdr:col>54</xdr:col>
      <xdr:colOff>189865</xdr:colOff>
      <xdr:row>86</xdr:row>
      <xdr:rowOff>103632</xdr:rowOff>
    </xdr:to>
    <xdr:cxnSp macro="">
      <xdr:nvCxnSpPr>
        <xdr:cNvPr id="343" name="直線コネクタ 342">
          <a:extLst>
            <a:ext uri="{FF2B5EF4-FFF2-40B4-BE49-F238E27FC236}">
              <a16:creationId xmlns:a16="http://schemas.microsoft.com/office/drawing/2014/main" id="{FA6659E7-C63F-486B-98CA-1FB998B9C302}"/>
            </a:ext>
          </a:extLst>
        </xdr:cNvPr>
        <xdr:cNvCxnSpPr/>
      </xdr:nvCxnSpPr>
      <xdr:spPr>
        <a:xfrm flipV="1">
          <a:off x="10476865" y="13512927"/>
          <a:ext cx="0" cy="1335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107459</xdr:rowOff>
    </xdr:from>
    <xdr:ext cx="469744" cy="259045"/>
    <xdr:sp macro="" textlink="">
      <xdr:nvSpPr>
        <xdr:cNvPr id="344" name="【公営住宅】&#10;一人当たり面積最小値テキスト">
          <a:extLst>
            <a:ext uri="{FF2B5EF4-FFF2-40B4-BE49-F238E27FC236}">
              <a16:creationId xmlns:a16="http://schemas.microsoft.com/office/drawing/2014/main" id="{04EAFA70-836F-4480-8989-4E4E699F6206}"/>
            </a:ext>
          </a:extLst>
        </xdr:cNvPr>
        <xdr:cNvSpPr txBox="1"/>
      </xdr:nvSpPr>
      <xdr:spPr>
        <a:xfrm>
          <a:off x="10515600" y="14852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103632</xdr:rowOff>
    </xdr:from>
    <xdr:to>
      <xdr:col>55</xdr:col>
      <xdr:colOff>88900</xdr:colOff>
      <xdr:row>86</xdr:row>
      <xdr:rowOff>103632</xdr:rowOff>
    </xdr:to>
    <xdr:cxnSp macro="">
      <xdr:nvCxnSpPr>
        <xdr:cNvPr id="345" name="直線コネクタ 344">
          <a:extLst>
            <a:ext uri="{FF2B5EF4-FFF2-40B4-BE49-F238E27FC236}">
              <a16:creationId xmlns:a16="http://schemas.microsoft.com/office/drawing/2014/main" id="{1307D485-210D-40F6-A64A-CCC1F24FA438}"/>
            </a:ext>
          </a:extLst>
        </xdr:cNvPr>
        <xdr:cNvCxnSpPr/>
      </xdr:nvCxnSpPr>
      <xdr:spPr>
        <a:xfrm>
          <a:off x="10388600" y="14848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86504</xdr:rowOff>
    </xdr:from>
    <xdr:ext cx="469744" cy="259045"/>
    <xdr:sp macro="" textlink="">
      <xdr:nvSpPr>
        <xdr:cNvPr id="346" name="【公営住宅】&#10;一人当たり面積最大値テキスト">
          <a:extLst>
            <a:ext uri="{FF2B5EF4-FFF2-40B4-BE49-F238E27FC236}">
              <a16:creationId xmlns:a16="http://schemas.microsoft.com/office/drawing/2014/main" id="{82991A6C-6873-4E19-AA08-A34C8474A4B7}"/>
            </a:ext>
          </a:extLst>
        </xdr:cNvPr>
        <xdr:cNvSpPr txBox="1"/>
      </xdr:nvSpPr>
      <xdr:spPr>
        <a:xfrm>
          <a:off x="10515600" y="13288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139827</xdr:rowOff>
    </xdr:from>
    <xdr:to>
      <xdr:col>55</xdr:col>
      <xdr:colOff>88900</xdr:colOff>
      <xdr:row>78</xdr:row>
      <xdr:rowOff>139827</xdr:rowOff>
    </xdr:to>
    <xdr:cxnSp macro="">
      <xdr:nvCxnSpPr>
        <xdr:cNvPr id="347" name="直線コネクタ 346">
          <a:extLst>
            <a:ext uri="{FF2B5EF4-FFF2-40B4-BE49-F238E27FC236}">
              <a16:creationId xmlns:a16="http://schemas.microsoft.com/office/drawing/2014/main" id="{694C80EF-8781-493B-BB1C-75E74A3C3DCF}"/>
            </a:ext>
          </a:extLst>
        </xdr:cNvPr>
        <xdr:cNvCxnSpPr/>
      </xdr:nvCxnSpPr>
      <xdr:spPr>
        <a:xfrm>
          <a:off x="10388600" y="13512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164101</xdr:rowOff>
    </xdr:from>
    <xdr:ext cx="469744" cy="259045"/>
    <xdr:sp macro="" textlink="">
      <xdr:nvSpPr>
        <xdr:cNvPr id="348" name="【公営住宅】&#10;一人当たり面積平均値テキスト">
          <a:extLst>
            <a:ext uri="{FF2B5EF4-FFF2-40B4-BE49-F238E27FC236}">
              <a16:creationId xmlns:a16="http://schemas.microsoft.com/office/drawing/2014/main" id="{5058289C-DEDC-4C9F-8B89-5E5F2CF9F2E7}"/>
            </a:ext>
          </a:extLst>
        </xdr:cNvPr>
        <xdr:cNvSpPr txBox="1"/>
      </xdr:nvSpPr>
      <xdr:spPr>
        <a:xfrm>
          <a:off x="10515600" y="143944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141224</xdr:rowOff>
    </xdr:from>
    <xdr:to>
      <xdr:col>55</xdr:col>
      <xdr:colOff>50800</xdr:colOff>
      <xdr:row>85</xdr:row>
      <xdr:rowOff>71374</xdr:rowOff>
    </xdr:to>
    <xdr:sp macro="" textlink="">
      <xdr:nvSpPr>
        <xdr:cNvPr id="349" name="フローチャート: 判断 348">
          <a:extLst>
            <a:ext uri="{FF2B5EF4-FFF2-40B4-BE49-F238E27FC236}">
              <a16:creationId xmlns:a16="http://schemas.microsoft.com/office/drawing/2014/main" id="{40B8967F-36BA-4788-A823-F97052D7F59A}"/>
            </a:ext>
          </a:extLst>
        </xdr:cNvPr>
        <xdr:cNvSpPr/>
      </xdr:nvSpPr>
      <xdr:spPr>
        <a:xfrm>
          <a:off x="10426700" y="14543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132462</xdr:rowOff>
    </xdr:from>
    <xdr:to>
      <xdr:col>50</xdr:col>
      <xdr:colOff>165100</xdr:colOff>
      <xdr:row>85</xdr:row>
      <xdr:rowOff>62612</xdr:rowOff>
    </xdr:to>
    <xdr:sp macro="" textlink="">
      <xdr:nvSpPr>
        <xdr:cNvPr id="350" name="フローチャート: 判断 349">
          <a:extLst>
            <a:ext uri="{FF2B5EF4-FFF2-40B4-BE49-F238E27FC236}">
              <a16:creationId xmlns:a16="http://schemas.microsoft.com/office/drawing/2014/main" id="{C4485122-B625-4A4C-B524-8ABE4EC56561}"/>
            </a:ext>
          </a:extLst>
        </xdr:cNvPr>
        <xdr:cNvSpPr/>
      </xdr:nvSpPr>
      <xdr:spPr>
        <a:xfrm>
          <a:off x="9588500" y="1453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125413</xdr:rowOff>
    </xdr:from>
    <xdr:to>
      <xdr:col>46</xdr:col>
      <xdr:colOff>38100</xdr:colOff>
      <xdr:row>85</xdr:row>
      <xdr:rowOff>55563</xdr:rowOff>
    </xdr:to>
    <xdr:sp macro="" textlink="">
      <xdr:nvSpPr>
        <xdr:cNvPr id="351" name="フローチャート: 判断 350">
          <a:extLst>
            <a:ext uri="{FF2B5EF4-FFF2-40B4-BE49-F238E27FC236}">
              <a16:creationId xmlns:a16="http://schemas.microsoft.com/office/drawing/2014/main" id="{EDFBE480-80B4-4C6A-AA76-EB2B2AD996B6}"/>
            </a:ext>
          </a:extLst>
        </xdr:cNvPr>
        <xdr:cNvSpPr/>
      </xdr:nvSpPr>
      <xdr:spPr>
        <a:xfrm>
          <a:off x="8699500" y="14527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137224</xdr:rowOff>
    </xdr:from>
    <xdr:to>
      <xdr:col>41</xdr:col>
      <xdr:colOff>101600</xdr:colOff>
      <xdr:row>85</xdr:row>
      <xdr:rowOff>67374</xdr:rowOff>
    </xdr:to>
    <xdr:sp macro="" textlink="">
      <xdr:nvSpPr>
        <xdr:cNvPr id="352" name="フローチャート: 判断 351">
          <a:extLst>
            <a:ext uri="{FF2B5EF4-FFF2-40B4-BE49-F238E27FC236}">
              <a16:creationId xmlns:a16="http://schemas.microsoft.com/office/drawing/2014/main" id="{472787C4-DB9E-43D9-8FD0-A2902FC373F0}"/>
            </a:ext>
          </a:extLst>
        </xdr:cNvPr>
        <xdr:cNvSpPr/>
      </xdr:nvSpPr>
      <xdr:spPr>
        <a:xfrm>
          <a:off x="7810500" y="1453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169418</xdr:rowOff>
    </xdr:from>
    <xdr:to>
      <xdr:col>36</xdr:col>
      <xdr:colOff>165100</xdr:colOff>
      <xdr:row>85</xdr:row>
      <xdr:rowOff>99568</xdr:rowOff>
    </xdr:to>
    <xdr:sp macro="" textlink="">
      <xdr:nvSpPr>
        <xdr:cNvPr id="353" name="フローチャート: 判断 352">
          <a:extLst>
            <a:ext uri="{FF2B5EF4-FFF2-40B4-BE49-F238E27FC236}">
              <a16:creationId xmlns:a16="http://schemas.microsoft.com/office/drawing/2014/main" id="{140F7C12-B16A-46F9-8004-DACBE7C2E032}"/>
            </a:ext>
          </a:extLst>
        </xdr:cNvPr>
        <xdr:cNvSpPr/>
      </xdr:nvSpPr>
      <xdr:spPr>
        <a:xfrm>
          <a:off x="6921500" y="14571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BCF5D214-5C29-4B8A-A610-BE1DF0272432}"/>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29D27E3B-131B-44C5-85CD-AF9F946FCE67}"/>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8EC19142-815D-4842-8F2C-C2A4CF06E4C6}"/>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150AE586-A73B-48D5-8A18-743AB200FF34}"/>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ACB3BF83-59BA-448D-9AD9-17323C7E63D1}"/>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135319</xdr:rowOff>
    </xdr:from>
    <xdr:to>
      <xdr:col>55</xdr:col>
      <xdr:colOff>50800</xdr:colOff>
      <xdr:row>86</xdr:row>
      <xdr:rowOff>65469</xdr:rowOff>
    </xdr:to>
    <xdr:sp macro="" textlink="">
      <xdr:nvSpPr>
        <xdr:cNvPr id="359" name="楕円 358">
          <a:extLst>
            <a:ext uri="{FF2B5EF4-FFF2-40B4-BE49-F238E27FC236}">
              <a16:creationId xmlns:a16="http://schemas.microsoft.com/office/drawing/2014/main" id="{A5299E8F-C76A-4DCB-B43C-5BCE9E6B824A}"/>
            </a:ext>
          </a:extLst>
        </xdr:cNvPr>
        <xdr:cNvSpPr/>
      </xdr:nvSpPr>
      <xdr:spPr>
        <a:xfrm>
          <a:off x="10426700" y="14708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50246</xdr:rowOff>
    </xdr:from>
    <xdr:ext cx="469744" cy="259045"/>
    <xdr:sp macro="" textlink="">
      <xdr:nvSpPr>
        <xdr:cNvPr id="360" name="【公営住宅】&#10;一人当たり面積該当値テキスト">
          <a:extLst>
            <a:ext uri="{FF2B5EF4-FFF2-40B4-BE49-F238E27FC236}">
              <a16:creationId xmlns:a16="http://schemas.microsoft.com/office/drawing/2014/main" id="{2D99C424-CD60-434E-BA30-D6E4EBCA1D4A}"/>
            </a:ext>
          </a:extLst>
        </xdr:cNvPr>
        <xdr:cNvSpPr txBox="1"/>
      </xdr:nvSpPr>
      <xdr:spPr>
        <a:xfrm>
          <a:off x="10515600" y="14623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146558</xdr:rowOff>
    </xdr:from>
    <xdr:to>
      <xdr:col>50</xdr:col>
      <xdr:colOff>165100</xdr:colOff>
      <xdr:row>86</xdr:row>
      <xdr:rowOff>76708</xdr:rowOff>
    </xdr:to>
    <xdr:sp macro="" textlink="">
      <xdr:nvSpPr>
        <xdr:cNvPr id="361" name="楕円 360">
          <a:extLst>
            <a:ext uri="{FF2B5EF4-FFF2-40B4-BE49-F238E27FC236}">
              <a16:creationId xmlns:a16="http://schemas.microsoft.com/office/drawing/2014/main" id="{546BC76D-1182-4BD1-84C1-7CAC3FF1E1C8}"/>
            </a:ext>
          </a:extLst>
        </xdr:cNvPr>
        <xdr:cNvSpPr/>
      </xdr:nvSpPr>
      <xdr:spPr>
        <a:xfrm>
          <a:off x="9588500" y="14719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14669</xdr:rowOff>
    </xdr:from>
    <xdr:to>
      <xdr:col>55</xdr:col>
      <xdr:colOff>0</xdr:colOff>
      <xdr:row>86</xdr:row>
      <xdr:rowOff>25908</xdr:rowOff>
    </xdr:to>
    <xdr:cxnSp macro="">
      <xdr:nvCxnSpPr>
        <xdr:cNvPr id="362" name="直線コネクタ 361">
          <a:extLst>
            <a:ext uri="{FF2B5EF4-FFF2-40B4-BE49-F238E27FC236}">
              <a16:creationId xmlns:a16="http://schemas.microsoft.com/office/drawing/2014/main" id="{22F6BC27-2BF2-4026-9CCE-422F8979AC16}"/>
            </a:ext>
          </a:extLst>
        </xdr:cNvPr>
        <xdr:cNvCxnSpPr/>
      </xdr:nvCxnSpPr>
      <xdr:spPr>
        <a:xfrm flipV="1">
          <a:off x="9639300" y="14759369"/>
          <a:ext cx="838200" cy="11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147892</xdr:rowOff>
    </xdr:from>
    <xdr:to>
      <xdr:col>46</xdr:col>
      <xdr:colOff>38100</xdr:colOff>
      <xdr:row>86</xdr:row>
      <xdr:rowOff>78042</xdr:rowOff>
    </xdr:to>
    <xdr:sp macro="" textlink="">
      <xdr:nvSpPr>
        <xdr:cNvPr id="363" name="楕円 362">
          <a:extLst>
            <a:ext uri="{FF2B5EF4-FFF2-40B4-BE49-F238E27FC236}">
              <a16:creationId xmlns:a16="http://schemas.microsoft.com/office/drawing/2014/main" id="{B41AE2B8-3C5D-47A9-87D7-7F0EDFA24863}"/>
            </a:ext>
          </a:extLst>
        </xdr:cNvPr>
        <xdr:cNvSpPr/>
      </xdr:nvSpPr>
      <xdr:spPr>
        <a:xfrm>
          <a:off x="8699500" y="14721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25908</xdr:rowOff>
    </xdr:from>
    <xdr:to>
      <xdr:col>50</xdr:col>
      <xdr:colOff>114300</xdr:colOff>
      <xdr:row>86</xdr:row>
      <xdr:rowOff>27242</xdr:rowOff>
    </xdr:to>
    <xdr:cxnSp macro="">
      <xdr:nvCxnSpPr>
        <xdr:cNvPr id="364" name="直線コネクタ 363">
          <a:extLst>
            <a:ext uri="{FF2B5EF4-FFF2-40B4-BE49-F238E27FC236}">
              <a16:creationId xmlns:a16="http://schemas.microsoft.com/office/drawing/2014/main" id="{723516E2-313B-4871-A4B9-7163D4B37D71}"/>
            </a:ext>
          </a:extLst>
        </xdr:cNvPr>
        <xdr:cNvCxnSpPr/>
      </xdr:nvCxnSpPr>
      <xdr:spPr>
        <a:xfrm flipV="1">
          <a:off x="8750300" y="14770608"/>
          <a:ext cx="889000" cy="1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149416</xdr:rowOff>
    </xdr:from>
    <xdr:to>
      <xdr:col>41</xdr:col>
      <xdr:colOff>101600</xdr:colOff>
      <xdr:row>86</xdr:row>
      <xdr:rowOff>79566</xdr:rowOff>
    </xdr:to>
    <xdr:sp macro="" textlink="">
      <xdr:nvSpPr>
        <xdr:cNvPr id="365" name="楕円 364">
          <a:extLst>
            <a:ext uri="{FF2B5EF4-FFF2-40B4-BE49-F238E27FC236}">
              <a16:creationId xmlns:a16="http://schemas.microsoft.com/office/drawing/2014/main" id="{5D489D07-1FB1-44C8-8CA3-16CC2BF45494}"/>
            </a:ext>
          </a:extLst>
        </xdr:cNvPr>
        <xdr:cNvSpPr/>
      </xdr:nvSpPr>
      <xdr:spPr>
        <a:xfrm>
          <a:off x="7810500" y="14722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27242</xdr:rowOff>
    </xdr:from>
    <xdr:to>
      <xdr:col>45</xdr:col>
      <xdr:colOff>177800</xdr:colOff>
      <xdr:row>86</xdr:row>
      <xdr:rowOff>28766</xdr:rowOff>
    </xdr:to>
    <xdr:cxnSp macro="">
      <xdr:nvCxnSpPr>
        <xdr:cNvPr id="366" name="直線コネクタ 365">
          <a:extLst>
            <a:ext uri="{FF2B5EF4-FFF2-40B4-BE49-F238E27FC236}">
              <a16:creationId xmlns:a16="http://schemas.microsoft.com/office/drawing/2014/main" id="{3DDCD77A-33AF-473B-9069-344F743F3AA1}"/>
            </a:ext>
          </a:extLst>
        </xdr:cNvPr>
        <xdr:cNvCxnSpPr/>
      </xdr:nvCxnSpPr>
      <xdr:spPr>
        <a:xfrm flipV="1">
          <a:off x="7861300" y="14771942"/>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150940</xdr:rowOff>
    </xdr:from>
    <xdr:to>
      <xdr:col>36</xdr:col>
      <xdr:colOff>165100</xdr:colOff>
      <xdr:row>86</xdr:row>
      <xdr:rowOff>81090</xdr:rowOff>
    </xdr:to>
    <xdr:sp macro="" textlink="">
      <xdr:nvSpPr>
        <xdr:cNvPr id="367" name="楕円 366">
          <a:extLst>
            <a:ext uri="{FF2B5EF4-FFF2-40B4-BE49-F238E27FC236}">
              <a16:creationId xmlns:a16="http://schemas.microsoft.com/office/drawing/2014/main" id="{720CD842-0F25-4DDE-BC1F-22FD711F2EF3}"/>
            </a:ext>
          </a:extLst>
        </xdr:cNvPr>
        <xdr:cNvSpPr/>
      </xdr:nvSpPr>
      <xdr:spPr>
        <a:xfrm>
          <a:off x="6921500" y="14724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28766</xdr:rowOff>
    </xdr:from>
    <xdr:to>
      <xdr:col>41</xdr:col>
      <xdr:colOff>50800</xdr:colOff>
      <xdr:row>86</xdr:row>
      <xdr:rowOff>30290</xdr:rowOff>
    </xdr:to>
    <xdr:cxnSp macro="">
      <xdr:nvCxnSpPr>
        <xdr:cNvPr id="368" name="直線コネクタ 367">
          <a:extLst>
            <a:ext uri="{FF2B5EF4-FFF2-40B4-BE49-F238E27FC236}">
              <a16:creationId xmlns:a16="http://schemas.microsoft.com/office/drawing/2014/main" id="{AAE0538C-BDE0-473E-A2E0-AC152DA9ABA3}"/>
            </a:ext>
          </a:extLst>
        </xdr:cNvPr>
        <xdr:cNvCxnSpPr/>
      </xdr:nvCxnSpPr>
      <xdr:spPr>
        <a:xfrm flipV="1">
          <a:off x="6972300" y="14773466"/>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79139</xdr:rowOff>
    </xdr:from>
    <xdr:ext cx="469744" cy="259045"/>
    <xdr:sp macro="" textlink="">
      <xdr:nvSpPr>
        <xdr:cNvPr id="369" name="n_1aveValue【公営住宅】&#10;一人当たり面積">
          <a:extLst>
            <a:ext uri="{FF2B5EF4-FFF2-40B4-BE49-F238E27FC236}">
              <a16:creationId xmlns:a16="http://schemas.microsoft.com/office/drawing/2014/main" id="{43B62068-BB0A-4ECA-91D8-3F07DB8F3634}"/>
            </a:ext>
          </a:extLst>
        </xdr:cNvPr>
        <xdr:cNvSpPr txBox="1"/>
      </xdr:nvSpPr>
      <xdr:spPr>
        <a:xfrm>
          <a:off x="9391727" y="14309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72090</xdr:rowOff>
    </xdr:from>
    <xdr:ext cx="469744" cy="259045"/>
    <xdr:sp macro="" textlink="">
      <xdr:nvSpPr>
        <xdr:cNvPr id="370" name="n_2aveValue【公営住宅】&#10;一人当たり面積">
          <a:extLst>
            <a:ext uri="{FF2B5EF4-FFF2-40B4-BE49-F238E27FC236}">
              <a16:creationId xmlns:a16="http://schemas.microsoft.com/office/drawing/2014/main" id="{2FC4E4E4-5441-4C97-9097-A72C8785CB66}"/>
            </a:ext>
          </a:extLst>
        </xdr:cNvPr>
        <xdr:cNvSpPr txBox="1"/>
      </xdr:nvSpPr>
      <xdr:spPr>
        <a:xfrm>
          <a:off x="8515427" y="14302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83901</xdr:rowOff>
    </xdr:from>
    <xdr:ext cx="469744" cy="259045"/>
    <xdr:sp macro="" textlink="">
      <xdr:nvSpPr>
        <xdr:cNvPr id="371" name="n_3aveValue【公営住宅】&#10;一人当たり面積">
          <a:extLst>
            <a:ext uri="{FF2B5EF4-FFF2-40B4-BE49-F238E27FC236}">
              <a16:creationId xmlns:a16="http://schemas.microsoft.com/office/drawing/2014/main" id="{1BA8349D-1C03-4DD8-A099-C72F5D829BAE}"/>
            </a:ext>
          </a:extLst>
        </xdr:cNvPr>
        <xdr:cNvSpPr txBox="1"/>
      </xdr:nvSpPr>
      <xdr:spPr>
        <a:xfrm>
          <a:off x="7626427" y="14314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116095</xdr:rowOff>
    </xdr:from>
    <xdr:ext cx="469744" cy="259045"/>
    <xdr:sp macro="" textlink="">
      <xdr:nvSpPr>
        <xdr:cNvPr id="372" name="n_4aveValue【公営住宅】&#10;一人当たり面積">
          <a:extLst>
            <a:ext uri="{FF2B5EF4-FFF2-40B4-BE49-F238E27FC236}">
              <a16:creationId xmlns:a16="http://schemas.microsoft.com/office/drawing/2014/main" id="{DAE62243-53DF-42D2-8A29-0BEFD671A4F0}"/>
            </a:ext>
          </a:extLst>
        </xdr:cNvPr>
        <xdr:cNvSpPr txBox="1"/>
      </xdr:nvSpPr>
      <xdr:spPr>
        <a:xfrm>
          <a:off x="6737427" y="14346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67835</xdr:rowOff>
    </xdr:from>
    <xdr:ext cx="469744" cy="259045"/>
    <xdr:sp macro="" textlink="">
      <xdr:nvSpPr>
        <xdr:cNvPr id="373" name="n_1mainValue【公営住宅】&#10;一人当たり面積">
          <a:extLst>
            <a:ext uri="{FF2B5EF4-FFF2-40B4-BE49-F238E27FC236}">
              <a16:creationId xmlns:a16="http://schemas.microsoft.com/office/drawing/2014/main" id="{F6A6956A-6944-4D2B-81AB-BC0C7A2E28AE}"/>
            </a:ext>
          </a:extLst>
        </xdr:cNvPr>
        <xdr:cNvSpPr txBox="1"/>
      </xdr:nvSpPr>
      <xdr:spPr>
        <a:xfrm>
          <a:off x="9391727" y="14812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69169</xdr:rowOff>
    </xdr:from>
    <xdr:ext cx="469744" cy="259045"/>
    <xdr:sp macro="" textlink="">
      <xdr:nvSpPr>
        <xdr:cNvPr id="374" name="n_2mainValue【公営住宅】&#10;一人当たり面積">
          <a:extLst>
            <a:ext uri="{FF2B5EF4-FFF2-40B4-BE49-F238E27FC236}">
              <a16:creationId xmlns:a16="http://schemas.microsoft.com/office/drawing/2014/main" id="{AC1A388A-C05F-4813-8A84-B1A503F2D506}"/>
            </a:ext>
          </a:extLst>
        </xdr:cNvPr>
        <xdr:cNvSpPr txBox="1"/>
      </xdr:nvSpPr>
      <xdr:spPr>
        <a:xfrm>
          <a:off x="8515427" y="14813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70693</xdr:rowOff>
    </xdr:from>
    <xdr:ext cx="469744" cy="259045"/>
    <xdr:sp macro="" textlink="">
      <xdr:nvSpPr>
        <xdr:cNvPr id="375" name="n_3mainValue【公営住宅】&#10;一人当たり面積">
          <a:extLst>
            <a:ext uri="{FF2B5EF4-FFF2-40B4-BE49-F238E27FC236}">
              <a16:creationId xmlns:a16="http://schemas.microsoft.com/office/drawing/2014/main" id="{7064E14B-06AA-4348-9F8D-21078DFD2BAC}"/>
            </a:ext>
          </a:extLst>
        </xdr:cNvPr>
        <xdr:cNvSpPr txBox="1"/>
      </xdr:nvSpPr>
      <xdr:spPr>
        <a:xfrm>
          <a:off x="7626427" y="14815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72217</xdr:rowOff>
    </xdr:from>
    <xdr:ext cx="469744" cy="259045"/>
    <xdr:sp macro="" textlink="">
      <xdr:nvSpPr>
        <xdr:cNvPr id="376" name="n_4mainValue【公営住宅】&#10;一人当たり面積">
          <a:extLst>
            <a:ext uri="{FF2B5EF4-FFF2-40B4-BE49-F238E27FC236}">
              <a16:creationId xmlns:a16="http://schemas.microsoft.com/office/drawing/2014/main" id="{8FB998EE-B750-4E29-8595-188CD7017408}"/>
            </a:ext>
          </a:extLst>
        </xdr:cNvPr>
        <xdr:cNvSpPr txBox="1"/>
      </xdr:nvSpPr>
      <xdr:spPr>
        <a:xfrm>
          <a:off x="6737427" y="14816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7C2A551A-191E-4909-96F4-82D6A63671C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AFF1E8D6-BA1D-4B52-8817-B4D69C8739D2}"/>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D0A7AC21-F827-4A8F-8E3C-6385C33275C6}"/>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1B133A1E-F86E-44A0-A3DD-E7079EB2D888}"/>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F0D6E5C5-FB8A-4C0C-B612-919E1118B626}"/>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84FE8281-3361-4661-A778-7FCA5D0F4627}"/>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E1DF4D8C-32FF-4EC1-84CC-E9855E2A369B}"/>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2C8FA0A4-87DD-4D13-87E9-A5C9CF49D27C}"/>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a:extLst>
            <a:ext uri="{FF2B5EF4-FFF2-40B4-BE49-F238E27FC236}">
              <a16:creationId xmlns:a16="http://schemas.microsoft.com/office/drawing/2014/main" id="{8EEFA7DC-1A45-46EB-9965-F2227F76B89C}"/>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6" name="正方形/長方形 385">
          <a:extLst>
            <a:ext uri="{FF2B5EF4-FFF2-40B4-BE49-F238E27FC236}">
              <a16:creationId xmlns:a16="http://schemas.microsoft.com/office/drawing/2014/main" id="{D1385D62-E2E2-409F-875B-AC313646FD0F}"/>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7" name="正方形/長方形 386">
          <a:extLst>
            <a:ext uri="{FF2B5EF4-FFF2-40B4-BE49-F238E27FC236}">
              <a16:creationId xmlns:a16="http://schemas.microsoft.com/office/drawing/2014/main" id="{5184A364-5D9A-4B53-BA73-22B2A7A84284}"/>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8" name="正方形/長方形 387">
          <a:extLst>
            <a:ext uri="{FF2B5EF4-FFF2-40B4-BE49-F238E27FC236}">
              <a16:creationId xmlns:a16="http://schemas.microsoft.com/office/drawing/2014/main" id="{D2EBA12B-3CF0-4AD3-AD64-D1B5603888A8}"/>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9" name="正方形/長方形 388">
          <a:extLst>
            <a:ext uri="{FF2B5EF4-FFF2-40B4-BE49-F238E27FC236}">
              <a16:creationId xmlns:a16="http://schemas.microsoft.com/office/drawing/2014/main" id="{A1997DAF-3FED-4F63-8016-153FD6731DD6}"/>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0" name="正方形/長方形 389">
          <a:extLst>
            <a:ext uri="{FF2B5EF4-FFF2-40B4-BE49-F238E27FC236}">
              <a16:creationId xmlns:a16="http://schemas.microsoft.com/office/drawing/2014/main" id="{FCF176AB-E765-427D-9892-49B15AD6AA05}"/>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1" name="正方形/長方形 390">
          <a:extLst>
            <a:ext uri="{FF2B5EF4-FFF2-40B4-BE49-F238E27FC236}">
              <a16:creationId xmlns:a16="http://schemas.microsoft.com/office/drawing/2014/main" id="{B0EC5D52-A7F4-4AF6-9A08-1C4BE86CDA9F}"/>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a:extLst>
            <a:ext uri="{FF2B5EF4-FFF2-40B4-BE49-F238E27FC236}">
              <a16:creationId xmlns:a16="http://schemas.microsoft.com/office/drawing/2014/main" id="{E652DAAB-DB04-406B-B050-2E694A25465E}"/>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a:extLst>
            <a:ext uri="{FF2B5EF4-FFF2-40B4-BE49-F238E27FC236}">
              <a16:creationId xmlns:a16="http://schemas.microsoft.com/office/drawing/2014/main" id="{57EFE7BE-FC87-4490-A661-C9E68DE33EB8}"/>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a:extLst>
            <a:ext uri="{FF2B5EF4-FFF2-40B4-BE49-F238E27FC236}">
              <a16:creationId xmlns:a16="http://schemas.microsoft.com/office/drawing/2014/main" id="{29B97574-CC99-41D7-9D6F-BDD88302AEBF}"/>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a:extLst>
            <a:ext uri="{FF2B5EF4-FFF2-40B4-BE49-F238E27FC236}">
              <a16:creationId xmlns:a16="http://schemas.microsoft.com/office/drawing/2014/main" id="{52C68E49-1A4E-4558-BC2B-35454C080E9A}"/>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a:extLst>
            <a:ext uri="{FF2B5EF4-FFF2-40B4-BE49-F238E27FC236}">
              <a16:creationId xmlns:a16="http://schemas.microsoft.com/office/drawing/2014/main" id="{0D537BCF-13F3-4ED1-9A03-5C3C9DC0659C}"/>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a:extLst>
            <a:ext uri="{FF2B5EF4-FFF2-40B4-BE49-F238E27FC236}">
              <a16:creationId xmlns:a16="http://schemas.microsoft.com/office/drawing/2014/main" id="{AB86AC35-18AA-4CE6-BCB7-4211EAF45E7A}"/>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a:extLst>
            <a:ext uri="{FF2B5EF4-FFF2-40B4-BE49-F238E27FC236}">
              <a16:creationId xmlns:a16="http://schemas.microsoft.com/office/drawing/2014/main" id="{BD8F89E0-17C3-40B6-A7A2-2CC9F251FF69}"/>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a:extLst>
            <a:ext uri="{FF2B5EF4-FFF2-40B4-BE49-F238E27FC236}">
              <a16:creationId xmlns:a16="http://schemas.microsoft.com/office/drawing/2014/main" id="{08FBBFE5-9F50-48DA-999A-95D80782181D}"/>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a:extLst>
            <a:ext uri="{FF2B5EF4-FFF2-40B4-BE49-F238E27FC236}">
              <a16:creationId xmlns:a16="http://schemas.microsoft.com/office/drawing/2014/main" id="{D14A547F-47C9-4650-B88C-B02F7F6AF646}"/>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01" name="正方形/長方形 400">
          <a:extLst>
            <a:ext uri="{FF2B5EF4-FFF2-40B4-BE49-F238E27FC236}">
              <a16:creationId xmlns:a16="http://schemas.microsoft.com/office/drawing/2014/main" id="{06F11656-DC05-4B73-8CDF-3714FCF1EE1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2" name="正方形/長方形 401">
          <a:extLst>
            <a:ext uri="{FF2B5EF4-FFF2-40B4-BE49-F238E27FC236}">
              <a16:creationId xmlns:a16="http://schemas.microsoft.com/office/drawing/2014/main" id="{6E0EEB74-4BFD-482A-B80D-AFEF136B7C4D}"/>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3" name="正方形/長方形 402">
          <a:extLst>
            <a:ext uri="{FF2B5EF4-FFF2-40B4-BE49-F238E27FC236}">
              <a16:creationId xmlns:a16="http://schemas.microsoft.com/office/drawing/2014/main" id="{732AFD07-C594-47CA-A680-0E6AE653532D}"/>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4" name="正方形/長方形 403">
          <a:extLst>
            <a:ext uri="{FF2B5EF4-FFF2-40B4-BE49-F238E27FC236}">
              <a16:creationId xmlns:a16="http://schemas.microsoft.com/office/drawing/2014/main" id="{800DC0AC-F404-440B-BAB2-88F654BA8DDB}"/>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5" name="正方形/長方形 404">
          <a:extLst>
            <a:ext uri="{FF2B5EF4-FFF2-40B4-BE49-F238E27FC236}">
              <a16:creationId xmlns:a16="http://schemas.microsoft.com/office/drawing/2014/main" id="{87DB68D3-04A9-455C-B9B6-ACC8B5775A14}"/>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6" name="正方形/長方形 405">
          <a:extLst>
            <a:ext uri="{FF2B5EF4-FFF2-40B4-BE49-F238E27FC236}">
              <a16:creationId xmlns:a16="http://schemas.microsoft.com/office/drawing/2014/main" id="{0394E5B8-E29F-4B58-A2C0-9350B343A4DF}"/>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7" name="正方形/長方形 406">
          <a:extLst>
            <a:ext uri="{FF2B5EF4-FFF2-40B4-BE49-F238E27FC236}">
              <a16:creationId xmlns:a16="http://schemas.microsoft.com/office/drawing/2014/main" id="{3DD403B8-0F37-4F36-AB7A-70C5497ABD56}"/>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8" name="正方形/長方形 407">
          <a:extLst>
            <a:ext uri="{FF2B5EF4-FFF2-40B4-BE49-F238E27FC236}">
              <a16:creationId xmlns:a16="http://schemas.microsoft.com/office/drawing/2014/main" id="{6D38278B-46DA-4257-A4D0-3E5D3563289A}"/>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09" name="正方形/長方形 408">
          <a:extLst>
            <a:ext uri="{FF2B5EF4-FFF2-40B4-BE49-F238E27FC236}">
              <a16:creationId xmlns:a16="http://schemas.microsoft.com/office/drawing/2014/main" id="{A8E15631-FDFB-4924-A240-34008D7652EC}"/>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0" name="正方形/長方形 409">
          <a:extLst>
            <a:ext uri="{FF2B5EF4-FFF2-40B4-BE49-F238E27FC236}">
              <a16:creationId xmlns:a16="http://schemas.microsoft.com/office/drawing/2014/main" id="{BDF07EA7-8947-47B1-A369-06BC193217A4}"/>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1" name="正方形/長方形 410">
          <a:extLst>
            <a:ext uri="{FF2B5EF4-FFF2-40B4-BE49-F238E27FC236}">
              <a16:creationId xmlns:a16="http://schemas.microsoft.com/office/drawing/2014/main" id="{6C0445AC-E29F-4038-9A15-6A5000F722B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2" name="正方形/長方形 411">
          <a:extLst>
            <a:ext uri="{FF2B5EF4-FFF2-40B4-BE49-F238E27FC236}">
              <a16:creationId xmlns:a16="http://schemas.microsoft.com/office/drawing/2014/main" id="{8E92A0E5-2DF6-4900-9738-C1FDBB6E132B}"/>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3" name="正方形/長方形 412">
          <a:extLst>
            <a:ext uri="{FF2B5EF4-FFF2-40B4-BE49-F238E27FC236}">
              <a16:creationId xmlns:a16="http://schemas.microsoft.com/office/drawing/2014/main" id="{3F3EB07A-D82E-47D4-8532-C81E676F7172}"/>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4" name="正方形/長方形 413">
          <a:extLst>
            <a:ext uri="{FF2B5EF4-FFF2-40B4-BE49-F238E27FC236}">
              <a16:creationId xmlns:a16="http://schemas.microsoft.com/office/drawing/2014/main" id="{554424E0-E3A1-4269-B71A-C5ADA889B32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5" name="正方形/長方形 414">
          <a:extLst>
            <a:ext uri="{FF2B5EF4-FFF2-40B4-BE49-F238E27FC236}">
              <a16:creationId xmlns:a16="http://schemas.microsoft.com/office/drawing/2014/main" id="{32E39B01-4DDF-4E4B-A0D2-62AAF4D74A91}"/>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6" name="正方形/長方形 415">
          <a:extLst>
            <a:ext uri="{FF2B5EF4-FFF2-40B4-BE49-F238E27FC236}">
              <a16:creationId xmlns:a16="http://schemas.microsoft.com/office/drawing/2014/main" id="{FCAB1E70-ED6A-4C4D-89D8-A7684C2FCAA5}"/>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7" name="テキスト ボックス 416">
          <a:extLst>
            <a:ext uri="{FF2B5EF4-FFF2-40B4-BE49-F238E27FC236}">
              <a16:creationId xmlns:a16="http://schemas.microsoft.com/office/drawing/2014/main" id="{D211D8C4-4D4F-4C24-80CB-D59F638DF89E}"/>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8" name="直線コネクタ 417">
          <a:extLst>
            <a:ext uri="{FF2B5EF4-FFF2-40B4-BE49-F238E27FC236}">
              <a16:creationId xmlns:a16="http://schemas.microsoft.com/office/drawing/2014/main" id="{3EE7A6C9-DA03-4BB9-B760-74C43A49FFBF}"/>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9" name="テキスト ボックス 418">
          <a:extLst>
            <a:ext uri="{FF2B5EF4-FFF2-40B4-BE49-F238E27FC236}">
              <a16:creationId xmlns:a16="http://schemas.microsoft.com/office/drawing/2014/main" id="{8DD938C2-3FDC-4A45-8E1E-CB2AE17B5C0D}"/>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0" name="直線コネクタ 419">
          <a:extLst>
            <a:ext uri="{FF2B5EF4-FFF2-40B4-BE49-F238E27FC236}">
              <a16:creationId xmlns:a16="http://schemas.microsoft.com/office/drawing/2014/main" id="{42D395F6-EF7E-4E29-8EDD-EC6DA0593A87}"/>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1" name="テキスト ボックス 420">
          <a:extLst>
            <a:ext uri="{FF2B5EF4-FFF2-40B4-BE49-F238E27FC236}">
              <a16:creationId xmlns:a16="http://schemas.microsoft.com/office/drawing/2014/main" id="{4171AAC1-C487-4979-8394-2B8DB8BD27A2}"/>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2" name="直線コネクタ 421">
          <a:extLst>
            <a:ext uri="{FF2B5EF4-FFF2-40B4-BE49-F238E27FC236}">
              <a16:creationId xmlns:a16="http://schemas.microsoft.com/office/drawing/2014/main" id="{A080BED5-A221-4E1F-BDF9-62DEAA3C3861}"/>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3" name="テキスト ボックス 422">
          <a:extLst>
            <a:ext uri="{FF2B5EF4-FFF2-40B4-BE49-F238E27FC236}">
              <a16:creationId xmlns:a16="http://schemas.microsoft.com/office/drawing/2014/main" id="{B5EEB1FF-E420-4FED-81EF-E0ACB9121725}"/>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4" name="直線コネクタ 423">
          <a:extLst>
            <a:ext uri="{FF2B5EF4-FFF2-40B4-BE49-F238E27FC236}">
              <a16:creationId xmlns:a16="http://schemas.microsoft.com/office/drawing/2014/main" id="{B1146508-E7D8-421D-86C9-866AA15AA412}"/>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5" name="テキスト ボックス 424">
          <a:extLst>
            <a:ext uri="{FF2B5EF4-FFF2-40B4-BE49-F238E27FC236}">
              <a16:creationId xmlns:a16="http://schemas.microsoft.com/office/drawing/2014/main" id="{7B8A6E9E-681A-4217-B469-6FF4BD4BC211}"/>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6" name="直線コネクタ 425">
          <a:extLst>
            <a:ext uri="{FF2B5EF4-FFF2-40B4-BE49-F238E27FC236}">
              <a16:creationId xmlns:a16="http://schemas.microsoft.com/office/drawing/2014/main" id="{E58FA07B-5A25-4EEA-8843-51FD0B5F6AF7}"/>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7" name="テキスト ボックス 426">
          <a:extLst>
            <a:ext uri="{FF2B5EF4-FFF2-40B4-BE49-F238E27FC236}">
              <a16:creationId xmlns:a16="http://schemas.microsoft.com/office/drawing/2014/main" id="{3B7C3963-BE0A-48C1-915F-86D775939054}"/>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28" name="直線コネクタ 427">
          <a:extLst>
            <a:ext uri="{FF2B5EF4-FFF2-40B4-BE49-F238E27FC236}">
              <a16:creationId xmlns:a16="http://schemas.microsoft.com/office/drawing/2014/main" id="{AD24DF99-880C-4188-B191-3D795B644D65}"/>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29" name="テキスト ボックス 428">
          <a:extLst>
            <a:ext uri="{FF2B5EF4-FFF2-40B4-BE49-F238E27FC236}">
              <a16:creationId xmlns:a16="http://schemas.microsoft.com/office/drawing/2014/main" id="{084F4453-FBA7-457F-BD9B-270B6385ADA8}"/>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0" name="直線コネクタ 429">
          <a:extLst>
            <a:ext uri="{FF2B5EF4-FFF2-40B4-BE49-F238E27FC236}">
              <a16:creationId xmlns:a16="http://schemas.microsoft.com/office/drawing/2014/main" id="{04F24B89-A8E3-465C-A606-2284F3CE2589}"/>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1" name="テキスト ボックス 430">
          <a:extLst>
            <a:ext uri="{FF2B5EF4-FFF2-40B4-BE49-F238E27FC236}">
              <a16:creationId xmlns:a16="http://schemas.microsoft.com/office/drawing/2014/main" id="{84849CAF-0149-4DFC-A30D-B9703AF92417}"/>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2" name="【学校施設】&#10;有形固定資産減価償却率グラフ枠">
          <a:extLst>
            <a:ext uri="{FF2B5EF4-FFF2-40B4-BE49-F238E27FC236}">
              <a16:creationId xmlns:a16="http://schemas.microsoft.com/office/drawing/2014/main" id="{A6D20FCE-DC01-4CA7-8CD3-3C4CC6ABEE02}"/>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57150</xdr:rowOff>
    </xdr:from>
    <xdr:to>
      <xdr:col>85</xdr:col>
      <xdr:colOff>126364</xdr:colOff>
      <xdr:row>63</xdr:row>
      <xdr:rowOff>104775</xdr:rowOff>
    </xdr:to>
    <xdr:cxnSp macro="">
      <xdr:nvCxnSpPr>
        <xdr:cNvPr id="433" name="直線コネクタ 432">
          <a:extLst>
            <a:ext uri="{FF2B5EF4-FFF2-40B4-BE49-F238E27FC236}">
              <a16:creationId xmlns:a16="http://schemas.microsoft.com/office/drawing/2014/main" id="{1C794782-2549-4DCF-A5B0-D63C9603C45D}"/>
            </a:ext>
          </a:extLst>
        </xdr:cNvPr>
        <xdr:cNvCxnSpPr/>
      </xdr:nvCxnSpPr>
      <xdr:spPr>
        <a:xfrm flipV="1">
          <a:off x="16318864" y="948690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108602</xdr:rowOff>
    </xdr:from>
    <xdr:ext cx="405111" cy="259045"/>
    <xdr:sp macro="" textlink="">
      <xdr:nvSpPr>
        <xdr:cNvPr id="434" name="【学校施設】&#10;有形固定資産減価償却率最小値テキスト">
          <a:extLst>
            <a:ext uri="{FF2B5EF4-FFF2-40B4-BE49-F238E27FC236}">
              <a16:creationId xmlns:a16="http://schemas.microsoft.com/office/drawing/2014/main" id="{24D540CE-6646-4EB7-903B-C45460E9FA4D}"/>
            </a:ext>
          </a:extLst>
        </xdr:cNvPr>
        <xdr:cNvSpPr txBox="1"/>
      </xdr:nvSpPr>
      <xdr:spPr>
        <a:xfrm>
          <a:off x="16357600" y="1090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104775</xdr:rowOff>
    </xdr:from>
    <xdr:to>
      <xdr:col>86</xdr:col>
      <xdr:colOff>25400</xdr:colOff>
      <xdr:row>63</xdr:row>
      <xdr:rowOff>104775</xdr:rowOff>
    </xdr:to>
    <xdr:cxnSp macro="">
      <xdr:nvCxnSpPr>
        <xdr:cNvPr id="435" name="直線コネクタ 434">
          <a:extLst>
            <a:ext uri="{FF2B5EF4-FFF2-40B4-BE49-F238E27FC236}">
              <a16:creationId xmlns:a16="http://schemas.microsoft.com/office/drawing/2014/main" id="{E16925D6-F22B-487C-90AC-F195C036837B}"/>
            </a:ext>
          </a:extLst>
        </xdr:cNvPr>
        <xdr:cNvCxnSpPr/>
      </xdr:nvCxnSpPr>
      <xdr:spPr>
        <a:xfrm>
          <a:off x="16230600" y="10906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3827</xdr:rowOff>
    </xdr:from>
    <xdr:ext cx="405111" cy="259045"/>
    <xdr:sp macro="" textlink="">
      <xdr:nvSpPr>
        <xdr:cNvPr id="436" name="【学校施設】&#10;有形固定資産減価償却率最大値テキスト">
          <a:extLst>
            <a:ext uri="{FF2B5EF4-FFF2-40B4-BE49-F238E27FC236}">
              <a16:creationId xmlns:a16="http://schemas.microsoft.com/office/drawing/2014/main" id="{7B42C0BE-AB9C-4E50-B9E2-4B848599975C}"/>
            </a:ext>
          </a:extLst>
        </xdr:cNvPr>
        <xdr:cNvSpPr txBox="1"/>
      </xdr:nvSpPr>
      <xdr:spPr>
        <a:xfrm>
          <a:off x="16357600" y="926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57150</xdr:rowOff>
    </xdr:from>
    <xdr:to>
      <xdr:col>86</xdr:col>
      <xdr:colOff>25400</xdr:colOff>
      <xdr:row>55</xdr:row>
      <xdr:rowOff>57150</xdr:rowOff>
    </xdr:to>
    <xdr:cxnSp macro="">
      <xdr:nvCxnSpPr>
        <xdr:cNvPr id="437" name="直線コネクタ 436">
          <a:extLst>
            <a:ext uri="{FF2B5EF4-FFF2-40B4-BE49-F238E27FC236}">
              <a16:creationId xmlns:a16="http://schemas.microsoft.com/office/drawing/2014/main" id="{A6D6B8D9-7C44-41B8-B47D-D29289534684}"/>
            </a:ext>
          </a:extLst>
        </xdr:cNvPr>
        <xdr:cNvCxnSpPr/>
      </xdr:nvCxnSpPr>
      <xdr:spPr>
        <a:xfrm>
          <a:off x="16230600" y="948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165752</xdr:rowOff>
    </xdr:from>
    <xdr:ext cx="405111" cy="259045"/>
    <xdr:sp macro="" textlink="">
      <xdr:nvSpPr>
        <xdr:cNvPr id="438" name="【学校施設】&#10;有形固定資産減価償却率平均値テキスト">
          <a:extLst>
            <a:ext uri="{FF2B5EF4-FFF2-40B4-BE49-F238E27FC236}">
              <a16:creationId xmlns:a16="http://schemas.microsoft.com/office/drawing/2014/main" id="{BDB3A143-0788-4A59-8747-E4A103B1F2AC}"/>
            </a:ext>
          </a:extLst>
        </xdr:cNvPr>
        <xdr:cNvSpPr txBox="1"/>
      </xdr:nvSpPr>
      <xdr:spPr>
        <a:xfrm>
          <a:off x="16357600" y="102813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15875</xdr:rowOff>
    </xdr:from>
    <xdr:to>
      <xdr:col>85</xdr:col>
      <xdr:colOff>177800</xdr:colOff>
      <xdr:row>60</xdr:row>
      <xdr:rowOff>117475</xdr:rowOff>
    </xdr:to>
    <xdr:sp macro="" textlink="">
      <xdr:nvSpPr>
        <xdr:cNvPr id="439" name="フローチャート: 判断 438">
          <a:extLst>
            <a:ext uri="{FF2B5EF4-FFF2-40B4-BE49-F238E27FC236}">
              <a16:creationId xmlns:a16="http://schemas.microsoft.com/office/drawing/2014/main" id="{7FCB34A0-D0E2-4A6D-AEE7-443696E0DD9F}"/>
            </a:ext>
          </a:extLst>
        </xdr:cNvPr>
        <xdr:cNvSpPr/>
      </xdr:nvSpPr>
      <xdr:spPr>
        <a:xfrm>
          <a:off x="16268700" y="1030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42545</xdr:rowOff>
    </xdr:from>
    <xdr:to>
      <xdr:col>81</xdr:col>
      <xdr:colOff>101600</xdr:colOff>
      <xdr:row>60</xdr:row>
      <xdr:rowOff>144145</xdr:rowOff>
    </xdr:to>
    <xdr:sp macro="" textlink="">
      <xdr:nvSpPr>
        <xdr:cNvPr id="440" name="フローチャート: 判断 439">
          <a:extLst>
            <a:ext uri="{FF2B5EF4-FFF2-40B4-BE49-F238E27FC236}">
              <a16:creationId xmlns:a16="http://schemas.microsoft.com/office/drawing/2014/main" id="{E6EE6349-0E17-4C6E-B8FB-BE644B3FD9DE}"/>
            </a:ext>
          </a:extLst>
        </xdr:cNvPr>
        <xdr:cNvSpPr/>
      </xdr:nvSpPr>
      <xdr:spPr>
        <a:xfrm>
          <a:off x="15430500" y="1032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118745</xdr:rowOff>
    </xdr:from>
    <xdr:to>
      <xdr:col>76</xdr:col>
      <xdr:colOff>165100</xdr:colOff>
      <xdr:row>60</xdr:row>
      <xdr:rowOff>48895</xdr:rowOff>
    </xdr:to>
    <xdr:sp macro="" textlink="">
      <xdr:nvSpPr>
        <xdr:cNvPr id="441" name="フローチャート: 判断 440">
          <a:extLst>
            <a:ext uri="{FF2B5EF4-FFF2-40B4-BE49-F238E27FC236}">
              <a16:creationId xmlns:a16="http://schemas.microsoft.com/office/drawing/2014/main" id="{91BC64FC-9AB7-4E9C-B0AE-9CD03FE2A50B}"/>
            </a:ext>
          </a:extLst>
        </xdr:cNvPr>
        <xdr:cNvSpPr/>
      </xdr:nvSpPr>
      <xdr:spPr>
        <a:xfrm>
          <a:off x="14541500" y="1023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132080</xdr:rowOff>
    </xdr:from>
    <xdr:to>
      <xdr:col>72</xdr:col>
      <xdr:colOff>38100</xdr:colOff>
      <xdr:row>60</xdr:row>
      <xdr:rowOff>62230</xdr:rowOff>
    </xdr:to>
    <xdr:sp macro="" textlink="">
      <xdr:nvSpPr>
        <xdr:cNvPr id="442" name="フローチャート: 判断 441">
          <a:extLst>
            <a:ext uri="{FF2B5EF4-FFF2-40B4-BE49-F238E27FC236}">
              <a16:creationId xmlns:a16="http://schemas.microsoft.com/office/drawing/2014/main" id="{71B7CE7B-C0E1-465C-88D5-59EE5E81CB05}"/>
            </a:ext>
          </a:extLst>
        </xdr:cNvPr>
        <xdr:cNvSpPr/>
      </xdr:nvSpPr>
      <xdr:spPr>
        <a:xfrm>
          <a:off x="136525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120650</xdr:rowOff>
    </xdr:from>
    <xdr:to>
      <xdr:col>67</xdr:col>
      <xdr:colOff>101600</xdr:colOff>
      <xdr:row>60</xdr:row>
      <xdr:rowOff>50800</xdr:rowOff>
    </xdr:to>
    <xdr:sp macro="" textlink="">
      <xdr:nvSpPr>
        <xdr:cNvPr id="443" name="フローチャート: 判断 442">
          <a:extLst>
            <a:ext uri="{FF2B5EF4-FFF2-40B4-BE49-F238E27FC236}">
              <a16:creationId xmlns:a16="http://schemas.microsoft.com/office/drawing/2014/main" id="{C76705AB-E234-4D05-8CB0-F29E8D708C4C}"/>
            </a:ext>
          </a:extLst>
        </xdr:cNvPr>
        <xdr:cNvSpPr/>
      </xdr:nvSpPr>
      <xdr:spPr>
        <a:xfrm>
          <a:off x="12763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4" name="テキスト ボックス 443">
          <a:extLst>
            <a:ext uri="{FF2B5EF4-FFF2-40B4-BE49-F238E27FC236}">
              <a16:creationId xmlns:a16="http://schemas.microsoft.com/office/drawing/2014/main" id="{10BB69D8-2904-4C60-A3FC-C5D38405A275}"/>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5" name="テキスト ボックス 444">
          <a:extLst>
            <a:ext uri="{FF2B5EF4-FFF2-40B4-BE49-F238E27FC236}">
              <a16:creationId xmlns:a16="http://schemas.microsoft.com/office/drawing/2014/main" id="{004F6847-B1DA-48C9-844F-9A8457968E43}"/>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974DA039-9EDD-4E7A-B8B7-73391FFC754D}"/>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D0A58C85-9494-47A8-AE94-8D491AC09412}"/>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017A3AF9-43E1-491B-927B-5CD9BA7BD314}"/>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635</xdr:rowOff>
    </xdr:from>
    <xdr:to>
      <xdr:col>85</xdr:col>
      <xdr:colOff>177800</xdr:colOff>
      <xdr:row>60</xdr:row>
      <xdr:rowOff>102235</xdr:rowOff>
    </xdr:to>
    <xdr:sp macro="" textlink="">
      <xdr:nvSpPr>
        <xdr:cNvPr id="449" name="楕円 448">
          <a:extLst>
            <a:ext uri="{FF2B5EF4-FFF2-40B4-BE49-F238E27FC236}">
              <a16:creationId xmlns:a16="http://schemas.microsoft.com/office/drawing/2014/main" id="{97F50693-ED41-4FB4-A436-F1238893064E}"/>
            </a:ext>
          </a:extLst>
        </xdr:cNvPr>
        <xdr:cNvSpPr/>
      </xdr:nvSpPr>
      <xdr:spPr>
        <a:xfrm>
          <a:off x="16268700" y="1028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23512</xdr:rowOff>
    </xdr:from>
    <xdr:ext cx="405111" cy="259045"/>
    <xdr:sp macro="" textlink="">
      <xdr:nvSpPr>
        <xdr:cNvPr id="450" name="【学校施設】&#10;有形固定資産減価償却率該当値テキスト">
          <a:extLst>
            <a:ext uri="{FF2B5EF4-FFF2-40B4-BE49-F238E27FC236}">
              <a16:creationId xmlns:a16="http://schemas.microsoft.com/office/drawing/2014/main" id="{AADAAAEC-7F6E-4A1C-B2CD-798CA7AA7926}"/>
            </a:ext>
          </a:extLst>
        </xdr:cNvPr>
        <xdr:cNvSpPr txBox="1"/>
      </xdr:nvSpPr>
      <xdr:spPr>
        <a:xfrm>
          <a:off x="16357600" y="10139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162560</xdr:rowOff>
    </xdr:from>
    <xdr:to>
      <xdr:col>81</xdr:col>
      <xdr:colOff>101600</xdr:colOff>
      <xdr:row>60</xdr:row>
      <xdr:rowOff>92710</xdr:rowOff>
    </xdr:to>
    <xdr:sp macro="" textlink="">
      <xdr:nvSpPr>
        <xdr:cNvPr id="451" name="楕円 450">
          <a:extLst>
            <a:ext uri="{FF2B5EF4-FFF2-40B4-BE49-F238E27FC236}">
              <a16:creationId xmlns:a16="http://schemas.microsoft.com/office/drawing/2014/main" id="{30F432D1-5774-41E7-A303-0A1860B9C603}"/>
            </a:ext>
          </a:extLst>
        </xdr:cNvPr>
        <xdr:cNvSpPr/>
      </xdr:nvSpPr>
      <xdr:spPr>
        <a:xfrm>
          <a:off x="15430500" y="1027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41910</xdr:rowOff>
    </xdr:from>
    <xdr:to>
      <xdr:col>85</xdr:col>
      <xdr:colOff>127000</xdr:colOff>
      <xdr:row>60</xdr:row>
      <xdr:rowOff>51435</xdr:rowOff>
    </xdr:to>
    <xdr:cxnSp macro="">
      <xdr:nvCxnSpPr>
        <xdr:cNvPr id="452" name="直線コネクタ 451">
          <a:extLst>
            <a:ext uri="{FF2B5EF4-FFF2-40B4-BE49-F238E27FC236}">
              <a16:creationId xmlns:a16="http://schemas.microsoft.com/office/drawing/2014/main" id="{EA1ED68A-E207-4260-9FB4-94063505AFA6}"/>
            </a:ext>
          </a:extLst>
        </xdr:cNvPr>
        <xdr:cNvCxnSpPr/>
      </xdr:nvCxnSpPr>
      <xdr:spPr>
        <a:xfrm>
          <a:off x="15481300" y="10328910"/>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145415</xdr:rowOff>
    </xdr:from>
    <xdr:to>
      <xdr:col>76</xdr:col>
      <xdr:colOff>165100</xdr:colOff>
      <xdr:row>60</xdr:row>
      <xdr:rowOff>75565</xdr:rowOff>
    </xdr:to>
    <xdr:sp macro="" textlink="">
      <xdr:nvSpPr>
        <xdr:cNvPr id="453" name="楕円 452">
          <a:extLst>
            <a:ext uri="{FF2B5EF4-FFF2-40B4-BE49-F238E27FC236}">
              <a16:creationId xmlns:a16="http://schemas.microsoft.com/office/drawing/2014/main" id="{ACE2810F-98AE-4D9A-B2F4-D88F553EA439}"/>
            </a:ext>
          </a:extLst>
        </xdr:cNvPr>
        <xdr:cNvSpPr/>
      </xdr:nvSpPr>
      <xdr:spPr>
        <a:xfrm>
          <a:off x="14541500" y="1026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24765</xdr:rowOff>
    </xdr:from>
    <xdr:to>
      <xdr:col>81</xdr:col>
      <xdr:colOff>50800</xdr:colOff>
      <xdr:row>60</xdr:row>
      <xdr:rowOff>41910</xdr:rowOff>
    </xdr:to>
    <xdr:cxnSp macro="">
      <xdr:nvCxnSpPr>
        <xdr:cNvPr id="454" name="直線コネクタ 453">
          <a:extLst>
            <a:ext uri="{FF2B5EF4-FFF2-40B4-BE49-F238E27FC236}">
              <a16:creationId xmlns:a16="http://schemas.microsoft.com/office/drawing/2014/main" id="{4CC8443A-911D-4953-9088-8EA7F6F519DE}"/>
            </a:ext>
          </a:extLst>
        </xdr:cNvPr>
        <xdr:cNvCxnSpPr/>
      </xdr:nvCxnSpPr>
      <xdr:spPr>
        <a:xfrm>
          <a:off x="14592300" y="1031176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114935</xdr:rowOff>
    </xdr:from>
    <xdr:to>
      <xdr:col>72</xdr:col>
      <xdr:colOff>38100</xdr:colOff>
      <xdr:row>60</xdr:row>
      <xdr:rowOff>45085</xdr:rowOff>
    </xdr:to>
    <xdr:sp macro="" textlink="">
      <xdr:nvSpPr>
        <xdr:cNvPr id="455" name="楕円 454">
          <a:extLst>
            <a:ext uri="{FF2B5EF4-FFF2-40B4-BE49-F238E27FC236}">
              <a16:creationId xmlns:a16="http://schemas.microsoft.com/office/drawing/2014/main" id="{F669ABB6-4A8F-4A15-96EA-67A7C24DC856}"/>
            </a:ext>
          </a:extLst>
        </xdr:cNvPr>
        <xdr:cNvSpPr/>
      </xdr:nvSpPr>
      <xdr:spPr>
        <a:xfrm>
          <a:off x="13652500" y="1023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165735</xdr:rowOff>
    </xdr:from>
    <xdr:to>
      <xdr:col>76</xdr:col>
      <xdr:colOff>114300</xdr:colOff>
      <xdr:row>60</xdr:row>
      <xdr:rowOff>24765</xdr:rowOff>
    </xdr:to>
    <xdr:cxnSp macro="">
      <xdr:nvCxnSpPr>
        <xdr:cNvPr id="456" name="直線コネクタ 455">
          <a:extLst>
            <a:ext uri="{FF2B5EF4-FFF2-40B4-BE49-F238E27FC236}">
              <a16:creationId xmlns:a16="http://schemas.microsoft.com/office/drawing/2014/main" id="{F85D88AD-26CE-49BA-8C67-5756CEA32B5C}"/>
            </a:ext>
          </a:extLst>
        </xdr:cNvPr>
        <xdr:cNvCxnSpPr/>
      </xdr:nvCxnSpPr>
      <xdr:spPr>
        <a:xfrm>
          <a:off x="13703300" y="1028128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107315</xdr:rowOff>
    </xdr:from>
    <xdr:to>
      <xdr:col>67</xdr:col>
      <xdr:colOff>101600</xdr:colOff>
      <xdr:row>60</xdr:row>
      <xdr:rowOff>37465</xdr:rowOff>
    </xdr:to>
    <xdr:sp macro="" textlink="">
      <xdr:nvSpPr>
        <xdr:cNvPr id="457" name="楕円 456">
          <a:extLst>
            <a:ext uri="{FF2B5EF4-FFF2-40B4-BE49-F238E27FC236}">
              <a16:creationId xmlns:a16="http://schemas.microsoft.com/office/drawing/2014/main" id="{F5831727-6DED-4224-820D-EF4B392374F3}"/>
            </a:ext>
          </a:extLst>
        </xdr:cNvPr>
        <xdr:cNvSpPr/>
      </xdr:nvSpPr>
      <xdr:spPr>
        <a:xfrm>
          <a:off x="12763500" y="1022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158115</xdr:rowOff>
    </xdr:from>
    <xdr:to>
      <xdr:col>71</xdr:col>
      <xdr:colOff>177800</xdr:colOff>
      <xdr:row>59</xdr:row>
      <xdr:rowOff>165735</xdr:rowOff>
    </xdr:to>
    <xdr:cxnSp macro="">
      <xdr:nvCxnSpPr>
        <xdr:cNvPr id="458" name="直線コネクタ 457">
          <a:extLst>
            <a:ext uri="{FF2B5EF4-FFF2-40B4-BE49-F238E27FC236}">
              <a16:creationId xmlns:a16="http://schemas.microsoft.com/office/drawing/2014/main" id="{818488A2-07A7-4BC9-8661-7AD7102FCBD2}"/>
            </a:ext>
          </a:extLst>
        </xdr:cNvPr>
        <xdr:cNvCxnSpPr/>
      </xdr:nvCxnSpPr>
      <xdr:spPr>
        <a:xfrm>
          <a:off x="12814300" y="1027366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135272</xdr:rowOff>
    </xdr:from>
    <xdr:ext cx="405111" cy="259045"/>
    <xdr:sp macro="" textlink="">
      <xdr:nvSpPr>
        <xdr:cNvPr id="459" name="n_1aveValue【学校施設】&#10;有形固定資産減価償却率">
          <a:extLst>
            <a:ext uri="{FF2B5EF4-FFF2-40B4-BE49-F238E27FC236}">
              <a16:creationId xmlns:a16="http://schemas.microsoft.com/office/drawing/2014/main" id="{9811BD2B-73DB-49A5-80D1-5306830C45EB}"/>
            </a:ext>
          </a:extLst>
        </xdr:cNvPr>
        <xdr:cNvSpPr txBox="1"/>
      </xdr:nvSpPr>
      <xdr:spPr>
        <a:xfrm>
          <a:off x="15266044" y="1042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65422</xdr:rowOff>
    </xdr:from>
    <xdr:ext cx="405111" cy="259045"/>
    <xdr:sp macro="" textlink="">
      <xdr:nvSpPr>
        <xdr:cNvPr id="460" name="n_2aveValue【学校施設】&#10;有形固定資産減価償却率">
          <a:extLst>
            <a:ext uri="{FF2B5EF4-FFF2-40B4-BE49-F238E27FC236}">
              <a16:creationId xmlns:a16="http://schemas.microsoft.com/office/drawing/2014/main" id="{7B2F4D9D-C5B3-4568-AA54-4419BD361BFD}"/>
            </a:ext>
          </a:extLst>
        </xdr:cNvPr>
        <xdr:cNvSpPr txBox="1"/>
      </xdr:nvSpPr>
      <xdr:spPr>
        <a:xfrm>
          <a:off x="14389744" y="1000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53357</xdr:rowOff>
    </xdr:from>
    <xdr:ext cx="405111" cy="259045"/>
    <xdr:sp macro="" textlink="">
      <xdr:nvSpPr>
        <xdr:cNvPr id="461" name="n_3aveValue【学校施設】&#10;有形固定資産減価償却率">
          <a:extLst>
            <a:ext uri="{FF2B5EF4-FFF2-40B4-BE49-F238E27FC236}">
              <a16:creationId xmlns:a16="http://schemas.microsoft.com/office/drawing/2014/main" id="{C375C948-B607-4874-8C44-80355AEDE5B7}"/>
            </a:ext>
          </a:extLst>
        </xdr:cNvPr>
        <xdr:cNvSpPr txBox="1"/>
      </xdr:nvSpPr>
      <xdr:spPr>
        <a:xfrm>
          <a:off x="13500744" y="1034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41927</xdr:rowOff>
    </xdr:from>
    <xdr:ext cx="405111" cy="259045"/>
    <xdr:sp macro="" textlink="">
      <xdr:nvSpPr>
        <xdr:cNvPr id="462" name="n_4aveValue【学校施設】&#10;有形固定資産減価償却率">
          <a:extLst>
            <a:ext uri="{FF2B5EF4-FFF2-40B4-BE49-F238E27FC236}">
              <a16:creationId xmlns:a16="http://schemas.microsoft.com/office/drawing/2014/main" id="{3DF4BE67-F264-4573-BDDB-3329F5663CF8}"/>
            </a:ext>
          </a:extLst>
        </xdr:cNvPr>
        <xdr:cNvSpPr txBox="1"/>
      </xdr:nvSpPr>
      <xdr:spPr>
        <a:xfrm>
          <a:off x="126117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109237</xdr:rowOff>
    </xdr:from>
    <xdr:ext cx="405111" cy="259045"/>
    <xdr:sp macro="" textlink="">
      <xdr:nvSpPr>
        <xdr:cNvPr id="463" name="n_1mainValue【学校施設】&#10;有形固定資産減価償却率">
          <a:extLst>
            <a:ext uri="{FF2B5EF4-FFF2-40B4-BE49-F238E27FC236}">
              <a16:creationId xmlns:a16="http://schemas.microsoft.com/office/drawing/2014/main" id="{66BAA363-8F38-4FD3-9785-C72F4153B425}"/>
            </a:ext>
          </a:extLst>
        </xdr:cNvPr>
        <xdr:cNvSpPr txBox="1"/>
      </xdr:nvSpPr>
      <xdr:spPr>
        <a:xfrm>
          <a:off x="15266044" y="10053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66692</xdr:rowOff>
    </xdr:from>
    <xdr:ext cx="405111" cy="259045"/>
    <xdr:sp macro="" textlink="">
      <xdr:nvSpPr>
        <xdr:cNvPr id="464" name="n_2mainValue【学校施設】&#10;有形固定資産減価償却率">
          <a:extLst>
            <a:ext uri="{FF2B5EF4-FFF2-40B4-BE49-F238E27FC236}">
              <a16:creationId xmlns:a16="http://schemas.microsoft.com/office/drawing/2014/main" id="{51F04D2B-7142-4D9E-95C3-2D9D9FFA3276}"/>
            </a:ext>
          </a:extLst>
        </xdr:cNvPr>
        <xdr:cNvSpPr txBox="1"/>
      </xdr:nvSpPr>
      <xdr:spPr>
        <a:xfrm>
          <a:off x="14389744" y="1035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61612</xdr:rowOff>
    </xdr:from>
    <xdr:ext cx="405111" cy="259045"/>
    <xdr:sp macro="" textlink="">
      <xdr:nvSpPr>
        <xdr:cNvPr id="465" name="n_3mainValue【学校施設】&#10;有形固定資産減価償却率">
          <a:extLst>
            <a:ext uri="{FF2B5EF4-FFF2-40B4-BE49-F238E27FC236}">
              <a16:creationId xmlns:a16="http://schemas.microsoft.com/office/drawing/2014/main" id="{039F5452-DC36-4CA5-92B9-92FA5A573595}"/>
            </a:ext>
          </a:extLst>
        </xdr:cNvPr>
        <xdr:cNvSpPr txBox="1"/>
      </xdr:nvSpPr>
      <xdr:spPr>
        <a:xfrm>
          <a:off x="13500744" y="1000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53992</xdr:rowOff>
    </xdr:from>
    <xdr:ext cx="405111" cy="259045"/>
    <xdr:sp macro="" textlink="">
      <xdr:nvSpPr>
        <xdr:cNvPr id="466" name="n_4mainValue【学校施設】&#10;有形固定資産減価償却率">
          <a:extLst>
            <a:ext uri="{FF2B5EF4-FFF2-40B4-BE49-F238E27FC236}">
              <a16:creationId xmlns:a16="http://schemas.microsoft.com/office/drawing/2014/main" id="{7F01798A-3DBC-48C0-A5A8-E49A1D889B0C}"/>
            </a:ext>
          </a:extLst>
        </xdr:cNvPr>
        <xdr:cNvSpPr txBox="1"/>
      </xdr:nvSpPr>
      <xdr:spPr>
        <a:xfrm>
          <a:off x="12611744" y="9998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7" name="正方形/長方形 466">
          <a:extLst>
            <a:ext uri="{FF2B5EF4-FFF2-40B4-BE49-F238E27FC236}">
              <a16:creationId xmlns:a16="http://schemas.microsoft.com/office/drawing/2014/main" id="{36BB66CA-D08B-4604-B41C-EEA3E11CCAC1}"/>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8" name="正方形/長方形 467">
          <a:extLst>
            <a:ext uri="{FF2B5EF4-FFF2-40B4-BE49-F238E27FC236}">
              <a16:creationId xmlns:a16="http://schemas.microsoft.com/office/drawing/2014/main" id="{D80E5712-AE7F-4D82-82C0-25EBD96EC772}"/>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9" name="正方形/長方形 468">
          <a:extLst>
            <a:ext uri="{FF2B5EF4-FFF2-40B4-BE49-F238E27FC236}">
              <a16:creationId xmlns:a16="http://schemas.microsoft.com/office/drawing/2014/main" id="{BC65CD7C-838B-465C-940A-0BBEBADEB6FC}"/>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0" name="正方形/長方形 469">
          <a:extLst>
            <a:ext uri="{FF2B5EF4-FFF2-40B4-BE49-F238E27FC236}">
              <a16:creationId xmlns:a16="http://schemas.microsoft.com/office/drawing/2014/main" id="{D82C9831-4C11-4688-ADCA-3E7C67931335}"/>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1" name="正方形/長方形 470">
          <a:extLst>
            <a:ext uri="{FF2B5EF4-FFF2-40B4-BE49-F238E27FC236}">
              <a16:creationId xmlns:a16="http://schemas.microsoft.com/office/drawing/2014/main" id="{815950CF-5321-4389-84A2-C2CE3598156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2" name="正方形/長方形 471">
          <a:extLst>
            <a:ext uri="{FF2B5EF4-FFF2-40B4-BE49-F238E27FC236}">
              <a16:creationId xmlns:a16="http://schemas.microsoft.com/office/drawing/2014/main" id="{F81F6D26-7E43-4034-8347-FBA00E7D131C}"/>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3" name="正方形/長方形 472">
          <a:extLst>
            <a:ext uri="{FF2B5EF4-FFF2-40B4-BE49-F238E27FC236}">
              <a16:creationId xmlns:a16="http://schemas.microsoft.com/office/drawing/2014/main" id="{521A8526-DFCC-4234-AA91-90E25C70D079}"/>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4" name="正方形/長方形 473">
          <a:extLst>
            <a:ext uri="{FF2B5EF4-FFF2-40B4-BE49-F238E27FC236}">
              <a16:creationId xmlns:a16="http://schemas.microsoft.com/office/drawing/2014/main" id="{3C40961F-90E8-470C-A14A-B4E11A977CB7}"/>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5" name="テキスト ボックス 474">
          <a:extLst>
            <a:ext uri="{FF2B5EF4-FFF2-40B4-BE49-F238E27FC236}">
              <a16:creationId xmlns:a16="http://schemas.microsoft.com/office/drawing/2014/main" id="{2F5F4983-54BB-4775-A35C-E352832940B8}"/>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6" name="直線コネクタ 475">
          <a:extLst>
            <a:ext uri="{FF2B5EF4-FFF2-40B4-BE49-F238E27FC236}">
              <a16:creationId xmlns:a16="http://schemas.microsoft.com/office/drawing/2014/main" id="{41051CF9-092F-4EC3-A99F-AE7F7DF854E6}"/>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77" name="テキスト ボックス 476">
          <a:extLst>
            <a:ext uri="{FF2B5EF4-FFF2-40B4-BE49-F238E27FC236}">
              <a16:creationId xmlns:a16="http://schemas.microsoft.com/office/drawing/2014/main" id="{462504F1-3AFC-42B4-9403-DBB94ADA695C}"/>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478" name="直線コネクタ 477">
          <a:extLst>
            <a:ext uri="{FF2B5EF4-FFF2-40B4-BE49-F238E27FC236}">
              <a16:creationId xmlns:a16="http://schemas.microsoft.com/office/drawing/2014/main" id="{C16216F6-23D5-4383-9DB2-C195F39BA4C9}"/>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79" name="テキスト ボックス 478">
          <a:extLst>
            <a:ext uri="{FF2B5EF4-FFF2-40B4-BE49-F238E27FC236}">
              <a16:creationId xmlns:a16="http://schemas.microsoft.com/office/drawing/2014/main" id="{BCF446A4-09CC-4DFF-8DEF-0E7F77AEC6D6}"/>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80" name="直線コネクタ 479">
          <a:extLst>
            <a:ext uri="{FF2B5EF4-FFF2-40B4-BE49-F238E27FC236}">
              <a16:creationId xmlns:a16="http://schemas.microsoft.com/office/drawing/2014/main" id="{B6E241F9-E73C-4CBD-B0B9-A54537E64F87}"/>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81" name="テキスト ボックス 480">
          <a:extLst>
            <a:ext uri="{FF2B5EF4-FFF2-40B4-BE49-F238E27FC236}">
              <a16:creationId xmlns:a16="http://schemas.microsoft.com/office/drawing/2014/main" id="{6FB55436-6886-4803-8BBD-FD616F010618}"/>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2" name="直線コネクタ 481">
          <a:extLst>
            <a:ext uri="{FF2B5EF4-FFF2-40B4-BE49-F238E27FC236}">
              <a16:creationId xmlns:a16="http://schemas.microsoft.com/office/drawing/2014/main" id="{436EFB02-1CA5-4CB8-8974-981C7415E877}"/>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3" name="テキスト ボックス 482">
          <a:extLst>
            <a:ext uri="{FF2B5EF4-FFF2-40B4-BE49-F238E27FC236}">
              <a16:creationId xmlns:a16="http://schemas.microsoft.com/office/drawing/2014/main" id="{E905D903-5461-461E-B8E4-9D61E881836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4" name="直線コネクタ 483">
          <a:extLst>
            <a:ext uri="{FF2B5EF4-FFF2-40B4-BE49-F238E27FC236}">
              <a16:creationId xmlns:a16="http://schemas.microsoft.com/office/drawing/2014/main" id="{BC715905-6179-49D7-8D9F-2B4011878BC9}"/>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85" name="テキスト ボックス 484">
          <a:extLst>
            <a:ext uri="{FF2B5EF4-FFF2-40B4-BE49-F238E27FC236}">
              <a16:creationId xmlns:a16="http://schemas.microsoft.com/office/drawing/2014/main" id="{53F55899-586E-48DC-B8EA-90EFA103083E}"/>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6" name="直線コネクタ 485">
          <a:extLst>
            <a:ext uri="{FF2B5EF4-FFF2-40B4-BE49-F238E27FC236}">
              <a16:creationId xmlns:a16="http://schemas.microsoft.com/office/drawing/2014/main" id="{6C2B9211-6F68-48EF-BFD3-9A687CB3F132}"/>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87" name="テキスト ボックス 486">
          <a:extLst>
            <a:ext uri="{FF2B5EF4-FFF2-40B4-BE49-F238E27FC236}">
              <a16:creationId xmlns:a16="http://schemas.microsoft.com/office/drawing/2014/main" id="{AF8044B9-4488-4763-AEF1-F4D9D5AAF175}"/>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8" name="直線コネクタ 487">
          <a:extLst>
            <a:ext uri="{FF2B5EF4-FFF2-40B4-BE49-F238E27FC236}">
              <a16:creationId xmlns:a16="http://schemas.microsoft.com/office/drawing/2014/main" id="{4DD5CC36-74F5-46D7-8A67-7989DC90AE0A}"/>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9" name="テキスト ボックス 488">
          <a:extLst>
            <a:ext uri="{FF2B5EF4-FFF2-40B4-BE49-F238E27FC236}">
              <a16:creationId xmlns:a16="http://schemas.microsoft.com/office/drawing/2014/main" id="{02F4F400-6CA6-4BCD-B836-1960F6A5EA8C}"/>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0" name="【学校施設】&#10;一人当たり面積グラフ枠">
          <a:extLst>
            <a:ext uri="{FF2B5EF4-FFF2-40B4-BE49-F238E27FC236}">
              <a16:creationId xmlns:a16="http://schemas.microsoft.com/office/drawing/2014/main" id="{74DFDD9A-40DF-4F49-8B9F-7C91648D94EA}"/>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148209</xdr:rowOff>
    </xdr:from>
    <xdr:to>
      <xdr:col>116</xdr:col>
      <xdr:colOff>62864</xdr:colOff>
      <xdr:row>64</xdr:row>
      <xdr:rowOff>41148</xdr:rowOff>
    </xdr:to>
    <xdr:cxnSp macro="">
      <xdr:nvCxnSpPr>
        <xdr:cNvPr id="491" name="直線コネクタ 490">
          <a:extLst>
            <a:ext uri="{FF2B5EF4-FFF2-40B4-BE49-F238E27FC236}">
              <a16:creationId xmlns:a16="http://schemas.microsoft.com/office/drawing/2014/main" id="{2905D15D-433C-4442-A596-F8F4638E51D0}"/>
            </a:ext>
          </a:extLst>
        </xdr:cNvPr>
        <xdr:cNvCxnSpPr/>
      </xdr:nvCxnSpPr>
      <xdr:spPr>
        <a:xfrm flipV="1">
          <a:off x="22160864" y="9577959"/>
          <a:ext cx="0" cy="1435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44975</xdr:rowOff>
    </xdr:from>
    <xdr:ext cx="469744" cy="259045"/>
    <xdr:sp macro="" textlink="">
      <xdr:nvSpPr>
        <xdr:cNvPr id="492" name="【学校施設】&#10;一人当たり面積最小値テキスト">
          <a:extLst>
            <a:ext uri="{FF2B5EF4-FFF2-40B4-BE49-F238E27FC236}">
              <a16:creationId xmlns:a16="http://schemas.microsoft.com/office/drawing/2014/main" id="{DADBC47E-ED73-40B8-8191-E891E45203F0}"/>
            </a:ext>
          </a:extLst>
        </xdr:cNvPr>
        <xdr:cNvSpPr txBox="1"/>
      </xdr:nvSpPr>
      <xdr:spPr>
        <a:xfrm>
          <a:off x="22199600" y="11017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41148</xdr:rowOff>
    </xdr:from>
    <xdr:to>
      <xdr:col>116</xdr:col>
      <xdr:colOff>152400</xdr:colOff>
      <xdr:row>64</xdr:row>
      <xdr:rowOff>41148</xdr:rowOff>
    </xdr:to>
    <xdr:cxnSp macro="">
      <xdr:nvCxnSpPr>
        <xdr:cNvPr id="493" name="直線コネクタ 492">
          <a:extLst>
            <a:ext uri="{FF2B5EF4-FFF2-40B4-BE49-F238E27FC236}">
              <a16:creationId xmlns:a16="http://schemas.microsoft.com/office/drawing/2014/main" id="{FB945E7B-17FB-4DFE-8294-711DA170512D}"/>
            </a:ext>
          </a:extLst>
        </xdr:cNvPr>
        <xdr:cNvCxnSpPr/>
      </xdr:nvCxnSpPr>
      <xdr:spPr>
        <a:xfrm>
          <a:off x="22072600" y="11013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94886</xdr:rowOff>
    </xdr:from>
    <xdr:ext cx="469744" cy="259045"/>
    <xdr:sp macro="" textlink="">
      <xdr:nvSpPr>
        <xdr:cNvPr id="494" name="【学校施設】&#10;一人当たり面積最大値テキスト">
          <a:extLst>
            <a:ext uri="{FF2B5EF4-FFF2-40B4-BE49-F238E27FC236}">
              <a16:creationId xmlns:a16="http://schemas.microsoft.com/office/drawing/2014/main" id="{636D9B5B-4B9F-485B-B7A5-ACD38A7AE169}"/>
            </a:ext>
          </a:extLst>
        </xdr:cNvPr>
        <xdr:cNvSpPr txBox="1"/>
      </xdr:nvSpPr>
      <xdr:spPr>
        <a:xfrm>
          <a:off x="22199600" y="9353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148209</xdr:rowOff>
    </xdr:from>
    <xdr:to>
      <xdr:col>116</xdr:col>
      <xdr:colOff>152400</xdr:colOff>
      <xdr:row>55</xdr:row>
      <xdr:rowOff>148209</xdr:rowOff>
    </xdr:to>
    <xdr:cxnSp macro="">
      <xdr:nvCxnSpPr>
        <xdr:cNvPr id="495" name="直線コネクタ 494">
          <a:extLst>
            <a:ext uri="{FF2B5EF4-FFF2-40B4-BE49-F238E27FC236}">
              <a16:creationId xmlns:a16="http://schemas.microsoft.com/office/drawing/2014/main" id="{DA15A202-0CE7-4DE7-84E2-8FEB29F5A129}"/>
            </a:ext>
          </a:extLst>
        </xdr:cNvPr>
        <xdr:cNvCxnSpPr/>
      </xdr:nvCxnSpPr>
      <xdr:spPr>
        <a:xfrm>
          <a:off x="22072600" y="9577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135526</xdr:rowOff>
    </xdr:from>
    <xdr:ext cx="469744" cy="259045"/>
    <xdr:sp macro="" textlink="">
      <xdr:nvSpPr>
        <xdr:cNvPr id="496" name="【学校施設】&#10;一人当たり面積平均値テキスト">
          <a:extLst>
            <a:ext uri="{FF2B5EF4-FFF2-40B4-BE49-F238E27FC236}">
              <a16:creationId xmlns:a16="http://schemas.microsoft.com/office/drawing/2014/main" id="{7335FB56-894C-45C6-8487-4409FF4E1803}"/>
            </a:ext>
          </a:extLst>
        </xdr:cNvPr>
        <xdr:cNvSpPr txBox="1"/>
      </xdr:nvSpPr>
      <xdr:spPr>
        <a:xfrm>
          <a:off x="22199600" y="104225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112649</xdr:rowOff>
    </xdr:from>
    <xdr:to>
      <xdr:col>116</xdr:col>
      <xdr:colOff>114300</xdr:colOff>
      <xdr:row>62</xdr:row>
      <xdr:rowOff>42799</xdr:rowOff>
    </xdr:to>
    <xdr:sp macro="" textlink="">
      <xdr:nvSpPr>
        <xdr:cNvPr id="497" name="フローチャート: 判断 496">
          <a:extLst>
            <a:ext uri="{FF2B5EF4-FFF2-40B4-BE49-F238E27FC236}">
              <a16:creationId xmlns:a16="http://schemas.microsoft.com/office/drawing/2014/main" id="{E8C5B826-8E6E-4E86-9F36-9B7ECE7C98FD}"/>
            </a:ext>
          </a:extLst>
        </xdr:cNvPr>
        <xdr:cNvSpPr/>
      </xdr:nvSpPr>
      <xdr:spPr>
        <a:xfrm>
          <a:off x="22110700" y="1057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120650</xdr:rowOff>
    </xdr:from>
    <xdr:to>
      <xdr:col>112</xdr:col>
      <xdr:colOff>38100</xdr:colOff>
      <xdr:row>62</xdr:row>
      <xdr:rowOff>50800</xdr:rowOff>
    </xdr:to>
    <xdr:sp macro="" textlink="">
      <xdr:nvSpPr>
        <xdr:cNvPr id="498" name="フローチャート: 判断 497">
          <a:extLst>
            <a:ext uri="{FF2B5EF4-FFF2-40B4-BE49-F238E27FC236}">
              <a16:creationId xmlns:a16="http://schemas.microsoft.com/office/drawing/2014/main" id="{8EDB0032-C668-4586-99D7-0A3A5A7D8F6C}"/>
            </a:ext>
          </a:extLst>
        </xdr:cNvPr>
        <xdr:cNvSpPr/>
      </xdr:nvSpPr>
      <xdr:spPr>
        <a:xfrm>
          <a:off x="21272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163322</xdr:rowOff>
    </xdr:from>
    <xdr:to>
      <xdr:col>107</xdr:col>
      <xdr:colOff>101600</xdr:colOff>
      <xdr:row>62</xdr:row>
      <xdr:rowOff>93472</xdr:rowOff>
    </xdr:to>
    <xdr:sp macro="" textlink="">
      <xdr:nvSpPr>
        <xdr:cNvPr id="499" name="フローチャート: 判断 498">
          <a:extLst>
            <a:ext uri="{FF2B5EF4-FFF2-40B4-BE49-F238E27FC236}">
              <a16:creationId xmlns:a16="http://schemas.microsoft.com/office/drawing/2014/main" id="{BF002E04-B072-4AFF-9925-C33E73A32AE0}"/>
            </a:ext>
          </a:extLst>
        </xdr:cNvPr>
        <xdr:cNvSpPr/>
      </xdr:nvSpPr>
      <xdr:spPr>
        <a:xfrm>
          <a:off x="20383500" y="10621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26543</xdr:rowOff>
    </xdr:from>
    <xdr:to>
      <xdr:col>102</xdr:col>
      <xdr:colOff>165100</xdr:colOff>
      <xdr:row>62</xdr:row>
      <xdr:rowOff>128143</xdr:rowOff>
    </xdr:to>
    <xdr:sp macro="" textlink="">
      <xdr:nvSpPr>
        <xdr:cNvPr id="500" name="フローチャート: 判断 499">
          <a:extLst>
            <a:ext uri="{FF2B5EF4-FFF2-40B4-BE49-F238E27FC236}">
              <a16:creationId xmlns:a16="http://schemas.microsoft.com/office/drawing/2014/main" id="{13AFF324-E6EC-4B68-B058-4AE0CB981F65}"/>
            </a:ext>
          </a:extLst>
        </xdr:cNvPr>
        <xdr:cNvSpPr/>
      </xdr:nvSpPr>
      <xdr:spPr>
        <a:xfrm>
          <a:off x="19494500" y="1065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34163</xdr:rowOff>
    </xdr:from>
    <xdr:to>
      <xdr:col>98</xdr:col>
      <xdr:colOff>38100</xdr:colOff>
      <xdr:row>62</xdr:row>
      <xdr:rowOff>135763</xdr:rowOff>
    </xdr:to>
    <xdr:sp macro="" textlink="">
      <xdr:nvSpPr>
        <xdr:cNvPr id="501" name="フローチャート: 判断 500">
          <a:extLst>
            <a:ext uri="{FF2B5EF4-FFF2-40B4-BE49-F238E27FC236}">
              <a16:creationId xmlns:a16="http://schemas.microsoft.com/office/drawing/2014/main" id="{37CFBF70-3EB7-4D8B-AE70-05622B08BBC9}"/>
            </a:ext>
          </a:extLst>
        </xdr:cNvPr>
        <xdr:cNvSpPr/>
      </xdr:nvSpPr>
      <xdr:spPr>
        <a:xfrm>
          <a:off x="18605500" y="1066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06CE3011-C777-4E9A-9BBC-11B1D6C3E6E2}"/>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A5EF2291-7984-435B-AB0A-2A0E4579E948}"/>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4CFAF123-2E2F-40FF-9834-10EB182F9B62}"/>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0BD807FE-1406-4D36-9DC0-41F85EE198DD}"/>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1DC0ABA6-52D0-46E8-9712-A1A88594F3BA}"/>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113792</xdr:rowOff>
    </xdr:from>
    <xdr:to>
      <xdr:col>116</xdr:col>
      <xdr:colOff>114300</xdr:colOff>
      <xdr:row>62</xdr:row>
      <xdr:rowOff>43942</xdr:rowOff>
    </xdr:to>
    <xdr:sp macro="" textlink="">
      <xdr:nvSpPr>
        <xdr:cNvPr id="507" name="楕円 506">
          <a:extLst>
            <a:ext uri="{FF2B5EF4-FFF2-40B4-BE49-F238E27FC236}">
              <a16:creationId xmlns:a16="http://schemas.microsoft.com/office/drawing/2014/main" id="{0ADE6BD7-7959-4657-9D21-937163B49483}"/>
            </a:ext>
          </a:extLst>
        </xdr:cNvPr>
        <xdr:cNvSpPr/>
      </xdr:nvSpPr>
      <xdr:spPr>
        <a:xfrm>
          <a:off x="22110700" y="10572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92219</xdr:rowOff>
    </xdr:from>
    <xdr:ext cx="469744" cy="259045"/>
    <xdr:sp macro="" textlink="">
      <xdr:nvSpPr>
        <xdr:cNvPr id="508" name="【学校施設】&#10;一人当たり面積該当値テキスト">
          <a:extLst>
            <a:ext uri="{FF2B5EF4-FFF2-40B4-BE49-F238E27FC236}">
              <a16:creationId xmlns:a16="http://schemas.microsoft.com/office/drawing/2014/main" id="{A17695C9-7F10-4AFB-B640-5014D33E1C8E}"/>
            </a:ext>
          </a:extLst>
        </xdr:cNvPr>
        <xdr:cNvSpPr txBox="1"/>
      </xdr:nvSpPr>
      <xdr:spPr>
        <a:xfrm>
          <a:off x="22199600" y="10550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129413</xdr:rowOff>
    </xdr:from>
    <xdr:to>
      <xdr:col>112</xdr:col>
      <xdr:colOff>38100</xdr:colOff>
      <xdr:row>62</xdr:row>
      <xdr:rowOff>59563</xdr:rowOff>
    </xdr:to>
    <xdr:sp macro="" textlink="">
      <xdr:nvSpPr>
        <xdr:cNvPr id="509" name="楕円 508">
          <a:extLst>
            <a:ext uri="{FF2B5EF4-FFF2-40B4-BE49-F238E27FC236}">
              <a16:creationId xmlns:a16="http://schemas.microsoft.com/office/drawing/2014/main" id="{F4489394-673A-450E-8FFF-C4A990BC4BC8}"/>
            </a:ext>
          </a:extLst>
        </xdr:cNvPr>
        <xdr:cNvSpPr/>
      </xdr:nvSpPr>
      <xdr:spPr>
        <a:xfrm>
          <a:off x="21272500" y="1058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164592</xdr:rowOff>
    </xdr:from>
    <xdr:to>
      <xdr:col>116</xdr:col>
      <xdr:colOff>63500</xdr:colOff>
      <xdr:row>62</xdr:row>
      <xdr:rowOff>8763</xdr:rowOff>
    </xdr:to>
    <xdr:cxnSp macro="">
      <xdr:nvCxnSpPr>
        <xdr:cNvPr id="510" name="直線コネクタ 509">
          <a:extLst>
            <a:ext uri="{FF2B5EF4-FFF2-40B4-BE49-F238E27FC236}">
              <a16:creationId xmlns:a16="http://schemas.microsoft.com/office/drawing/2014/main" id="{DFF32003-08CA-4E72-9AC0-3B90F554FABE}"/>
            </a:ext>
          </a:extLst>
        </xdr:cNvPr>
        <xdr:cNvCxnSpPr/>
      </xdr:nvCxnSpPr>
      <xdr:spPr>
        <a:xfrm flipV="1">
          <a:off x="21323300" y="10623042"/>
          <a:ext cx="838200" cy="1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141605</xdr:rowOff>
    </xdr:from>
    <xdr:to>
      <xdr:col>107</xdr:col>
      <xdr:colOff>101600</xdr:colOff>
      <xdr:row>62</xdr:row>
      <xdr:rowOff>71755</xdr:rowOff>
    </xdr:to>
    <xdr:sp macro="" textlink="">
      <xdr:nvSpPr>
        <xdr:cNvPr id="511" name="楕円 510">
          <a:extLst>
            <a:ext uri="{FF2B5EF4-FFF2-40B4-BE49-F238E27FC236}">
              <a16:creationId xmlns:a16="http://schemas.microsoft.com/office/drawing/2014/main" id="{CC99626A-58BA-450B-A762-10DFA4FE0371}"/>
            </a:ext>
          </a:extLst>
        </xdr:cNvPr>
        <xdr:cNvSpPr/>
      </xdr:nvSpPr>
      <xdr:spPr>
        <a:xfrm>
          <a:off x="20383500" y="1060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8763</xdr:rowOff>
    </xdr:from>
    <xdr:to>
      <xdr:col>111</xdr:col>
      <xdr:colOff>177800</xdr:colOff>
      <xdr:row>62</xdr:row>
      <xdr:rowOff>20955</xdr:rowOff>
    </xdr:to>
    <xdr:cxnSp macro="">
      <xdr:nvCxnSpPr>
        <xdr:cNvPr id="512" name="直線コネクタ 511">
          <a:extLst>
            <a:ext uri="{FF2B5EF4-FFF2-40B4-BE49-F238E27FC236}">
              <a16:creationId xmlns:a16="http://schemas.microsoft.com/office/drawing/2014/main" id="{F5AC312C-29FE-468C-AD6B-A6AEA7FD4BD4}"/>
            </a:ext>
          </a:extLst>
        </xdr:cNvPr>
        <xdr:cNvCxnSpPr/>
      </xdr:nvCxnSpPr>
      <xdr:spPr>
        <a:xfrm flipV="1">
          <a:off x="20434300" y="10638663"/>
          <a:ext cx="8890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153416</xdr:rowOff>
    </xdr:from>
    <xdr:to>
      <xdr:col>102</xdr:col>
      <xdr:colOff>165100</xdr:colOff>
      <xdr:row>62</xdr:row>
      <xdr:rowOff>83566</xdr:rowOff>
    </xdr:to>
    <xdr:sp macro="" textlink="">
      <xdr:nvSpPr>
        <xdr:cNvPr id="513" name="楕円 512">
          <a:extLst>
            <a:ext uri="{FF2B5EF4-FFF2-40B4-BE49-F238E27FC236}">
              <a16:creationId xmlns:a16="http://schemas.microsoft.com/office/drawing/2014/main" id="{AD219AB0-FEC0-4D77-86D3-E339B06112FC}"/>
            </a:ext>
          </a:extLst>
        </xdr:cNvPr>
        <xdr:cNvSpPr/>
      </xdr:nvSpPr>
      <xdr:spPr>
        <a:xfrm>
          <a:off x="19494500" y="10611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20955</xdr:rowOff>
    </xdr:from>
    <xdr:to>
      <xdr:col>107</xdr:col>
      <xdr:colOff>50800</xdr:colOff>
      <xdr:row>62</xdr:row>
      <xdr:rowOff>32766</xdr:rowOff>
    </xdr:to>
    <xdr:cxnSp macro="">
      <xdr:nvCxnSpPr>
        <xdr:cNvPr id="514" name="直線コネクタ 513">
          <a:extLst>
            <a:ext uri="{FF2B5EF4-FFF2-40B4-BE49-F238E27FC236}">
              <a16:creationId xmlns:a16="http://schemas.microsoft.com/office/drawing/2014/main" id="{44FDD2CF-799D-44E4-A278-E24162D2D5B8}"/>
            </a:ext>
          </a:extLst>
        </xdr:cNvPr>
        <xdr:cNvCxnSpPr/>
      </xdr:nvCxnSpPr>
      <xdr:spPr>
        <a:xfrm flipV="1">
          <a:off x="19545300" y="10650855"/>
          <a:ext cx="889000" cy="11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168656</xdr:rowOff>
    </xdr:from>
    <xdr:to>
      <xdr:col>98</xdr:col>
      <xdr:colOff>38100</xdr:colOff>
      <xdr:row>62</xdr:row>
      <xdr:rowOff>98806</xdr:rowOff>
    </xdr:to>
    <xdr:sp macro="" textlink="">
      <xdr:nvSpPr>
        <xdr:cNvPr id="515" name="楕円 514">
          <a:extLst>
            <a:ext uri="{FF2B5EF4-FFF2-40B4-BE49-F238E27FC236}">
              <a16:creationId xmlns:a16="http://schemas.microsoft.com/office/drawing/2014/main" id="{E504C1B8-2772-48B8-8BA5-0FDB79E8C8EC}"/>
            </a:ext>
          </a:extLst>
        </xdr:cNvPr>
        <xdr:cNvSpPr/>
      </xdr:nvSpPr>
      <xdr:spPr>
        <a:xfrm>
          <a:off x="18605500" y="1062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32766</xdr:rowOff>
    </xdr:from>
    <xdr:to>
      <xdr:col>102</xdr:col>
      <xdr:colOff>114300</xdr:colOff>
      <xdr:row>62</xdr:row>
      <xdr:rowOff>48006</xdr:rowOff>
    </xdr:to>
    <xdr:cxnSp macro="">
      <xdr:nvCxnSpPr>
        <xdr:cNvPr id="516" name="直線コネクタ 515">
          <a:extLst>
            <a:ext uri="{FF2B5EF4-FFF2-40B4-BE49-F238E27FC236}">
              <a16:creationId xmlns:a16="http://schemas.microsoft.com/office/drawing/2014/main" id="{1C479FE8-F086-48D0-9344-F65B9065C576}"/>
            </a:ext>
          </a:extLst>
        </xdr:cNvPr>
        <xdr:cNvCxnSpPr/>
      </xdr:nvCxnSpPr>
      <xdr:spPr>
        <a:xfrm flipV="1">
          <a:off x="18656300" y="10662666"/>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67327</xdr:rowOff>
    </xdr:from>
    <xdr:ext cx="469744" cy="259045"/>
    <xdr:sp macro="" textlink="">
      <xdr:nvSpPr>
        <xdr:cNvPr id="517" name="n_1aveValue【学校施設】&#10;一人当たり面積">
          <a:extLst>
            <a:ext uri="{FF2B5EF4-FFF2-40B4-BE49-F238E27FC236}">
              <a16:creationId xmlns:a16="http://schemas.microsoft.com/office/drawing/2014/main" id="{A6584D33-08C6-42E4-8B3E-9A22EA4A778D}"/>
            </a:ext>
          </a:extLst>
        </xdr:cNvPr>
        <xdr:cNvSpPr txBox="1"/>
      </xdr:nvSpPr>
      <xdr:spPr>
        <a:xfrm>
          <a:off x="210757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84599</xdr:rowOff>
    </xdr:from>
    <xdr:ext cx="469744" cy="259045"/>
    <xdr:sp macro="" textlink="">
      <xdr:nvSpPr>
        <xdr:cNvPr id="518" name="n_2aveValue【学校施設】&#10;一人当たり面積">
          <a:extLst>
            <a:ext uri="{FF2B5EF4-FFF2-40B4-BE49-F238E27FC236}">
              <a16:creationId xmlns:a16="http://schemas.microsoft.com/office/drawing/2014/main" id="{5E6BC794-8C24-42F8-B767-E4F2FAE0DBB7}"/>
            </a:ext>
          </a:extLst>
        </xdr:cNvPr>
        <xdr:cNvSpPr txBox="1"/>
      </xdr:nvSpPr>
      <xdr:spPr>
        <a:xfrm>
          <a:off x="20199427" y="10714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119270</xdr:rowOff>
    </xdr:from>
    <xdr:ext cx="469744" cy="259045"/>
    <xdr:sp macro="" textlink="">
      <xdr:nvSpPr>
        <xdr:cNvPr id="519" name="n_3aveValue【学校施設】&#10;一人当たり面積">
          <a:extLst>
            <a:ext uri="{FF2B5EF4-FFF2-40B4-BE49-F238E27FC236}">
              <a16:creationId xmlns:a16="http://schemas.microsoft.com/office/drawing/2014/main" id="{9E45B557-A337-42BA-A682-673FDEAE4C4F}"/>
            </a:ext>
          </a:extLst>
        </xdr:cNvPr>
        <xdr:cNvSpPr txBox="1"/>
      </xdr:nvSpPr>
      <xdr:spPr>
        <a:xfrm>
          <a:off x="19310427" y="10749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126890</xdr:rowOff>
    </xdr:from>
    <xdr:ext cx="469744" cy="259045"/>
    <xdr:sp macro="" textlink="">
      <xdr:nvSpPr>
        <xdr:cNvPr id="520" name="n_4aveValue【学校施設】&#10;一人当たり面積">
          <a:extLst>
            <a:ext uri="{FF2B5EF4-FFF2-40B4-BE49-F238E27FC236}">
              <a16:creationId xmlns:a16="http://schemas.microsoft.com/office/drawing/2014/main" id="{D9FFF2CA-BD3D-4377-BB91-83F3B7D67C40}"/>
            </a:ext>
          </a:extLst>
        </xdr:cNvPr>
        <xdr:cNvSpPr txBox="1"/>
      </xdr:nvSpPr>
      <xdr:spPr>
        <a:xfrm>
          <a:off x="18421427" y="10756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50690</xdr:rowOff>
    </xdr:from>
    <xdr:ext cx="469744" cy="259045"/>
    <xdr:sp macro="" textlink="">
      <xdr:nvSpPr>
        <xdr:cNvPr id="521" name="n_1mainValue【学校施設】&#10;一人当たり面積">
          <a:extLst>
            <a:ext uri="{FF2B5EF4-FFF2-40B4-BE49-F238E27FC236}">
              <a16:creationId xmlns:a16="http://schemas.microsoft.com/office/drawing/2014/main" id="{F6667036-0F0E-4BBB-9610-7BC40373759E}"/>
            </a:ext>
          </a:extLst>
        </xdr:cNvPr>
        <xdr:cNvSpPr txBox="1"/>
      </xdr:nvSpPr>
      <xdr:spPr>
        <a:xfrm>
          <a:off x="21075727" y="10680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88282</xdr:rowOff>
    </xdr:from>
    <xdr:ext cx="469744" cy="259045"/>
    <xdr:sp macro="" textlink="">
      <xdr:nvSpPr>
        <xdr:cNvPr id="522" name="n_2mainValue【学校施設】&#10;一人当たり面積">
          <a:extLst>
            <a:ext uri="{FF2B5EF4-FFF2-40B4-BE49-F238E27FC236}">
              <a16:creationId xmlns:a16="http://schemas.microsoft.com/office/drawing/2014/main" id="{B0E31BD0-5CAE-401F-9D46-A6B1638BF32B}"/>
            </a:ext>
          </a:extLst>
        </xdr:cNvPr>
        <xdr:cNvSpPr txBox="1"/>
      </xdr:nvSpPr>
      <xdr:spPr>
        <a:xfrm>
          <a:off x="20199427" y="10375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100093</xdr:rowOff>
    </xdr:from>
    <xdr:ext cx="469744" cy="259045"/>
    <xdr:sp macro="" textlink="">
      <xdr:nvSpPr>
        <xdr:cNvPr id="523" name="n_3mainValue【学校施設】&#10;一人当たり面積">
          <a:extLst>
            <a:ext uri="{FF2B5EF4-FFF2-40B4-BE49-F238E27FC236}">
              <a16:creationId xmlns:a16="http://schemas.microsoft.com/office/drawing/2014/main" id="{CDB551A8-0471-463F-8B31-6E60BFBDECDC}"/>
            </a:ext>
          </a:extLst>
        </xdr:cNvPr>
        <xdr:cNvSpPr txBox="1"/>
      </xdr:nvSpPr>
      <xdr:spPr>
        <a:xfrm>
          <a:off x="19310427" y="10387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115333</xdr:rowOff>
    </xdr:from>
    <xdr:ext cx="469744" cy="259045"/>
    <xdr:sp macro="" textlink="">
      <xdr:nvSpPr>
        <xdr:cNvPr id="524" name="n_4mainValue【学校施設】&#10;一人当たり面積">
          <a:extLst>
            <a:ext uri="{FF2B5EF4-FFF2-40B4-BE49-F238E27FC236}">
              <a16:creationId xmlns:a16="http://schemas.microsoft.com/office/drawing/2014/main" id="{8B694B1A-303F-4206-9028-C686BF504D36}"/>
            </a:ext>
          </a:extLst>
        </xdr:cNvPr>
        <xdr:cNvSpPr txBox="1"/>
      </xdr:nvSpPr>
      <xdr:spPr>
        <a:xfrm>
          <a:off x="18421427" y="10402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5" name="正方形/長方形 524">
          <a:extLst>
            <a:ext uri="{FF2B5EF4-FFF2-40B4-BE49-F238E27FC236}">
              <a16:creationId xmlns:a16="http://schemas.microsoft.com/office/drawing/2014/main" id="{AAFC2E4A-D8FD-4727-A919-E7A60DE726D8}"/>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6" name="正方形/長方形 525">
          <a:extLst>
            <a:ext uri="{FF2B5EF4-FFF2-40B4-BE49-F238E27FC236}">
              <a16:creationId xmlns:a16="http://schemas.microsoft.com/office/drawing/2014/main" id="{CEEFA619-18F7-4D2F-8C98-3E979DD6C7BD}"/>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7" name="正方形/長方形 526">
          <a:extLst>
            <a:ext uri="{FF2B5EF4-FFF2-40B4-BE49-F238E27FC236}">
              <a16:creationId xmlns:a16="http://schemas.microsoft.com/office/drawing/2014/main" id="{E7393E3A-7E3E-4315-84AC-379850A0127D}"/>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8" name="正方形/長方形 527">
          <a:extLst>
            <a:ext uri="{FF2B5EF4-FFF2-40B4-BE49-F238E27FC236}">
              <a16:creationId xmlns:a16="http://schemas.microsoft.com/office/drawing/2014/main" id="{EDAB64F5-9963-4DD9-9EA9-A3AB5528D3C6}"/>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9" name="正方形/長方形 528">
          <a:extLst>
            <a:ext uri="{FF2B5EF4-FFF2-40B4-BE49-F238E27FC236}">
              <a16:creationId xmlns:a16="http://schemas.microsoft.com/office/drawing/2014/main" id="{34F488C5-0A8A-4052-9CEF-63A0C71B83BC}"/>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0" name="正方形/長方形 529">
          <a:extLst>
            <a:ext uri="{FF2B5EF4-FFF2-40B4-BE49-F238E27FC236}">
              <a16:creationId xmlns:a16="http://schemas.microsoft.com/office/drawing/2014/main" id="{E0B07E05-BC28-41DD-872E-0ED594692926}"/>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1" name="正方形/長方形 530">
          <a:extLst>
            <a:ext uri="{FF2B5EF4-FFF2-40B4-BE49-F238E27FC236}">
              <a16:creationId xmlns:a16="http://schemas.microsoft.com/office/drawing/2014/main" id="{50183915-E759-4EE8-B9D1-3AB85672C53B}"/>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2" name="正方形/長方形 531">
          <a:extLst>
            <a:ext uri="{FF2B5EF4-FFF2-40B4-BE49-F238E27FC236}">
              <a16:creationId xmlns:a16="http://schemas.microsoft.com/office/drawing/2014/main" id="{3B624932-8CE8-4473-BF9B-E75E8A40B9F2}"/>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3" name="テキスト ボックス 532">
          <a:extLst>
            <a:ext uri="{FF2B5EF4-FFF2-40B4-BE49-F238E27FC236}">
              <a16:creationId xmlns:a16="http://schemas.microsoft.com/office/drawing/2014/main" id="{F0308467-A1C4-4715-BF40-C685A969B3CD}"/>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4" name="直線コネクタ 533">
          <a:extLst>
            <a:ext uri="{FF2B5EF4-FFF2-40B4-BE49-F238E27FC236}">
              <a16:creationId xmlns:a16="http://schemas.microsoft.com/office/drawing/2014/main" id="{493EEEA1-2912-4AA2-BEA8-6E99340E5C3C}"/>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5" name="テキスト ボックス 534">
          <a:extLst>
            <a:ext uri="{FF2B5EF4-FFF2-40B4-BE49-F238E27FC236}">
              <a16:creationId xmlns:a16="http://schemas.microsoft.com/office/drawing/2014/main" id="{0DF3170B-4749-4CCF-8ABD-6245D2919CB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36" name="直線コネクタ 535">
          <a:extLst>
            <a:ext uri="{FF2B5EF4-FFF2-40B4-BE49-F238E27FC236}">
              <a16:creationId xmlns:a16="http://schemas.microsoft.com/office/drawing/2014/main" id="{5A86305F-8F2E-4CD8-89EF-6BD86EBF6D4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37" name="テキスト ボックス 536">
          <a:extLst>
            <a:ext uri="{FF2B5EF4-FFF2-40B4-BE49-F238E27FC236}">
              <a16:creationId xmlns:a16="http://schemas.microsoft.com/office/drawing/2014/main" id="{685D50D0-23D6-4B2D-9FB4-3F89A90A8434}"/>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38" name="直線コネクタ 537">
          <a:extLst>
            <a:ext uri="{FF2B5EF4-FFF2-40B4-BE49-F238E27FC236}">
              <a16:creationId xmlns:a16="http://schemas.microsoft.com/office/drawing/2014/main" id="{295A2AF2-BD6D-452C-91D5-10294B2048C8}"/>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39" name="テキスト ボックス 538">
          <a:extLst>
            <a:ext uri="{FF2B5EF4-FFF2-40B4-BE49-F238E27FC236}">
              <a16:creationId xmlns:a16="http://schemas.microsoft.com/office/drawing/2014/main" id="{292C3CEE-31D0-43F0-A233-41DA45D3FC4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40" name="直線コネクタ 539">
          <a:extLst>
            <a:ext uri="{FF2B5EF4-FFF2-40B4-BE49-F238E27FC236}">
              <a16:creationId xmlns:a16="http://schemas.microsoft.com/office/drawing/2014/main" id="{6061224C-FB2F-4AAE-B3F1-BCEDF988CDAE}"/>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41" name="テキスト ボックス 540">
          <a:extLst>
            <a:ext uri="{FF2B5EF4-FFF2-40B4-BE49-F238E27FC236}">
              <a16:creationId xmlns:a16="http://schemas.microsoft.com/office/drawing/2014/main" id="{8A23F267-DC84-4795-B173-6ECEED3CCD3A}"/>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2" name="直線コネクタ 541">
          <a:extLst>
            <a:ext uri="{FF2B5EF4-FFF2-40B4-BE49-F238E27FC236}">
              <a16:creationId xmlns:a16="http://schemas.microsoft.com/office/drawing/2014/main" id="{6D9A0A1E-3574-4BCF-AD3E-16F21472E644}"/>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3" name="テキスト ボックス 542">
          <a:extLst>
            <a:ext uri="{FF2B5EF4-FFF2-40B4-BE49-F238E27FC236}">
              <a16:creationId xmlns:a16="http://schemas.microsoft.com/office/drawing/2014/main" id="{5375B470-EC53-4A36-B97E-79EFE79AFDFC}"/>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4" name="直線コネクタ 543">
          <a:extLst>
            <a:ext uri="{FF2B5EF4-FFF2-40B4-BE49-F238E27FC236}">
              <a16:creationId xmlns:a16="http://schemas.microsoft.com/office/drawing/2014/main" id="{5D65A5EA-49AE-4896-94D3-EBF8FA786FFF}"/>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5" name="テキスト ボックス 544">
          <a:extLst>
            <a:ext uri="{FF2B5EF4-FFF2-40B4-BE49-F238E27FC236}">
              <a16:creationId xmlns:a16="http://schemas.microsoft.com/office/drawing/2014/main" id="{6A11AAC8-EAF4-4415-B860-56B1D1ADEB9B}"/>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6" name="直線コネクタ 545">
          <a:extLst>
            <a:ext uri="{FF2B5EF4-FFF2-40B4-BE49-F238E27FC236}">
              <a16:creationId xmlns:a16="http://schemas.microsoft.com/office/drawing/2014/main" id="{F23F60A4-47C0-4377-80B6-6AD6363E39C5}"/>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47" name="テキスト ボックス 546">
          <a:extLst>
            <a:ext uri="{FF2B5EF4-FFF2-40B4-BE49-F238E27FC236}">
              <a16:creationId xmlns:a16="http://schemas.microsoft.com/office/drawing/2014/main" id="{0B5FEB97-8BBD-44E4-95AC-EC07F2A85299}"/>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8" name="直線コネクタ 547">
          <a:extLst>
            <a:ext uri="{FF2B5EF4-FFF2-40B4-BE49-F238E27FC236}">
              <a16:creationId xmlns:a16="http://schemas.microsoft.com/office/drawing/2014/main" id="{9183C219-BB41-4AA1-A9C0-DEFB5B993DC4}"/>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9" name="【児童館】&#10;有形固定資産減価償却率グラフ枠">
          <a:extLst>
            <a:ext uri="{FF2B5EF4-FFF2-40B4-BE49-F238E27FC236}">
              <a16:creationId xmlns:a16="http://schemas.microsoft.com/office/drawing/2014/main" id="{BB02CB0E-D525-4E0B-A4F4-3E64A425A12C}"/>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132806</xdr:rowOff>
    </xdr:from>
    <xdr:to>
      <xdr:col>85</xdr:col>
      <xdr:colOff>126364</xdr:colOff>
      <xdr:row>86</xdr:row>
      <xdr:rowOff>168729</xdr:rowOff>
    </xdr:to>
    <xdr:cxnSp macro="">
      <xdr:nvCxnSpPr>
        <xdr:cNvPr id="550" name="直線コネクタ 549">
          <a:extLst>
            <a:ext uri="{FF2B5EF4-FFF2-40B4-BE49-F238E27FC236}">
              <a16:creationId xmlns:a16="http://schemas.microsoft.com/office/drawing/2014/main" id="{E30EB705-D489-4285-9C80-8153203A1884}"/>
            </a:ext>
          </a:extLst>
        </xdr:cNvPr>
        <xdr:cNvCxnSpPr/>
      </xdr:nvCxnSpPr>
      <xdr:spPr>
        <a:xfrm flipV="1">
          <a:off x="16318864" y="13334456"/>
          <a:ext cx="0" cy="1578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51" name="【児童館】&#10;有形固定資産減価償却率最小値テキスト">
          <a:extLst>
            <a:ext uri="{FF2B5EF4-FFF2-40B4-BE49-F238E27FC236}">
              <a16:creationId xmlns:a16="http://schemas.microsoft.com/office/drawing/2014/main" id="{A94BFBC7-1F58-4DF2-BED8-048285B1CDEF}"/>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52" name="直線コネクタ 551">
          <a:extLst>
            <a:ext uri="{FF2B5EF4-FFF2-40B4-BE49-F238E27FC236}">
              <a16:creationId xmlns:a16="http://schemas.microsoft.com/office/drawing/2014/main" id="{A9A46BD5-B95A-4EE8-819C-13CBEFEB0EEC}"/>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79483</xdr:rowOff>
    </xdr:from>
    <xdr:ext cx="340478" cy="259045"/>
    <xdr:sp macro="" textlink="">
      <xdr:nvSpPr>
        <xdr:cNvPr id="553" name="【児童館】&#10;有形固定資産減価償却率最大値テキスト">
          <a:extLst>
            <a:ext uri="{FF2B5EF4-FFF2-40B4-BE49-F238E27FC236}">
              <a16:creationId xmlns:a16="http://schemas.microsoft.com/office/drawing/2014/main" id="{B88EFC28-76D4-45ED-8BE9-F7D28CB30AC2}"/>
            </a:ext>
          </a:extLst>
        </xdr:cNvPr>
        <xdr:cNvSpPr txBox="1"/>
      </xdr:nvSpPr>
      <xdr:spPr>
        <a:xfrm>
          <a:off x="16357600" y="131096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132806</xdr:rowOff>
    </xdr:from>
    <xdr:to>
      <xdr:col>86</xdr:col>
      <xdr:colOff>25400</xdr:colOff>
      <xdr:row>77</xdr:row>
      <xdr:rowOff>132806</xdr:rowOff>
    </xdr:to>
    <xdr:cxnSp macro="">
      <xdr:nvCxnSpPr>
        <xdr:cNvPr id="554" name="直線コネクタ 553">
          <a:extLst>
            <a:ext uri="{FF2B5EF4-FFF2-40B4-BE49-F238E27FC236}">
              <a16:creationId xmlns:a16="http://schemas.microsoft.com/office/drawing/2014/main" id="{93D26399-E156-4913-9818-24DE54C17F78}"/>
            </a:ext>
          </a:extLst>
        </xdr:cNvPr>
        <xdr:cNvCxnSpPr/>
      </xdr:nvCxnSpPr>
      <xdr:spPr>
        <a:xfrm>
          <a:off x="16230600" y="1333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73858</xdr:rowOff>
    </xdr:from>
    <xdr:ext cx="405111" cy="259045"/>
    <xdr:sp macro="" textlink="">
      <xdr:nvSpPr>
        <xdr:cNvPr id="555" name="【児童館】&#10;有形固定資産減価償却率平均値テキスト">
          <a:extLst>
            <a:ext uri="{FF2B5EF4-FFF2-40B4-BE49-F238E27FC236}">
              <a16:creationId xmlns:a16="http://schemas.microsoft.com/office/drawing/2014/main" id="{96D029A1-2CF8-434B-AD35-AD96D3F7B7CF}"/>
            </a:ext>
          </a:extLst>
        </xdr:cNvPr>
        <xdr:cNvSpPr txBox="1"/>
      </xdr:nvSpPr>
      <xdr:spPr>
        <a:xfrm>
          <a:off x="16357600" y="139613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50981</xdr:rowOff>
    </xdr:from>
    <xdr:to>
      <xdr:col>85</xdr:col>
      <xdr:colOff>177800</xdr:colOff>
      <xdr:row>82</xdr:row>
      <xdr:rowOff>152581</xdr:rowOff>
    </xdr:to>
    <xdr:sp macro="" textlink="">
      <xdr:nvSpPr>
        <xdr:cNvPr id="556" name="フローチャート: 判断 555">
          <a:extLst>
            <a:ext uri="{FF2B5EF4-FFF2-40B4-BE49-F238E27FC236}">
              <a16:creationId xmlns:a16="http://schemas.microsoft.com/office/drawing/2014/main" id="{797A99CC-834B-4A58-A38D-FBD632DD9AE3}"/>
            </a:ext>
          </a:extLst>
        </xdr:cNvPr>
        <xdr:cNvSpPr/>
      </xdr:nvSpPr>
      <xdr:spPr>
        <a:xfrm>
          <a:off x="16268700" y="1410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15058</xdr:rowOff>
    </xdr:from>
    <xdr:to>
      <xdr:col>81</xdr:col>
      <xdr:colOff>101600</xdr:colOff>
      <xdr:row>82</xdr:row>
      <xdr:rowOff>116658</xdr:rowOff>
    </xdr:to>
    <xdr:sp macro="" textlink="">
      <xdr:nvSpPr>
        <xdr:cNvPr id="557" name="フローチャート: 判断 556">
          <a:extLst>
            <a:ext uri="{FF2B5EF4-FFF2-40B4-BE49-F238E27FC236}">
              <a16:creationId xmlns:a16="http://schemas.microsoft.com/office/drawing/2014/main" id="{EC98894A-3EFB-4F3D-84D4-85D1CBE0E66E}"/>
            </a:ext>
          </a:extLst>
        </xdr:cNvPr>
        <xdr:cNvSpPr/>
      </xdr:nvSpPr>
      <xdr:spPr>
        <a:xfrm>
          <a:off x="15430500" y="1407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47716</xdr:rowOff>
    </xdr:from>
    <xdr:to>
      <xdr:col>76</xdr:col>
      <xdr:colOff>165100</xdr:colOff>
      <xdr:row>83</xdr:row>
      <xdr:rowOff>149316</xdr:rowOff>
    </xdr:to>
    <xdr:sp macro="" textlink="">
      <xdr:nvSpPr>
        <xdr:cNvPr id="558" name="フローチャート: 判断 557">
          <a:extLst>
            <a:ext uri="{FF2B5EF4-FFF2-40B4-BE49-F238E27FC236}">
              <a16:creationId xmlns:a16="http://schemas.microsoft.com/office/drawing/2014/main" id="{C6689FC8-5D4A-4AA2-8DA6-7E249DF6523E}"/>
            </a:ext>
          </a:extLst>
        </xdr:cNvPr>
        <xdr:cNvSpPr/>
      </xdr:nvSpPr>
      <xdr:spPr>
        <a:xfrm>
          <a:off x="14541500" y="1427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132624</xdr:rowOff>
    </xdr:from>
    <xdr:to>
      <xdr:col>72</xdr:col>
      <xdr:colOff>38100</xdr:colOff>
      <xdr:row>83</xdr:row>
      <xdr:rowOff>62774</xdr:rowOff>
    </xdr:to>
    <xdr:sp macro="" textlink="">
      <xdr:nvSpPr>
        <xdr:cNvPr id="559" name="フローチャート: 判断 558">
          <a:extLst>
            <a:ext uri="{FF2B5EF4-FFF2-40B4-BE49-F238E27FC236}">
              <a16:creationId xmlns:a16="http://schemas.microsoft.com/office/drawing/2014/main" id="{2C9B7472-1741-47B4-B794-980913A1A14C}"/>
            </a:ext>
          </a:extLst>
        </xdr:cNvPr>
        <xdr:cNvSpPr/>
      </xdr:nvSpPr>
      <xdr:spPr>
        <a:xfrm>
          <a:off x="13652500" y="1419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103232</xdr:rowOff>
    </xdr:from>
    <xdr:to>
      <xdr:col>67</xdr:col>
      <xdr:colOff>101600</xdr:colOff>
      <xdr:row>83</xdr:row>
      <xdr:rowOff>33382</xdr:rowOff>
    </xdr:to>
    <xdr:sp macro="" textlink="">
      <xdr:nvSpPr>
        <xdr:cNvPr id="560" name="フローチャート: 判断 559">
          <a:extLst>
            <a:ext uri="{FF2B5EF4-FFF2-40B4-BE49-F238E27FC236}">
              <a16:creationId xmlns:a16="http://schemas.microsoft.com/office/drawing/2014/main" id="{6F5CE778-E48B-4B11-8B16-7769CB2000DF}"/>
            </a:ext>
          </a:extLst>
        </xdr:cNvPr>
        <xdr:cNvSpPr/>
      </xdr:nvSpPr>
      <xdr:spPr>
        <a:xfrm>
          <a:off x="127635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2C71E887-A41C-40F4-AA12-6107ACBFBA86}"/>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10A36532-851F-47C2-ADDD-5FF171A02FA8}"/>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6E048B0F-0820-4570-8C98-71A6F9D49545}"/>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1815CB5A-99E9-41B8-A088-DC20FEF596C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5" name="テキスト ボックス 564">
          <a:extLst>
            <a:ext uri="{FF2B5EF4-FFF2-40B4-BE49-F238E27FC236}">
              <a16:creationId xmlns:a16="http://schemas.microsoft.com/office/drawing/2014/main" id="{8CB94420-2517-4899-B9EE-6BFD98159EF5}"/>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68943</xdr:rowOff>
    </xdr:from>
    <xdr:to>
      <xdr:col>85</xdr:col>
      <xdr:colOff>177800</xdr:colOff>
      <xdr:row>84</xdr:row>
      <xdr:rowOff>170543</xdr:rowOff>
    </xdr:to>
    <xdr:sp macro="" textlink="">
      <xdr:nvSpPr>
        <xdr:cNvPr id="566" name="楕円 565">
          <a:extLst>
            <a:ext uri="{FF2B5EF4-FFF2-40B4-BE49-F238E27FC236}">
              <a16:creationId xmlns:a16="http://schemas.microsoft.com/office/drawing/2014/main" id="{3E50DAA4-48D0-474D-B946-BE48F406DBD8}"/>
            </a:ext>
          </a:extLst>
        </xdr:cNvPr>
        <xdr:cNvSpPr/>
      </xdr:nvSpPr>
      <xdr:spPr>
        <a:xfrm>
          <a:off x="16268700" y="1447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47370</xdr:rowOff>
    </xdr:from>
    <xdr:ext cx="405111" cy="259045"/>
    <xdr:sp macro="" textlink="">
      <xdr:nvSpPr>
        <xdr:cNvPr id="567" name="【児童館】&#10;有形固定資産減価償却率該当値テキスト">
          <a:extLst>
            <a:ext uri="{FF2B5EF4-FFF2-40B4-BE49-F238E27FC236}">
              <a16:creationId xmlns:a16="http://schemas.microsoft.com/office/drawing/2014/main" id="{C7345147-9ED7-4749-A1F0-F077CBDA69D2}"/>
            </a:ext>
          </a:extLst>
        </xdr:cNvPr>
        <xdr:cNvSpPr txBox="1"/>
      </xdr:nvSpPr>
      <xdr:spPr>
        <a:xfrm>
          <a:off x="16357600" y="14449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31387</xdr:rowOff>
    </xdr:from>
    <xdr:to>
      <xdr:col>81</xdr:col>
      <xdr:colOff>101600</xdr:colOff>
      <xdr:row>84</xdr:row>
      <xdr:rowOff>132987</xdr:rowOff>
    </xdr:to>
    <xdr:sp macro="" textlink="">
      <xdr:nvSpPr>
        <xdr:cNvPr id="568" name="楕円 567">
          <a:extLst>
            <a:ext uri="{FF2B5EF4-FFF2-40B4-BE49-F238E27FC236}">
              <a16:creationId xmlns:a16="http://schemas.microsoft.com/office/drawing/2014/main" id="{9EE4FA7F-C5FE-4A39-9D7F-29DF234038A2}"/>
            </a:ext>
          </a:extLst>
        </xdr:cNvPr>
        <xdr:cNvSpPr/>
      </xdr:nvSpPr>
      <xdr:spPr>
        <a:xfrm>
          <a:off x="15430500" y="14433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82187</xdr:rowOff>
    </xdr:from>
    <xdr:to>
      <xdr:col>85</xdr:col>
      <xdr:colOff>127000</xdr:colOff>
      <xdr:row>84</xdr:row>
      <xdr:rowOff>119743</xdr:rowOff>
    </xdr:to>
    <xdr:cxnSp macro="">
      <xdr:nvCxnSpPr>
        <xdr:cNvPr id="569" name="直線コネクタ 568">
          <a:extLst>
            <a:ext uri="{FF2B5EF4-FFF2-40B4-BE49-F238E27FC236}">
              <a16:creationId xmlns:a16="http://schemas.microsoft.com/office/drawing/2014/main" id="{EAE713A3-7A53-4E41-9674-B2C5EE0F860E}"/>
            </a:ext>
          </a:extLst>
        </xdr:cNvPr>
        <xdr:cNvCxnSpPr/>
      </xdr:nvCxnSpPr>
      <xdr:spPr>
        <a:xfrm>
          <a:off x="15481300" y="14483987"/>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168548</xdr:rowOff>
    </xdr:from>
    <xdr:to>
      <xdr:col>76</xdr:col>
      <xdr:colOff>165100</xdr:colOff>
      <xdr:row>84</xdr:row>
      <xdr:rowOff>98698</xdr:rowOff>
    </xdr:to>
    <xdr:sp macro="" textlink="">
      <xdr:nvSpPr>
        <xdr:cNvPr id="570" name="楕円 569">
          <a:extLst>
            <a:ext uri="{FF2B5EF4-FFF2-40B4-BE49-F238E27FC236}">
              <a16:creationId xmlns:a16="http://schemas.microsoft.com/office/drawing/2014/main" id="{D2E45545-8FEA-4441-A6A5-CBB97BE16028}"/>
            </a:ext>
          </a:extLst>
        </xdr:cNvPr>
        <xdr:cNvSpPr/>
      </xdr:nvSpPr>
      <xdr:spPr>
        <a:xfrm>
          <a:off x="14541500" y="14398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47898</xdr:rowOff>
    </xdr:from>
    <xdr:to>
      <xdr:col>81</xdr:col>
      <xdr:colOff>50800</xdr:colOff>
      <xdr:row>84</xdr:row>
      <xdr:rowOff>82187</xdr:rowOff>
    </xdr:to>
    <xdr:cxnSp macro="">
      <xdr:nvCxnSpPr>
        <xdr:cNvPr id="571" name="直線コネクタ 570">
          <a:extLst>
            <a:ext uri="{FF2B5EF4-FFF2-40B4-BE49-F238E27FC236}">
              <a16:creationId xmlns:a16="http://schemas.microsoft.com/office/drawing/2014/main" id="{314D0A53-222D-4F49-B98B-49DF631DB039}"/>
            </a:ext>
          </a:extLst>
        </xdr:cNvPr>
        <xdr:cNvCxnSpPr/>
      </xdr:nvCxnSpPr>
      <xdr:spPr>
        <a:xfrm>
          <a:off x="14592300" y="14449698"/>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134257</xdr:rowOff>
    </xdr:from>
    <xdr:to>
      <xdr:col>72</xdr:col>
      <xdr:colOff>38100</xdr:colOff>
      <xdr:row>84</xdr:row>
      <xdr:rowOff>64407</xdr:rowOff>
    </xdr:to>
    <xdr:sp macro="" textlink="">
      <xdr:nvSpPr>
        <xdr:cNvPr id="572" name="楕円 571">
          <a:extLst>
            <a:ext uri="{FF2B5EF4-FFF2-40B4-BE49-F238E27FC236}">
              <a16:creationId xmlns:a16="http://schemas.microsoft.com/office/drawing/2014/main" id="{7B6D0F4B-AF8E-40E7-8117-6E806D3C9146}"/>
            </a:ext>
          </a:extLst>
        </xdr:cNvPr>
        <xdr:cNvSpPr/>
      </xdr:nvSpPr>
      <xdr:spPr>
        <a:xfrm>
          <a:off x="13652500" y="1436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13607</xdr:rowOff>
    </xdr:from>
    <xdr:to>
      <xdr:col>76</xdr:col>
      <xdr:colOff>114300</xdr:colOff>
      <xdr:row>84</xdr:row>
      <xdr:rowOff>47898</xdr:rowOff>
    </xdr:to>
    <xdr:cxnSp macro="">
      <xdr:nvCxnSpPr>
        <xdr:cNvPr id="573" name="直線コネクタ 572">
          <a:extLst>
            <a:ext uri="{FF2B5EF4-FFF2-40B4-BE49-F238E27FC236}">
              <a16:creationId xmlns:a16="http://schemas.microsoft.com/office/drawing/2014/main" id="{6ED377B9-1F49-49FD-B9F3-F7F707991E26}"/>
            </a:ext>
          </a:extLst>
        </xdr:cNvPr>
        <xdr:cNvCxnSpPr/>
      </xdr:nvCxnSpPr>
      <xdr:spPr>
        <a:xfrm>
          <a:off x="13703300" y="14415407"/>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99968</xdr:rowOff>
    </xdr:from>
    <xdr:to>
      <xdr:col>67</xdr:col>
      <xdr:colOff>101600</xdr:colOff>
      <xdr:row>84</xdr:row>
      <xdr:rowOff>30118</xdr:rowOff>
    </xdr:to>
    <xdr:sp macro="" textlink="">
      <xdr:nvSpPr>
        <xdr:cNvPr id="574" name="楕円 573">
          <a:extLst>
            <a:ext uri="{FF2B5EF4-FFF2-40B4-BE49-F238E27FC236}">
              <a16:creationId xmlns:a16="http://schemas.microsoft.com/office/drawing/2014/main" id="{5BEE39EA-CC8E-4814-B36F-056269532454}"/>
            </a:ext>
          </a:extLst>
        </xdr:cNvPr>
        <xdr:cNvSpPr/>
      </xdr:nvSpPr>
      <xdr:spPr>
        <a:xfrm>
          <a:off x="12763500" y="14330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150768</xdr:rowOff>
    </xdr:from>
    <xdr:to>
      <xdr:col>71</xdr:col>
      <xdr:colOff>177800</xdr:colOff>
      <xdr:row>84</xdr:row>
      <xdr:rowOff>13607</xdr:rowOff>
    </xdr:to>
    <xdr:cxnSp macro="">
      <xdr:nvCxnSpPr>
        <xdr:cNvPr id="575" name="直線コネクタ 574">
          <a:extLst>
            <a:ext uri="{FF2B5EF4-FFF2-40B4-BE49-F238E27FC236}">
              <a16:creationId xmlns:a16="http://schemas.microsoft.com/office/drawing/2014/main" id="{67C9B931-E081-4DA6-A04D-086C55512A8B}"/>
            </a:ext>
          </a:extLst>
        </xdr:cNvPr>
        <xdr:cNvCxnSpPr/>
      </xdr:nvCxnSpPr>
      <xdr:spPr>
        <a:xfrm>
          <a:off x="12814300" y="14381118"/>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133185</xdr:rowOff>
    </xdr:from>
    <xdr:ext cx="405111" cy="259045"/>
    <xdr:sp macro="" textlink="">
      <xdr:nvSpPr>
        <xdr:cNvPr id="576" name="n_1aveValue【児童館】&#10;有形固定資産減価償却率">
          <a:extLst>
            <a:ext uri="{FF2B5EF4-FFF2-40B4-BE49-F238E27FC236}">
              <a16:creationId xmlns:a16="http://schemas.microsoft.com/office/drawing/2014/main" id="{42CBC088-3162-4B66-8151-A7E3788383B3}"/>
            </a:ext>
          </a:extLst>
        </xdr:cNvPr>
        <xdr:cNvSpPr txBox="1"/>
      </xdr:nvSpPr>
      <xdr:spPr>
        <a:xfrm>
          <a:off x="15266044" y="1384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165843</xdr:rowOff>
    </xdr:from>
    <xdr:ext cx="405111" cy="259045"/>
    <xdr:sp macro="" textlink="">
      <xdr:nvSpPr>
        <xdr:cNvPr id="577" name="n_2aveValue【児童館】&#10;有形固定資産減価償却率">
          <a:extLst>
            <a:ext uri="{FF2B5EF4-FFF2-40B4-BE49-F238E27FC236}">
              <a16:creationId xmlns:a16="http://schemas.microsoft.com/office/drawing/2014/main" id="{1F742031-578A-4A7D-9267-666AD6FDE706}"/>
            </a:ext>
          </a:extLst>
        </xdr:cNvPr>
        <xdr:cNvSpPr txBox="1"/>
      </xdr:nvSpPr>
      <xdr:spPr>
        <a:xfrm>
          <a:off x="14389744" y="14053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79301</xdr:rowOff>
    </xdr:from>
    <xdr:ext cx="405111" cy="259045"/>
    <xdr:sp macro="" textlink="">
      <xdr:nvSpPr>
        <xdr:cNvPr id="578" name="n_3aveValue【児童館】&#10;有形固定資産減価償却率">
          <a:extLst>
            <a:ext uri="{FF2B5EF4-FFF2-40B4-BE49-F238E27FC236}">
              <a16:creationId xmlns:a16="http://schemas.microsoft.com/office/drawing/2014/main" id="{A89BB45C-D9C5-4B04-A5F0-7F22F443DC9F}"/>
            </a:ext>
          </a:extLst>
        </xdr:cNvPr>
        <xdr:cNvSpPr txBox="1"/>
      </xdr:nvSpPr>
      <xdr:spPr>
        <a:xfrm>
          <a:off x="13500744" y="13966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49909</xdr:rowOff>
    </xdr:from>
    <xdr:ext cx="405111" cy="259045"/>
    <xdr:sp macro="" textlink="">
      <xdr:nvSpPr>
        <xdr:cNvPr id="579" name="n_4aveValue【児童館】&#10;有形固定資産減価償却率">
          <a:extLst>
            <a:ext uri="{FF2B5EF4-FFF2-40B4-BE49-F238E27FC236}">
              <a16:creationId xmlns:a16="http://schemas.microsoft.com/office/drawing/2014/main" id="{1DC6EFC9-9F68-470B-B2AC-38015E823CB4}"/>
            </a:ext>
          </a:extLst>
        </xdr:cNvPr>
        <xdr:cNvSpPr txBox="1"/>
      </xdr:nvSpPr>
      <xdr:spPr>
        <a:xfrm>
          <a:off x="12611744" y="13937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124114</xdr:rowOff>
    </xdr:from>
    <xdr:ext cx="405111" cy="259045"/>
    <xdr:sp macro="" textlink="">
      <xdr:nvSpPr>
        <xdr:cNvPr id="580" name="n_1mainValue【児童館】&#10;有形固定資産減価償却率">
          <a:extLst>
            <a:ext uri="{FF2B5EF4-FFF2-40B4-BE49-F238E27FC236}">
              <a16:creationId xmlns:a16="http://schemas.microsoft.com/office/drawing/2014/main" id="{308921A6-E16A-4DDC-ABB3-824EEBD55ED8}"/>
            </a:ext>
          </a:extLst>
        </xdr:cNvPr>
        <xdr:cNvSpPr txBox="1"/>
      </xdr:nvSpPr>
      <xdr:spPr>
        <a:xfrm>
          <a:off x="15266044" y="14525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89825</xdr:rowOff>
    </xdr:from>
    <xdr:ext cx="405111" cy="259045"/>
    <xdr:sp macro="" textlink="">
      <xdr:nvSpPr>
        <xdr:cNvPr id="581" name="n_2mainValue【児童館】&#10;有形固定資産減価償却率">
          <a:extLst>
            <a:ext uri="{FF2B5EF4-FFF2-40B4-BE49-F238E27FC236}">
              <a16:creationId xmlns:a16="http://schemas.microsoft.com/office/drawing/2014/main" id="{ECFF78C2-C600-4817-A882-3D63C59E3A9D}"/>
            </a:ext>
          </a:extLst>
        </xdr:cNvPr>
        <xdr:cNvSpPr txBox="1"/>
      </xdr:nvSpPr>
      <xdr:spPr>
        <a:xfrm>
          <a:off x="14389744" y="14491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55534</xdr:rowOff>
    </xdr:from>
    <xdr:ext cx="405111" cy="259045"/>
    <xdr:sp macro="" textlink="">
      <xdr:nvSpPr>
        <xdr:cNvPr id="582" name="n_3mainValue【児童館】&#10;有形固定資産減価償却率">
          <a:extLst>
            <a:ext uri="{FF2B5EF4-FFF2-40B4-BE49-F238E27FC236}">
              <a16:creationId xmlns:a16="http://schemas.microsoft.com/office/drawing/2014/main" id="{8A71C8E8-D122-480D-93C8-B1E9BE57C900}"/>
            </a:ext>
          </a:extLst>
        </xdr:cNvPr>
        <xdr:cNvSpPr txBox="1"/>
      </xdr:nvSpPr>
      <xdr:spPr>
        <a:xfrm>
          <a:off x="13500744" y="1445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21245</xdr:rowOff>
    </xdr:from>
    <xdr:ext cx="405111" cy="259045"/>
    <xdr:sp macro="" textlink="">
      <xdr:nvSpPr>
        <xdr:cNvPr id="583" name="n_4mainValue【児童館】&#10;有形固定資産減価償却率">
          <a:extLst>
            <a:ext uri="{FF2B5EF4-FFF2-40B4-BE49-F238E27FC236}">
              <a16:creationId xmlns:a16="http://schemas.microsoft.com/office/drawing/2014/main" id="{653072A9-152E-4A90-9AF2-446ED554609B}"/>
            </a:ext>
          </a:extLst>
        </xdr:cNvPr>
        <xdr:cNvSpPr txBox="1"/>
      </xdr:nvSpPr>
      <xdr:spPr>
        <a:xfrm>
          <a:off x="12611744" y="14423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4" name="正方形/長方形 583">
          <a:extLst>
            <a:ext uri="{FF2B5EF4-FFF2-40B4-BE49-F238E27FC236}">
              <a16:creationId xmlns:a16="http://schemas.microsoft.com/office/drawing/2014/main" id="{56C1EBB4-6EF0-4E31-B3A6-C662A49DFFC5}"/>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5" name="正方形/長方形 584">
          <a:extLst>
            <a:ext uri="{FF2B5EF4-FFF2-40B4-BE49-F238E27FC236}">
              <a16:creationId xmlns:a16="http://schemas.microsoft.com/office/drawing/2014/main" id="{AA4AEAF6-55A2-40BF-AD22-72232DDF76D1}"/>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6" name="正方形/長方形 585">
          <a:extLst>
            <a:ext uri="{FF2B5EF4-FFF2-40B4-BE49-F238E27FC236}">
              <a16:creationId xmlns:a16="http://schemas.microsoft.com/office/drawing/2014/main" id="{22A4405D-92E9-49BA-B953-373B16000BF5}"/>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7" name="正方形/長方形 586">
          <a:extLst>
            <a:ext uri="{FF2B5EF4-FFF2-40B4-BE49-F238E27FC236}">
              <a16:creationId xmlns:a16="http://schemas.microsoft.com/office/drawing/2014/main" id="{E8E2D4D7-3B35-41E9-A5B5-A015B43FE9F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8" name="正方形/長方形 587">
          <a:extLst>
            <a:ext uri="{FF2B5EF4-FFF2-40B4-BE49-F238E27FC236}">
              <a16:creationId xmlns:a16="http://schemas.microsoft.com/office/drawing/2014/main" id="{212EE8EE-D2CC-46B8-992E-62B2F8FCCF7E}"/>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9" name="正方形/長方形 588">
          <a:extLst>
            <a:ext uri="{FF2B5EF4-FFF2-40B4-BE49-F238E27FC236}">
              <a16:creationId xmlns:a16="http://schemas.microsoft.com/office/drawing/2014/main" id="{3DB2CCD8-AB39-42DE-A0BE-2B0E4626A139}"/>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0" name="正方形/長方形 589">
          <a:extLst>
            <a:ext uri="{FF2B5EF4-FFF2-40B4-BE49-F238E27FC236}">
              <a16:creationId xmlns:a16="http://schemas.microsoft.com/office/drawing/2014/main" id="{FB8C13A5-1266-40AE-9865-797C3B8D777C}"/>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1" name="正方形/長方形 590">
          <a:extLst>
            <a:ext uri="{FF2B5EF4-FFF2-40B4-BE49-F238E27FC236}">
              <a16:creationId xmlns:a16="http://schemas.microsoft.com/office/drawing/2014/main" id="{5B5F0DB2-FEF5-49E7-8324-3F7B107B5AD8}"/>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2" name="テキスト ボックス 591">
          <a:extLst>
            <a:ext uri="{FF2B5EF4-FFF2-40B4-BE49-F238E27FC236}">
              <a16:creationId xmlns:a16="http://schemas.microsoft.com/office/drawing/2014/main" id="{4CEEF428-F4B4-4991-A472-EB8737169566}"/>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3" name="直線コネクタ 592">
          <a:extLst>
            <a:ext uri="{FF2B5EF4-FFF2-40B4-BE49-F238E27FC236}">
              <a16:creationId xmlns:a16="http://schemas.microsoft.com/office/drawing/2014/main" id="{D050CC35-761C-4390-B52A-B860F5C53E41}"/>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594" name="直線コネクタ 593">
          <a:extLst>
            <a:ext uri="{FF2B5EF4-FFF2-40B4-BE49-F238E27FC236}">
              <a16:creationId xmlns:a16="http://schemas.microsoft.com/office/drawing/2014/main" id="{D9207164-C6FF-41BB-9E31-118ABA9404E3}"/>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95" name="テキスト ボックス 594">
          <a:extLst>
            <a:ext uri="{FF2B5EF4-FFF2-40B4-BE49-F238E27FC236}">
              <a16:creationId xmlns:a16="http://schemas.microsoft.com/office/drawing/2014/main" id="{F7884385-2F1E-4861-9283-0B781079239F}"/>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596" name="直線コネクタ 595">
          <a:extLst>
            <a:ext uri="{FF2B5EF4-FFF2-40B4-BE49-F238E27FC236}">
              <a16:creationId xmlns:a16="http://schemas.microsoft.com/office/drawing/2014/main" id="{D9961DAE-D4C3-470E-922A-7CF812D0E570}"/>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597" name="テキスト ボックス 596">
          <a:extLst>
            <a:ext uri="{FF2B5EF4-FFF2-40B4-BE49-F238E27FC236}">
              <a16:creationId xmlns:a16="http://schemas.microsoft.com/office/drawing/2014/main" id="{5BBCBC6C-61D2-4A21-B6C4-3EF5F5AC8F67}"/>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598" name="直線コネクタ 597">
          <a:extLst>
            <a:ext uri="{FF2B5EF4-FFF2-40B4-BE49-F238E27FC236}">
              <a16:creationId xmlns:a16="http://schemas.microsoft.com/office/drawing/2014/main" id="{B94C87ED-8936-4CE1-8A0C-54E0D928D887}"/>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599" name="テキスト ボックス 598">
          <a:extLst>
            <a:ext uri="{FF2B5EF4-FFF2-40B4-BE49-F238E27FC236}">
              <a16:creationId xmlns:a16="http://schemas.microsoft.com/office/drawing/2014/main" id="{81FD3D7B-004A-4939-911D-735E4CB9083B}"/>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00" name="直線コネクタ 599">
          <a:extLst>
            <a:ext uri="{FF2B5EF4-FFF2-40B4-BE49-F238E27FC236}">
              <a16:creationId xmlns:a16="http://schemas.microsoft.com/office/drawing/2014/main" id="{B3DE4305-2554-4FE1-A4B4-6D74E62416CC}"/>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01" name="テキスト ボックス 600">
          <a:extLst>
            <a:ext uri="{FF2B5EF4-FFF2-40B4-BE49-F238E27FC236}">
              <a16:creationId xmlns:a16="http://schemas.microsoft.com/office/drawing/2014/main" id="{0B96C2F6-AF41-4B6F-8B93-035534DA19F0}"/>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02" name="直線コネクタ 601">
          <a:extLst>
            <a:ext uri="{FF2B5EF4-FFF2-40B4-BE49-F238E27FC236}">
              <a16:creationId xmlns:a16="http://schemas.microsoft.com/office/drawing/2014/main" id="{F1B08C3D-164F-4090-B002-21B8410B4A0F}"/>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03" name="テキスト ボックス 602">
          <a:extLst>
            <a:ext uri="{FF2B5EF4-FFF2-40B4-BE49-F238E27FC236}">
              <a16:creationId xmlns:a16="http://schemas.microsoft.com/office/drawing/2014/main" id="{664BEE5A-F429-446B-8EA6-4481EF2C66E0}"/>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04" name="直線コネクタ 603">
          <a:extLst>
            <a:ext uri="{FF2B5EF4-FFF2-40B4-BE49-F238E27FC236}">
              <a16:creationId xmlns:a16="http://schemas.microsoft.com/office/drawing/2014/main" id="{B18F08AC-54A4-42EE-8602-F5AAC182319B}"/>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05" name="テキスト ボックス 604">
          <a:extLst>
            <a:ext uri="{FF2B5EF4-FFF2-40B4-BE49-F238E27FC236}">
              <a16:creationId xmlns:a16="http://schemas.microsoft.com/office/drawing/2014/main" id="{003D7942-BD39-4A8E-92A1-E0609F9FC147}"/>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6" name="直線コネクタ 605">
          <a:extLst>
            <a:ext uri="{FF2B5EF4-FFF2-40B4-BE49-F238E27FC236}">
              <a16:creationId xmlns:a16="http://schemas.microsoft.com/office/drawing/2014/main" id="{2210964B-E326-4158-AD56-3EA603CC202C}"/>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7" name="テキスト ボックス 606">
          <a:extLst>
            <a:ext uri="{FF2B5EF4-FFF2-40B4-BE49-F238E27FC236}">
              <a16:creationId xmlns:a16="http://schemas.microsoft.com/office/drawing/2014/main" id="{38E357D5-7EA0-479E-AF3E-E69912C4CBB9}"/>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8" name="【児童館】&#10;一人当たり面積グラフ枠">
          <a:extLst>
            <a:ext uri="{FF2B5EF4-FFF2-40B4-BE49-F238E27FC236}">
              <a16:creationId xmlns:a16="http://schemas.microsoft.com/office/drawing/2014/main" id="{0D9D1598-1C06-4BC1-B18F-0A8B048ED55E}"/>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81643</xdr:rowOff>
    </xdr:from>
    <xdr:to>
      <xdr:col>116</xdr:col>
      <xdr:colOff>62864</xdr:colOff>
      <xdr:row>86</xdr:row>
      <xdr:rowOff>70757</xdr:rowOff>
    </xdr:to>
    <xdr:cxnSp macro="">
      <xdr:nvCxnSpPr>
        <xdr:cNvPr id="609" name="直線コネクタ 608">
          <a:extLst>
            <a:ext uri="{FF2B5EF4-FFF2-40B4-BE49-F238E27FC236}">
              <a16:creationId xmlns:a16="http://schemas.microsoft.com/office/drawing/2014/main" id="{25117E2D-699C-429E-A762-F05230B63BCC}"/>
            </a:ext>
          </a:extLst>
        </xdr:cNvPr>
        <xdr:cNvCxnSpPr/>
      </xdr:nvCxnSpPr>
      <xdr:spPr>
        <a:xfrm flipV="1">
          <a:off x="22160864" y="13454743"/>
          <a:ext cx="0" cy="1360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74584</xdr:rowOff>
    </xdr:from>
    <xdr:ext cx="469744" cy="259045"/>
    <xdr:sp macro="" textlink="">
      <xdr:nvSpPr>
        <xdr:cNvPr id="610" name="【児童館】&#10;一人当たり面積最小値テキスト">
          <a:extLst>
            <a:ext uri="{FF2B5EF4-FFF2-40B4-BE49-F238E27FC236}">
              <a16:creationId xmlns:a16="http://schemas.microsoft.com/office/drawing/2014/main" id="{FAD1B7C0-E8E0-4556-9911-A7FE7A0E6386}"/>
            </a:ext>
          </a:extLst>
        </xdr:cNvPr>
        <xdr:cNvSpPr txBox="1"/>
      </xdr:nvSpPr>
      <xdr:spPr>
        <a:xfrm>
          <a:off x="22199600" y="14819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70757</xdr:rowOff>
    </xdr:from>
    <xdr:to>
      <xdr:col>116</xdr:col>
      <xdr:colOff>152400</xdr:colOff>
      <xdr:row>86</xdr:row>
      <xdr:rowOff>70757</xdr:rowOff>
    </xdr:to>
    <xdr:cxnSp macro="">
      <xdr:nvCxnSpPr>
        <xdr:cNvPr id="611" name="直線コネクタ 610">
          <a:extLst>
            <a:ext uri="{FF2B5EF4-FFF2-40B4-BE49-F238E27FC236}">
              <a16:creationId xmlns:a16="http://schemas.microsoft.com/office/drawing/2014/main" id="{8AC59CA6-3D0D-4354-BAC7-7B2A254DB356}"/>
            </a:ext>
          </a:extLst>
        </xdr:cNvPr>
        <xdr:cNvCxnSpPr/>
      </xdr:nvCxnSpPr>
      <xdr:spPr>
        <a:xfrm>
          <a:off x="22072600" y="1481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28320</xdr:rowOff>
    </xdr:from>
    <xdr:ext cx="469744" cy="259045"/>
    <xdr:sp macro="" textlink="">
      <xdr:nvSpPr>
        <xdr:cNvPr id="612" name="【児童館】&#10;一人当たり面積最大値テキスト">
          <a:extLst>
            <a:ext uri="{FF2B5EF4-FFF2-40B4-BE49-F238E27FC236}">
              <a16:creationId xmlns:a16="http://schemas.microsoft.com/office/drawing/2014/main" id="{EA1DAAA6-97D1-4C23-9C99-2493BEDBD559}"/>
            </a:ext>
          </a:extLst>
        </xdr:cNvPr>
        <xdr:cNvSpPr txBox="1"/>
      </xdr:nvSpPr>
      <xdr:spPr>
        <a:xfrm>
          <a:off x="22199600" y="13229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81643</xdr:rowOff>
    </xdr:from>
    <xdr:to>
      <xdr:col>116</xdr:col>
      <xdr:colOff>152400</xdr:colOff>
      <xdr:row>78</xdr:row>
      <xdr:rowOff>81643</xdr:rowOff>
    </xdr:to>
    <xdr:cxnSp macro="">
      <xdr:nvCxnSpPr>
        <xdr:cNvPr id="613" name="直線コネクタ 612">
          <a:extLst>
            <a:ext uri="{FF2B5EF4-FFF2-40B4-BE49-F238E27FC236}">
              <a16:creationId xmlns:a16="http://schemas.microsoft.com/office/drawing/2014/main" id="{4E7CAEC5-3B59-4109-B3D5-8816FE53B152}"/>
            </a:ext>
          </a:extLst>
        </xdr:cNvPr>
        <xdr:cNvCxnSpPr/>
      </xdr:nvCxnSpPr>
      <xdr:spPr>
        <a:xfrm>
          <a:off x="22072600" y="13454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4734</xdr:rowOff>
    </xdr:from>
    <xdr:ext cx="469744" cy="259045"/>
    <xdr:sp macro="" textlink="">
      <xdr:nvSpPr>
        <xdr:cNvPr id="614" name="【児童館】&#10;一人当たり面積平均値テキスト">
          <a:extLst>
            <a:ext uri="{FF2B5EF4-FFF2-40B4-BE49-F238E27FC236}">
              <a16:creationId xmlns:a16="http://schemas.microsoft.com/office/drawing/2014/main" id="{5A79CE68-5D1B-4125-A7CB-9107397BED22}"/>
            </a:ext>
          </a:extLst>
        </xdr:cNvPr>
        <xdr:cNvSpPr txBox="1"/>
      </xdr:nvSpPr>
      <xdr:spPr>
        <a:xfrm>
          <a:off x="22199600" y="142350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153307</xdr:rowOff>
    </xdr:from>
    <xdr:to>
      <xdr:col>116</xdr:col>
      <xdr:colOff>114300</xdr:colOff>
      <xdr:row>84</xdr:row>
      <xdr:rowOff>83457</xdr:rowOff>
    </xdr:to>
    <xdr:sp macro="" textlink="">
      <xdr:nvSpPr>
        <xdr:cNvPr id="615" name="フローチャート: 判断 614">
          <a:extLst>
            <a:ext uri="{FF2B5EF4-FFF2-40B4-BE49-F238E27FC236}">
              <a16:creationId xmlns:a16="http://schemas.microsoft.com/office/drawing/2014/main" id="{E93BD095-E887-43FE-BAF6-A81AFFB5A288}"/>
            </a:ext>
          </a:extLst>
        </xdr:cNvPr>
        <xdr:cNvSpPr/>
      </xdr:nvSpPr>
      <xdr:spPr>
        <a:xfrm>
          <a:off x="22110700" y="14383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153307</xdr:rowOff>
    </xdr:from>
    <xdr:to>
      <xdr:col>112</xdr:col>
      <xdr:colOff>38100</xdr:colOff>
      <xdr:row>84</xdr:row>
      <xdr:rowOff>83457</xdr:rowOff>
    </xdr:to>
    <xdr:sp macro="" textlink="">
      <xdr:nvSpPr>
        <xdr:cNvPr id="616" name="フローチャート: 判断 615">
          <a:extLst>
            <a:ext uri="{FF2B5EF4-FFF2-40B4-BE49-F238E27FC236}">
              <a16:creationId xmlns:a16="http://schemas.microsoft.com/office/drawing/2014/main" id="{A9D116EB-A898-4862-AC98-380F771D9CBF}"/>
            </a:ext>
          </a:extLst>
        </xdr:cNvPr>
        <xdr:cNvSpPr/>
      </xdr:nvSpPr>
      <xdr:spPr>
        <a:xfrm>
          <a:off x="21272500" y="14383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109764</xdr:rowOff>
    </xdr:from>
    <xdr:to>
      <xdr:col>107</xdr:col>
      <xdr:colOff>101600</xdr:colOff>
      <xdr:row>84</xdr:row>
      <xdr:rowOff>39914</xdr:rowOff>
    </xdr:to>
    <xdr:sp macro="" textlink="">
      <xdr:nvSpPr>
        <xdr:cNvPr id="617" name="フローチャート: 判断 616">
          <a:extLst>
            <a:ext uri="{FF2B5EF4-FFF2-40B4-BE49-F238E27FC236}">
              <a16:creationId xmlns:a16="http://schemas.microsoft.com/office/drawing/2014/main" id="{95CAE35E-6CE1-49B1-8264-CD3F73A555CB}"/>
            </a:ext>
          </a:extLst>
        </xdr:cNvPr>
        <xdr:cNvSpPr/>
      </xdr:nvSpPr>
      <xdr:spPr>
        <a:xfrm>
          <a:off x="203835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77107</xdr:rowOff>
    </xdr:from>
    <xdr:to>
      <xdr:col>102</xdr:col>
      <xdr:colOff>165100</xdr:colOff>
      <xdr:row>84</xdr:row>
      <xdr:rowOff>7257</xdr:rowOff>
    </xdr:to>
    <xdr:sp macro="" textlink="">
      <xdr:nvSpPr>
        <xdr:cNvPr id="618" name="フローチャート: 判断 617">
          <a:extLst>
            <a:ext uri="{FF2B5EF4-FFF2-40B4-BE49-F238E27FC236}">
              <a16:creationId xmlns:a16="http://schemas.microsoft.com/office/drawing/2014/main" id="{3126D7C6-1125-4DE7-AC4F-8F57E772839F}"/>
            </a:ext>
          </a:extLst>
        </xdr:cNvPr>
        <xdr:cNvSpPr/>
      </xdr:nvSpPr>
      <xdr:spPr>
        <a:xfrm>
          <a:off x="194945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131536</xdr:rowOff>
    </xdr:from>
    <xdr:to>
      <xdr:col>98</xdr:col>
      <xdr:colOff>38100</xdr:colOff>
      <xdr:row>84</xdr:row>
      <xdr:rowOff>61686</xdr:rowOff>
    </xdr:to>
    <xdr:sp macro="" textlink="">
      <xdr:nvSpPr>
        <xdr:cNvPr id="619" name="フローチャート: 判断 618">
          <a:extLst>
            <a:ext uri="{FF2B5EF4-FFF2-40B4-BE49-F238E27FC236}">
              <a16:creationId xmlns:a16="http://schemas.microsoft.com/office/drawing/2014/main" id="{A569F469-79A2-4031-AE72-CF44D97BF8D6}"/>
            </a:ext>
          </a:extLst>
        </xdr:cNvPr>
        <xdr:cNvSpPr/>
      </xdr:nvSpPr>
      <xdr:spPr>
        <a:xfrm>
          <a:off x="18605500" y="14361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id="{FAF0FBB8-ACE8-450A-90EC-DD62295B8565}"/>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1" name="テキスト ボックス 620">
          <a:extLst>
            <a:ext uri="{FF2B5EF4-FFF2-40B4-BE49-F238E27FC236}">
              <a16:creationId xmlns:a16="http://schemas.microsoft.com/office/drawing/2014/main" id="{A43B8A6D-C241-4A3A-8FDB-33336D3F9445}"/>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2" name="テキスト ボックス 621">
          <a:extLst>
            <a:ext uri="{FF2B5EF4-FFF2-40B4-BE49-F238E27FC236}">
              <a16:creationId xmlns:a16="http://schemas.microsoft.com/office/drawing/2014/main" id="{5998187E-0DAF-471A-A651-53B506FF4813}"/>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3" name="テキスト ボックス 622">
          <a:extLst>
            <a:ext uri="{FF2B5EF4-FFF2-40B4-BE49-F238E27FC236}">
              <a16:creationId xmlns:a16="http://schemas.microsoft.com/office/drawing/2014/main" id="{DBC157F6-5824-48A3-9E25-C4330DF5A206}"/>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4" name="テキスト ボックス 623">
          <a:extLst>
            <a:ext uri="{FF2B5EF4-FFF2-40B4-BE49-F238E27FC236}">
              <a16:creationId xmlns:a16="http://schemas.microsoft.com/office/drawing/2014/main" id="{346BDA67-AB30-4D55-ABDD-8B56A22E0A22}"/>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49893</xdr:rowOff>
    </xdr:from>
    <xdr:to>
      <xdr:col>116</xdr:col>
      <xdr:colOff>114300</xdr:colOff>
      <xdr:row>85</xdr:row>
      <xdr:rowOff>151493</xdr:rowOff>
    </xdr:to>
    <xdr:sp macro="" textlink="">
      <xdr:nvSpPr>
        <xdr:cNvPr id="625" name="楕円 624">
          <a:extLst>
            <a:ext uri="{FF2B5EF4-FFF2-40B4-BE49-F238E27FC236}">
              <a16:creationId xmlns:a16="http://schemas.microsoft.com/office/drawing/2014/main" id="{383E1560-332A-4F0B-B1AE-CFA2EAB69335}"/>
            </a:ext>
          </a:extLst>
        </xdr:cNvPr>
        <xdr:cNvSpPr/>
      </xdr:nvSpPr>
      <xdr:spPr>
        <a:xfrm>
          <a:off x="221107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28320</xdr:rowOff>
    </xdr:from>
    <xdr:ext cx="469744" cy="259045"/>
    <xdr:sp macro="" textlink="">
      <xdr:nvSpPr>
        <xdr:cNvPr id="626" name="【児童館】&#10;一人当たり面積該当値テキスト">
          <a:extLst>
            <a:ext uri="{FF2B5EF4-FFF2-40B4-BE49-F238E27FC236}">
              <a16:creationId xmlns:a16="http://schemas.microsoft.com/office/drawing/2014/main" id="{F52B429E-10E3-4F3E-A8AC-6E45D3F7EDDE}"/>
            </a:ext>
          </a:extLst>
        </xdr:cNvPr>
        <xdr:cNvSpPr txBox="1"/>
      </xdr:nvSpPr>
      <xdr:spPr>
        <a:xfrm>
          <a:off x="22199600" y="14601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49893</xdr:rowOff>
    </xdr:from>
    <xdr:to>
      <xdr:col>112</xdr:col>
      <xdr:colOff>38100</xdr:colOff>
      <xdr:row>85</xdr:row>
      <xdr:rowOff>151493</xdr:rowOff>
    </xdr:to>
    <xdr:sp macro="" textlink="">
      <xdr:nvSpPr>
        <xdr:cNvPr id="627" name="楕円 626">
          <a:extLst>
            <a:ext uri="{FF2B5EF4-FFF2-40B4-BE49-F238E27FC236}">
              <a16:creationId xmlns:a16="http://schemas.microsoft.com/office/drawing/2014/main" id="{DA93968F-D91D-4EF9-B951-08CA9324210A}"/>
            </a:ext>
          </a:extLst>
        </xdr:cNvPr>
        <xdr:cNvSpPr/>
      </xdr:nvSpPr>
      <xdr:spPr>
        <a:xfrm>
          <a:off x="212725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100693</xdr:rowOff>
    </xdr:from>
    <xdr:to>
      <xdr:col>116</xdr:col>
      <xdr:colOff>63500</xdr:colOff>
      <xdr:row>85</xdr:row>
      <xdr:rowOff>100693</xdr:rowOff>
    </xdr:to>
    <xdr:cxnSp macro="">
      <xdr:nvCxnSpPr>
        <xdr:cNvPr id="628" name="直線コネクタ 627">
          <a:extLst>
            <a:ext uri="{FF2B5EF4-FFF2-40B4-BE49-F238E27FC236}">
              <a16:creationId xmlns:a16="http://schemas.microsoft.com/office/drawing/2014/main" id="{B729C980-F645-4142-9CDB-600F645B38CD}"/>
            </a:ext>
          </a:extLst>
        </xdr:cNvPr>
        <xdr:cNvCxnSpPr/>
      </xdr:nvCxnSpPr>
      <xdr:spPr>
        <a:xfrm>
          <a:off x="21323300" y="146739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60779</xdr:rowOff>
    </xdr:from>
    <xdr:to>
      <xdr:col>107</xdr:col>
      <xdr:colOff>101600</xdr:colOff>
      <xdr:row>85</xdr:row>
      <xdr:rowOff>162379</xdr:rowOff>
    </xdr:to>
    <xdr:sp macro="" textlink="">
      <xdr:nvSpPr>
        <xdr:cNvPr id="629" name="楕円 628">
          <a:extLst>
            <a:ext uri="{FF2B5EF4-FFF2-40B4-BE49-F238E27FC236}">
              <a16:creationId xmlns:a16="http://schemas.microsoft.com/office/drawing/2014/main" id="{DC6EE40A-63FE-4680-8FFB-05326051CB75}"/>
            </a:ext>
          </a:extLst>
        </xdr:cNvPr>
        <xdr:cNvSpPr/>
      </xdr:nvSpPr>
      <xdr:spPr>
        <a:xfrm>
          <a:off x="20383500" y="1463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100693</xdr:rowOff>
    </xdr:from>
    <xdr:to>
      <xdr:col>111</xdr:col>
      <xdr:colOff>177800</xdr:colOff>
      <xdr:row>85</xdr:row>
      <xdr:rowOff>111579</xdr:rowOff>
    </xdr:to>
    <xdr:cxnSp macro="">
      <xdr:nvCxnSpPr>
        <xdr:cNvPr id="630" name="直線コネクタ 629">
          <a:extLst>
            <a:ext uri="{FF2B5EF4-FFF2-40B4-BE49-F238E27FC236}">
              <a16:creationId xmlns:a16="http://schemas.microsoft.com/office/drawing/2014/main" id="{7F7C894B-2E95-4EB8-A27B-AA8D7DD6688A}"/>
            </a:ext>
          </a:extLst>
        </xdr:cNvPr>
        <xdr:cNvCxnSpPr/>
      </xdr:nvCxnSpPr>
      <xdr:spPr>
        <a:xfrm flipV="1">
          <a:off x="20434300" y="14673943"/>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60779</xdr:rowOff>
    </xdr:from>
    <xdr:to>
      <xdr:col>102</xdr:col>
      <xdr:colOff>165100</xdr:colOff>
      <xdr:row>85</xdr:row>
      <xdr:rowOff>162379</xdr:rowOff>
    </xdr:to>
    <xdr:sp macro="" textlink="">
      <xdr:nvSpPr>
        <xdr:cNvPr id="631" name="楕円 630">
          <a:extLst>
            <a:ext uri="{FF2B5EF4-FFF2-40B4-BE49-F238E27FC236}">
              <a16:creationId xmlns:a16="http://schemas.microsoft.com/office/drawing/2014/main" id="{30B974D8-A50C-44C2-90D4-BED2B4557289}"/>
            </a:ext>
          </a:extLst>
        </xdr:cNvPr>
        <xdr:cNvSpPr/>
      </xdr:nvSpPr>
      <xdr:spPr>
        <a:xfrm>
          <a:off x="19494500" y="1463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111579</xdr:rowOff>
    </xdr:from>
    <xdr:to>
      <xdr:col>107</xdr:col>
      <xdr:colOff>50800</xdr:colOff>
      <xdr:row>85</xdr:row>
      <xdr:rowOff>111579</xdr:rowOff>
    </xdr:to>
    <xdr:cxnSp macro="">
      <xdr:nvCxnSpPr>
        <xdr:cNvPr id="632" name="直線コネクタ 631">
          <a:extLst>
            <a:ext uri="{FF2B5EF4-FFF2-40B4-BE49-F238E27FC236}">
              <a16:creationId xmlns:a16="http://schemas.microsoft.com/office/drawing/2014/main" id="{5CC45128-2712-41B1-976D-ED5F3E2CFE4F}"/>
            </a:ext>
          </a:extLst>
        </xdr:cNvPr>
        <xdr:cNvCxnSpPr/>
      </xdr:nvCxnSpPr>
      <xdr:spPr>
        <a:xfrm>
          <a:off x="19545300" y="146848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60779</xdr:rowOff>
    </xdr:from>
    <xdr:to>
      <xdr:col>98</xdr:col>
      <xdr:colOff>38100</xdr:colOff>
      <xdr:row>85</xdr:row>
      <xdr:rowOff>162379</xdr:rowOff>
    </xdr:to>
    <xdr:sp macro="" textlink="">
      <xdr:nvSpPr>
        <xdr:cNvPr id="633" name="楕円 632">
          <a:extLst>
            <a:ext uri="{FF2B5EF4-FFF2-40B4-BE49-F238E27FC236}">
              <a16:creationId xmlns:a16="http://schemas.microsoft.com/office/drawing/2014/main" id="{6C60A0C1-CA59-42A4-AF70-77F3CB69E309}"/>
            </a:ext>
          </a:extLst>
        </xdr:cNvPr>
        <xdr:cNvSpPr/>
      </xdr:nvSpPr>
      <xdr:spPr>
        <a:xfrm>
          <a:off x="18605500" y="1463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111579</xdr:rowOff>
    </xdr:from>
    <xdr:to>
      <xdr:col>102</xdr:col>
      <xdr:colOff>114300</xdr:colOff>
      <xdr:row>85</xdr:row>
      <xdr:rowOff>111579</xdr:rowOff>
    </xdr:to>
    <xdr:cxnSp macro="">
      <xdr:nvCxnSpPr>
        <xdr:cNvPr id="634" name="直線コネクタ 633">
          <a:extLst>
            <a:ext uri="{FF2B5EF4-FFF2-40B4-BE49-F238E27FC236}">
              <a16:creationId xmlns:a16="http://schemas.microsoft.com/office/drawing/2014/main" id="{78EB5241-BB17-4182-B671-1332508A6696}"/>
            </a:ext>
          </a:extLst>
        </xdr:cNvPr>
        <xdr:cNvCxnSpPr/>
      </xdr:nvCxnSpPr>
      <xdr:spPr>
        <a:xfrm>
          <a:off x="18656300" y="146848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99984</xdr:rowOff>
    </xdr:from>
    <xdr:ext cx="469744" cy="259045"/>
    <xdr:sp macro="" textlink="">
      <xdr:nvSpPr>
        <xdr:cNvPr id="635" name="n_1aveValue【児童館】&#10;一人当たり面積">
          <a:extLst>
            <a:ext uri="{FF2B5EF4-FFF2-40B4-BE49-F238E27FC236}">
              <a16:creationId xmlns:a16="http://schemas.microsoft.com/office/drawing/2014/main" id="{A7A1CAF5-669D-4E80-8736-6EE54B1896F6}"/>
            </a:ext>
          </a:extLst>
        </xdr:cNvPr>
        <xdr:cNvSpPr txBox="1"/>
      </xdr:nvSpPr>
      <xdr:spPr>
        <a:xfrm>
          <a:off x="21075727" y="14158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56441</xdr:rowOff>
    </xdr:from>
    <xdr:ext cx="469744" cy="259045"/>
    <xdr:sp macro="" textlink="">
      <xdr:nvSpPr>
        <xdr:cNvPr id="636" name="n_2aveValue【児童館】&#10;一人当たり面積">
          <a:extLst>
            <a:ext uri="{FF2B5EF4-FFF2-40B4-BE49-F238E27FC236}">
              <a16:creationId xmlns:a16="http://schemas.microsoft.com/office/drawing/2014/main" id="{634A01FD-3A28-4B98-BDBB-CD455BFBE974}"/>
            </a:ext>
          </a:extLst>
        </xdr:cNvPr>
        <xdr:cNvSpPr txBox="1"/>
      </xdr:nvSpPr>
      <xdr:spPr>
        <a:xfrm>
          <a:off x="20199427" y="14115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23784</xdr:rowOff>
    </xdr:from>
    <xdr:ext cx="469744" cy="259045"/>
    <xdr:sp macro="" textlink="">
      <xdr:nvSpPr>
        <xdr:cNvPr id="637" name="n_3aveValue【児童館】&#10;一人当たり面積">
          <a:extLst>
            <a:ext uri="{FF2B5EF4-FFF2-40B4-BE49-F238E27FC236}">
              <a16:creationId xmlns:a16="http://schemas.microsoft.com/office/drawing/2014/main" id="{58FDE753-DE51-4EFE-BCE1-6A5675BAB80F}"/>
            </a:ext>
          </a:extLst>
        </xdr:cNvPr>
        <xdr:cNvSpPr txBox="1"/>
      </xdr:nvSpPr>
      <xdr:spPr>
        <a:xfrm>
          <a:off x="19310427" y="14082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78213</xdr:rowOff>
    </xdr:from>
    <xdr:ext cx="469744" cy="259045"/>
    <xdr:sp macro="" textlink="">
      <xdr:nvSpPr>
        <xdr:cNvPr id="638" name="n_4aveValue【児童館】&#10;一人当たり面積">
          <a:extLst>
            <a:ext uri="{FF2B5EF4-FFF2-40B4-BE49-F238E27FC236}">
              <a16:creationId xmlns:a16="http://schemas.microsoft.com/office/drawing/2014/main" id="{356F6432-A2E8-466D-81C9-B11C2CE3775F}"/>
            </a:ext>
          </a:extLst>
        </xdr:cNvPr>
        <xdr:cNvSpPr txBox="1"/>
      </xdr:nvSpPr>
      <xdr:spPr>
        <a:xfrm>
          <a:off x="18421427" y="14137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142620</xdr:rowOff>
    </xdr:from>
    <xdr:ext cx="469744" cy="259045"/>
    <xdr:sp macro="" textlink="">
      <xdr:nvSpPr>
        <xdr:cNvPr id="639" name="n_1mainValue【児童館】&#10;一人当たり面積">
          <a:extLst>
            <a:ext uri="{FF2B5EF4-FFF2-40B4-BE49-F238E27FC236}">
              <a16:creationId xmlns:a16="http://schemas.microsoft.com/office/drawing/2014/main" id="{27A330A4-B1CC-45AC-8E69-32FD4A3290EB}"/>
            </a:ext>
          </a:extLst>
        </xdr:cNvPr>
        <xdr:cNvSpPr txBox="1"/>
      </xdr:nvSpPr>
      <xdr:spPr>
        <a:xfrm>
          <a:off x="21075727" y="1471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153506</xdr:rowOff>
    </xdr:from>
    <xdr:ext cx="469744" cy="259045"/>
    <xdr:sp macro="" textlink="">
      <xdr:nvSpPr>
        <xdr:cNvPr id="640" name="n_2mainValue【児童館】&#10;一人当たり面積">
          <a:extLst>
            <a:ext uri="{FF2B5EF4-FFF2-40B4-BE49-F238E27FC236}">
              <a16:creationId xmlns:a16="http://schemas.microsoft.com/office/drawing/2014/main" id="{9763D234-8B42-457D-8245-C430B0F41330}"/>
            </a:ext>
          </a:extLst>
        </xdr:cNvPr>
        <xdr:cNvSpPr txBox="1"/>
      </xdr:nvSpPr>
      <xdr:spPr>
        <a:xfrm>
          <a:off x="20199427" y="14726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153506</xdr:rowOff>
    </xdr:from>
    <xdr:ext cx="469744" cy="259045"/>
    <xdr:sp macro="" textlink="">
      <xdr:nvSpPr>
        <xdr:cNvPr id="641" name="n_3mainValue【児童館】&#10;一人当たり面積">
          <a:extLst>
            <a:ext uri="{FF2B5EF4-FFF2-40B4-BE49-F238E27FC236}">
              <a16:creationId xmlns:a16="http://schemas.microsoft.com/office/drawing/2014/main" id="{B31F94FE-2A3D-47C4-B7A9-4933C0F20BF6}"/>
            </a:ext>
          </a:extLst>
        </xdr:cNvPr>
        <xdr:cNvSpPr txBox="1"/>
      </xdr:nvSpPr>
      <xdr:spPr>
        <a:xfrm>
          <a:off x="19310427" y="14726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153506</xdr:rowOff>
    </xdr:from>
    <xdr:ext cx="469744" cy="259045"/>
    <xdr:sp macro="" textlink="">
      <xdr:nvSpPr>
        <xdr:cNvPr id="642" name="n_4mainValue【児童館】&#10;一人当たり面積">
          <a:extLst>
            <a:ext uri="{FF2B5EF4-FFF2-40B4-BE49-F238E27FC236}">
              <a16:creationId xmlns:a16="http://schemas.microsoft.com/office/drawing/2014/main" id="{B834BBD8-B0E1-41EC-B74B-246558882DE8}"/>
            </a:ext>
          </a:extLst>
        </xdr:cNvPr>
        <xdr:cNvSpPr txBox="1"/>
      </xdr:nvSpPr>
      <xdr:spPr>
        <a:xfrm>
          <a:off x="18421427" y="14726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3" name="正方形/長方形 642">
          <a:extLst>
            <a:ext uri="{FF2B5EF4-FFF2-40B4-BE49-F238E27FC236}">
              <a16:creationId xmlns:a16="http://schemas.microsoft.com/office/drawing/2014/main" id="{11E47CF5-4D56-48AE-8F69-8F369D505BE7}"/>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4" name="正方形/長方形 643">
          <a:extLst>
            <a:ext uri="{FF2B5EF4-FFF2-40B4-BE49-F238E27FC236}">
              <a16:creationId xmlns:a16="http://schemas.microsoft.com/office/drawing/2014/main" id="{7CAEA12B-B47D-4CBC-8651-483B13BEC5DA}"/>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5" name="正方形/長方形 644">
          <a:extLst>
            <a:ext uri="{FF2B5EF4-FFF2-40B4-BE49-F238E27FC236}">
              <a16:creationId xmlns:a16="http://schemas.microsoft.com/office/drawing/2014/main" id="{321681B4-9602-4774-9FAF-96292FBBD344}"/>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6" name="正方形/長方形 645">
          <a:extLst>
            <a:ext uri="{FF2B5EF4-FFF2-40B4-BE49-F238E27FC236}">
              <a16:creationId xmlns:a16="http://schemas.microsoft.com/office/drawing/2014/main" id="{FE4C165A-1D76-497D-B9D5-98DFDD56253B}"/>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7" name="正方形/長方形 646">
          <a:extLst>
            <a:ext uri="{FF2B5EF4-FFF2-40B4-BE49-F238E27FC236}">
              <a16:creationId xmlns:a16="http://schemas.microsoft.com/office/drawing/2014/main" id="{E93A9B89-3EB0-422C-9073-0CBAB5C49801}"/>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8" name="正方形/長方形 647">
          <a:extLst>
            <a:ext uri="{FF2B5EF4-FFF2-40B4-BE49-F238E27FC236}">
              <a16:creationId xmlns:a16="http://schemas.microsoft.com/office/drawing/2014/main" id="{D9688B23-898C-4509-8EF5-B02612A1F479}"/>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9" name="正方形/長方形 648">
          <a:extLst>
            <a:ext uri="{FF2B5EF4-FFF2-40B4-BE49-F238E27FC236}">
              <a16:creationId xmlns:a16="http://schemas.microsoft.com/office/drawing/2014/main" id="{9EDAA0B2-807C-4F72-802A-FCF2B7772FFC}"/>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0" name="正方形/長方形 649">
          <a:extLst>
            <a:ext uri="{FF2B5EF4-FFF2-40B4-BE49-F238E27FC236}">
              <a16:creationId xmlns:a16="http://schemas.microsoft.com/office/drawing/2014/main" id="{A3805EE3-30E5-4AA1-84AC-F62218982211}"/>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1" name="テキスト ボックス 650">
          <a:extLst>
            <a:ext uri="{FF2B5EF4-FFF2-40B4-BE49-F238E27FC236}">
              <a16:creationId xmlns:a16="http://schemas.microsoft.com/office/drawing/2014/main" id="{6E9E1DC8-785C-4B5B-AA33-ABCA69A83ADD}"/>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2" name="直線コネクタ 651">
          <a:extLst>
            <a:ext uri="{FF2B5EF4-FFF2-40B4-BE49-F238E27FC236}">
              <a16:creationId xmlns:a16="http://schemas.microsoft.com/office/drawing/2014/main" id="{4AC18963-543A-44F7-8FC1-20C3FA598FF7}"/>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3" name="テキスト ボックス 652">
          <a:extLst>
            <a:ext uri="{FF2B5EF4-FFF2-40B4-BE49-F238E27FC236}">
              <a16:creationId xmlns:a16="http://schemas.microsoft.com/office/drawing/2014/main" id="{4E906B36-341D-4D40-B0EB-33FD3AAECF1E}"/>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4" name="直線コネクタ 653">
          <a:extLst>
            <a:ext uri="{FF2B5EF4-FFF2-40B4-BE49-F238E27FC236}">
              <a16:creationId xmlns:a16="http://schemas.microsoft.com/office/drawing/2014/main" id="{21735CDD-6BC2-4DA8-9214-A21FF5A7B24E}"/>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5" name="テキスト ボックス 654">
          <a:extLst>
            <a:ext uri="{FF2B5EF4-FFF2-40B4-BE49-F238E27FC236}">
              <a16:creationId xmlns:a16="http://schemas.microsoft.com/office/drawing/2014/main" id="{11BBA7B3-B243-4135-BDC0-B37D269738F4}"/>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6" name="直線コネクタ 655">
          <a:extLst>
            <a:ext uri="{FF2B5EF4-FFF2-40B4-BE49-F238E27FC236}">
              <a16:creationId xmlns:a16="http://schemas.microsoft.com/office/drawing/2014/main" id="{B0BABDED-8BE6-4835-8018-41F2547B5B1B}"/>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7" name="テキスト ボックス 656">
          <a:extLst>
            <a:ext uri="{FF2B5EF4-FFF2-40B4-BE49-F238E27FC236}">
              <a16:creationId xmlns:a16="http://schemas.microsoft.com/office/drawing/2014/main" id="{3D3F71E2-B741-43EA-9ACB-54F2B9C50B38}"/>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8" name="直線コネクタ 657">
          <a:extLst>
            <a:ext uri="{FF2B5EF4-FFF2-40B4-BE49-F238E27FC236}">
              <a16:creationId xmlns:a16="http://schemas.microsoft.com/office/drawing/2014/main" id="{F38E2B36-A488-487E-8F3A-E293B2348BF1}"/>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9" name="テキスト ボックス 658">
          <a:extLst>
            <a:ext uri="{FF2B5EF4-FFF2-40B4-BE49-F238E27FC236}">
              <a16:creationId xmlns:a16="http://schemas.microsoft.com/office/drawing/2014/main" id="{F1E5E83B-2EA9-4045-A671-4EB03E823B8C}"/>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60" name="直線コネクタ 659">
          <a:extLst>
            <a:ext uri="{FF2B5EF4-FFF2-40B4-BE49-F238E27FC236}">
              <a16:creationId xmlns:a16="http://schemas.microsoft.com/office/drawing/2014/main" id="{1F11F9DF-4CAA-4F46-B9B8-9044AC797D14}"/>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61" name="テキスト ボックス 660">
          <a:extLst>
            <a:ext uri="{FF2B5EF4-FFF2-40B4-BE49-F238E27FC236}">
              <a16:creationId xmlns:a16="http://schemas.microsoft.com/office/drawing/2014/main" id="{5401FA59-03B4-4C33-ADF5-B18B492AB761}"/>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62" name="直線コネクタ 661">
          <a:extLst>
            <a:ext uri="{FF2B5EF4-FFF2-40B4-BE49-F238E27FC236}">
              <a16:creationId xmlns:a16="http://schemas.microsoft.com/office/drawing/2014/main" id="{59E384D8-0A45-4C45-A4D2-8B2A7EEA9ECF}"/>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663" name="テキスト ボックス 662">
          <a:extLst>
            <a:ext uri="{FF2B5EF4-FFF2-40B4-BE49-F238E27FC236}">
              <a16:creationId xmlns:a16="http://schemas.microsoft.com/office/drawing/2014/main" id="{282C2C7A-61E9-4E41-9E93-FAE946D60B02}"/>
            </a:ext>
          </a:extLst>
        </xdr:cNvPr>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4" name="直線コネクタ 663">
          <a:extLst>
            <a:ext uri="{FF2B5EF4-FFF2-40B4-BE49-F238E27FC236}">
              <a16:creationId xmlns:a16="http://schemas.microsoft.com/office/drawing/2014/main" id="{810D0F65-468C-4AFC-B8D1-E3A8BBCF27A3}"/>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5" name="【公民館】&#10;有形固定資産減価償却率グラフ枠">
          <a:extLst>
            <a:ext uri="{FF2B5EF4-FFF2-40B4-BE49-F238E27FC236}">
              <a16:creationId xmlns:a16="http://schemas.microsoft.com/office/drawing/2014/main" id="{53B3595E-2266-44E7-865B-496A5E23D329}"/>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666" name="直線コネクタ 665">
          <a:extLst>
            <a:ext uri="{FF2B5EF4-FFF2-40B4-BE49-F238E27FC236}">
              <a16:creationId xmlns:a16="http://schemas.microsoft.com/office/drawing/2014/main" id="{7649D431-4AEE-4E03-B190-2458A0D08017}"/>
            </a:ext>
          </a:extLst>
        </xdr:cNvPr>
        <xdr:cNvCxnSpPr/>
      </xdr:nvCxnSpPr>
      <xdr:spPr>
        <a:xfrm flipV="1">
          <a:off x="16318864"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667" name="【公民館】&#10;有形固定資産減価償却率最小値テキスト">
          <a:extLst>
            <a:ext uri="{FF2B5EF4-FFF2-40B4-BE49-F238E27FC236}">
              <a16:creationId xmlns:a16="http://schemas.microsoft.com/office/drawing/2014/main" id="{76651A60-6257-4F31-917F-F232A0D09379}"/>
            </a:ext>
          </a:extLst>
        </xdr:cNvPr>
        <xdr:cNvSpPr txBox="1"/>
      </xdr:nvSpPr>
      <xdr:spPr>
        <a:xfrm>
          <a:off x="16357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668" name="直線コネクタ 667">
          <a:extLst>
            <a:ext uri="{FF2B5EF4-FFF2-40B4-BE49-F238E27FC236}">
              <a16:creationId xmlns:a16="http://schemas.microsoft.com/office/drawing/2014/main" id="{74660032-F5D5-425E-9CD3-F037CA9331DC}"/>
            </a:ext>
          </a:extLst>
        </xdr:cNvPr>
        <xdr:cNvCxnSpPr/>
      </xdr:nvCxnSpPr>
      <xdr:spPr>
        <a:xfrm>
          <a:off x="16230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669" name="【公民館】&#10;有形固定資産減価償却率最大値テキスト">
          <a:extLst>
            <a:ext uri="{FF2B5EF4-FFF2-40B4-BE49-F238E27FC236}">
              <a16:creationId xmlns:a16="http://schemas.microsoft.com/office/drawing/2014/main" id="{E2B8506E-5020-4C72-AB75-ADBF14BAD148}"/>
            </a:ext>
          </a:extLst>
        </xdr:cNvPr>
        <xdr:cNvSpPr txBox="1"/>
      </xdr:nvSpPr>
      <xdr:spPr>
        <a:xfrm>
          <a:off x="16357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670" name="直線コネクタ 669">
          <a:extLst>
            <a:ext uri="{FF2B5EF4-FFF2-40B4-BE49-F238E27FC236}">
              <a16:creationId xmlns:a16="http://schemas.microsoft.com/office/drawing/2014/main" id="{064DA90D-F7FA-465B-8B94-13DD7BE7E1E5}"/>
            </a:ext>
          </a:extLst>
        </xdr:cNvPr>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41927</xdr:rowOff>
    </xdr:from>
    <xdr:ext cx="405111" cy="259045"/>
    <xdr:sp macro="" textlink="">
      <xdr:nvSpPr>
        <xdr:cNvPr id="671" name="【公民館】&#10;有形固定資産減価償却率平均値テキスト">
          <a:extLst>
            <a:ext uri="{FF2B5EF4-FFF2-40B4-BE49-F238E27FC236}">
              <a16:creationId xmlns:a16="http://schemas.microsoft.com/office/drawing/2014/main" id="{9DE08CC4-90DB-4C29-A8CB-2FE03BC3E1C3}"/>
            </a:ext>
          </a:extLst>
        </xdr:cNvPr>
        <xdr:cNvSpPr txBox="1"/>
      </xdr:nvSpPr>
      <xdr:spPr>
        <a:xfrm>
          <a:off x="16357600" y="177012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19050</xdr:rowOff>
    </xdr:from>
    <xdr:to>
      <xdr:col>85</xdr:col>
      <xdr:colOff>177800</xdr:colOff>
      <xdr:row>104</xdr:row>
      <xdr:rowOff>120650</xdr:rowOff>
    </xdr:to>
    <xdr:sp macro="" textlink="">
      <xdr:nvSpPr>
        <xdr:cNvPr id="672" name="フローチャート: 判断 671">
          <a:extLst>
            <a:ext uri="{FF2B5EF4-FFF2-40B4-BE49-F238E27FC236}">
              <a16:creationId xmlns:a16="http://schemas.microsoft.com/office/drawing/2014/main" id="{8E2D5055-D3A8-4E63-8903-6DE36C0E43D7}"/>
            </a:ext>
          </a:extLst>
        </xdr:cNvPr>
        <xdr:cNvSpPr/>
      </xdr:nvSpPr>
      <xdr:spPr>
        <a:xfrm>
          <a:off x="16268700" y="1784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35561</xdr:rowOff>
    </xdr:from>
    <xdr:to>
      <xdr:col>81</xdr:col>
      <xdr:colOff>101600</xdr:colOff>
      <xdr:row>104</xdr:row>
      <xdr:rowOff>137161</xdr:rowOff>
    </xdr:to>
    <xdr:sp macro="" textlink="">
      <xdr:nvSpPr>
        <xdr:cNvPr id="673" name="フローチャート: 判断 672">
          <a:extLst>
            <a:ext uri="{FF2B5EF4-FFF2-40B4-BE49-F238E27FC236}">
              <a16:creationId xmlns:a16="http://schemas.microsoft.com/office/drawing/2014/main" id="{938271F9-850A-48A6-BE00-0036267626FB}"/>
            </a:ext>
          </a:extLst>
        </xdr:cNvPr>
        <xdr:cNvSpPr/>
      </xdr:nvSpPr>
      <xdr:spPr>
        <a:xfrm>
          <a:off x="15430500" y="17866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16511</xdr:rowOff>
    </xdr:from>
    <xdr:to>
      <xdr:col>76</xdr:col>
      <xdr:colOff>165100</xdr:colOff>
      <xdr:row>104</xdr:row>
      <xdr:rowOff>118111</xdr:rowOff>
    </xdr:to>
    <xdr:sp macro="" textlink="">
      <xdr:nvSpPr>
        <xdr:cNvPr id="674" name="フローチャート: 判断 673">
          <a:extLst>
            <a:ext uri="{FF2B5EF4-FFF2-40B4-BE49-F238E27FC236}">
              <a16:creationId xmlns:a16="http://schemas.microsoft.com/office/drawing/2014/main" id="{7D9AA7B3-09A2-42C3-A177-58B55D76DB0E}"/>
            </a:ext>
          </a:extLst>
        </xdr:cNvPr>
        <xdr:cNvSpPr/>
      </xdr:nvSpPr>
      <xdr:spPr>
        <a:xfrm>
          <a:off x="14541500" y="17847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31750</xdr:rowOff>
    </xdr:from>
    <xdr:to>
      <xdr:col>72</xdr:col>
      <xdr:colOff>38100</xdr:colOff>
      <xdr:row>104</xdr:row>
      <xdr:rowOff>133350</xdr:rowOff>
    </xdr:to>
    <xdr:sp macro="" textlink="">
      <xdr:nvSpPr>
        <xdr:cNvPr id="675" name="フローチャート: 判断 674">
          <a:extLst>
            <a:ext uri="{FF2B5EF4-FFF2-40B4-BE49-F238E27FC236}">
              <a16:creationId xmlns:a16="http://schemas.microsoft.com/office/drawing/2014/main" id="{70AF33B5-6F85-45B2-B60B-738CA6E55E9C}"/>
            </a:ext>
          </a:extLst>
        </xdr:cNvPr>
        <xdr:cNvSpPr/>
      </xdr:nvSpPr>
      <xdr:spPr>
        <a:xfrm>
          <a:off x="13652500" y="1786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22861</xdr:rowOff>
    </xdr:from>
    <xdr:to>
      <xdr:col>67</xdr:col>
      <xdr:colOff>101600</xdr:colOff>
      <xdr:row>104</xdr:row>
      <xdr:rowOff>124461</xdr:rowOff>
    </xdr:to>
    <xdr:sp macro="" textlink="">
      <xdr:nvSpPr>
        <xdr:cNvPr id="676" name="フローチャート: 判断 675">
          <a:extLst>
            <a:ext uri="{FF2B5EF4-FFF2-40B4-BE49-F238E27FC236}">
              <a16:creationId xmlns:a16="http://schemas.microsoft.com/office/drawing/2014/main" id="{744D8844-46F7-4635-9FB7-CBAA3F60ACBE}"/>
            </a:ext>
          </a:extLst>
        </xdr:cNvPr>
        <xdr:cNvSpPr/>
      </xdr:nvSpPr>
      <xdr:spPr>
        <a:xfrm>
          <a:off x="12763500" y="17853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1AD8D0E3-D312-4762-97A0-759107AF89F1}"/>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5850D289-3693-4DBB-AD14-10CB6A2BB377}"/>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B4A721E4-BE3B-482D-964B-CFAC86B552AC}"/>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63BF46E0-E348-4F9C-A4D0-4380E2062431}"/>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6D730260-5EF5-40ED-A918-3AD6CDF777AC}"/>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7620</xdr:rowOff>
    </xdr:from>
    <xdr:to>
      <xdr:col>85</xdr:col>
      <xdr:colOff>177800</xdr:colOff>
      <xdr:row>106</xdr:row>
      <xdr:rowOff>109220</xdr:rowOff>
    </xdr:to>
    <xdr:sp macro="" textlink="">
      <xdr:nvSpPr>
        <xdr:cNvPr id="682" name="楕円 681">
          <a:extLst>
            <a:ext uri="{FF2B5EF4-FFF2-40B4-BE49-F238E27FC236}">
              <a16:creationId xmlns:a16="http://schemas.microsoft.com/office/drawing/2014/main" id="{2C682E90-1A24-4101-8336-667B7B7B28BD}"/>
            </a:ext>
          </a:extLst>
        </xdr:cNvPr>
        <xdr:cNvSpPr/>
      </xdr:nvSpPr>
      <xdr:spPr>
        <a:xfrm>
          <a:off x="16268700" y="1818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157497</xdr:rowOff>
    </xdr:from>
    <xdr:ext cx="405111" cy="259045"/>
    <xdr:sp macro="" textlink="">
      <xdr:nvSpPr>
        <xdr:cNvPr id="683" name="【公民館】&#10;有形固定資産減価償却率該当値テキスト">
          <a:extLst>
            <a:ext uri="{FF2B5EF4-FFF2-40B4-BE49-F238E27FC236}">
              <a16:creationId xmlns:a16="http://schemas.microsoft.com/office/drawing/2014/main" id="{71DD7C88-56B7-42D5-AB0F-6626ADDD18F6}"/>
            </a:ext>
          </a:extLst>
        </xdr:cNvPr>
        <xdr:cNvSpPr txBox="1"/>
      </xdr:nvSpPr>
      <xdr:spPr>
        <a:xfrm>
          <a:off x="16357600" y="18159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8889</xdr:rowOff>
    </xdr:from>
    <xdr:to>
      <xdr:col>81</xdr:col>
      <xdr:colOff>101600</xdr:colOff>
      <xdr:row>106</xdr:row>
      <xdr:rowOff>110489</xdr:rowOff>
    </xdr:to>
    <xdr:sp macro="" textlink="">
      <xdr:nvSpPr>
        <xdr:cNvPr id="684" name="楕円 683">
          <a:extLst>
            <a:ext uri="{FF2B5EF4-FFF2-40B4-BE49-F238E27FC236}">
              <a16:creationId xmlns:a16="http://schemas.microsoft.com/office/drawing/2014/main" id="{BE35480F-26E9-4C6E-9EC0-8557470E5425}"/>
            </a:ext>
          </a:extLst>
        </xdr:cNvPr>
        <xdr:cNvSpPr/>
      </xdr:nvSpPr>
      <xdr:spPr>
        <a:xfrm>
          <a:off x="15430500" y="18182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58420</xdr:rowOff>
    </xdr:from>
    <xdr:to>
      <xdr:col>85</xdr:col>
      <xdr:colOff>127000</xdr:colOff>
      <xdr:row>106</xdr:row>
      <xdr:rowOff>59689</xdr:rowOff>
    </xdr:to>
    <xdr:cxnSp macro="">
      <xdr:nvCxnSpPr>
        <xdr:cNvPr id="685" name="直線コネクタ 684">
          <a:extLst>
            <a:ext uri="{FF2B5EF4-FFF2-40B4-BE49-F238E27FC236}">
              <a16:creationId xmlns:a16="http://schemas.microsoft.com/office/drawing/2014/main" id="{A5C6C515-F106-435D-B1EE-C6CE57149A2A}"/>
            </a:ext>
          </a:extLst>
        </xdr:cNvPr>
        <xdr:cNvCxnSpPr/>
      </xdr:nvCxnSpPr>
      <xdr:spPr>
        <a:xfrm flipV="1">
          <a:off x="15481300" y="18232120"/>
          <a:ext cx="838200" cy="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157480</xdr:rowOff>
    </xdr:from>
    <xdr:to>
      <xdr:col>76</xdr:col>
      <xdr:colOff>165100</xdr:colOff>
      <xdr:row>106</xdr:row>
      <xdr:rowOff>87630</xdr:rowOff>
    </xdr:to>
    <xdr:sp macro="" textlink="">
      <xdr:nvSpPr>
        <xdr:cNvPr id="686" name="楕円 685">
          <a:extLst>
            <a:ext uri="{FF2B5EF4-FFF2-40B4-BE49-F238E27FC236}">
              <a16:creationId xmlns:a16="http://schemas.microsoft.com/office/drawing/2014/main" id="{72125FE1-C9A3-4CEA-9076-AB0873348DDA}"/>
            </a:ext>
          </a:extLst>
        </xdr:cNvPr>
        <xdr:cNvSpPr/>
      </xdr:nvSpPr>
      <xdr:spPr>
        <a:xfrm>
          <a:off x="14541500" y="1815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36830</xdr:rowOff>
    </xdr:from>
    <xdr:to>
      <xdr:col>81</xdr:col>
      <xdr:colOff>50800</xdr:colOff>
      <xdr:row>106</xdr:row>
      <xdr:rowOff>59689</xdr:rowOff>
    </xdr:to>
    <xdr:cxnSp macro="">
      <xdr:nvCxnSpPr>
        <xdr:cNvPr id="687" name="直線コネクタ 686">
          <a:extLst>
            <a:ext uri="{FF2B5EF4-FFF2-40B4-BE49-F238E27FC236}">
              <a16:creationId xmlns:a16="http://schemas.microsoft.com/office/drawing/2014/main" id="{C8330812-3C94-47A6-A196-DFFEAC232C24}"/>
            </a:ext>
          </a:extLst>
        </xdr:cNvPr>
        <xdr:cNvCxnSpPr/>
      </xdr:nvCxnSpPr>
      <xdr:spPr>
        <a:xfrm>
          <a:off x="14592300" y="18210530"/>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157480</xdr:rowOff>
    </xdr:from>
    <xdr:to>
      <xdr:col>72</xdr:col>
      <xdr:colOff>38100</xdr:colOff>
      <xdr:row>106</xdr:row>
      <xdr:rowOff>87630</xdr:rowOff>
    </xdr:to>
    <xdr:sp macro="" textlink="">
      <xdr:nvSpPr>
        <xdr:cNvPr id="688" name="楕円 687">
          <a:extLst>
            <a:ext uri="{FF2B5EF4-FFF2-40B4-BE49-F238E27FC236}">
              <a16:creationId xmlns:a16="http://schemas.microsoft.com/office/drawing/2014/main" id="{C3768F3A-CD2E-46BF-BE96-97C6369571A6}"/>
            </a:ext>
          </a:extLst>
        </xdr:cNvPr>
        <xdr:cNvSpPr/>
      </xdr:nvSpPr>
      <xdr:spPr>
        <a:xfrm>
          <a:off x="13652500" y="1815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36830</xdr:rowOff>
    </xdr:from>
    <xdr:to>
      <xdr:col>76</xdr:col>
      <xdr:colOff>114300</xdr:colOff>
      <xdr:row>106</xdr:row>
      <xdr:rowOff>36830</xdr:rowOff>
    </xdr:to>
    <xdr:cxnSp macro="">
      <xdr:nvCxnSpPr>
        <xdr:cNvPr id="689" name="直線コネクタ 688">
          <a:extLst>
            <a:ext uri="{FF2B5EF4-FFF2-40B4-BE49-F238E27FC236}">
              <a16:creationId xmlns:a16="http://schemas.microsoft.com/office/drawing/2014/main" id="{92B52DB8-071A-4193-B236-6C0E6A158F23}"/>
            </a:ext>
          </a:extLst>
        </xdr:cNvPr>
        <xdr:cNvCxnSpPr/>
      </xdr:nvCxnSpPr>
      <xdr:spPr>
        <a:xfrm>
          <a:off x="13703300" y="182105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133350</xdr:rowOff>
    </xdr:from>
    <xdr:to>
      <xdr:col>67</xdr:col>
      <xdr:colOff>101600</xdr:colOff>
      <xdr:row>106</xdr:row>
      <xdr:rowOff>63500</xdr:rowOff>
    </xdr:to>
    <xdr:sp macro="" textlink="">
      <xdr:nvSpPr>
        <xdr:cNvPr id="690" name="楕円 689">
          <a:extLst>
            <a:ext uri="{FF2B5EF4-FFF2-40B4-BE49-F238E27FC236}">
              <a16:creationId xmlns:a16="http://schemas.microsoft.com/office/drawing/2014/main" id="{91166AC9-85D4-4EFD-B29C-5935EB7E2CAF}"/>
            </a:ext>
          </a:extLst>
        </xdr:cNvPr>
        <xdr:cNvSpPr/>
      </xdr:nvSpPr>
      <xdr:spPr>
        <a:xfrm>
          <a:off x="12763500" y="1813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12700</xdr:rowOff>
    </xdr:from>
    <xdr:to>
      <xdr:col>71</xdr:col>
      <xdr:colOff>177800</xdr:colOff>
      <xdr:row>106</xdr:row>
      <xdr:rowOff>36830</xdr:rowOff>
    </xdr:to>
    <xdr:cxnSp macro="">
      <xdr:nvCxnSpPr>
        <xdr:cNvPr id="691" name="直線コネクタ 690">
          <a:extLst>
            <a:ext uri="{FF2B5EF4-FFF2-40B4-BE49-F238E27FC236}">
              <a16:creationId xmlns:a16="http://schemas.microsoft.com/office/drawing/2014/main" id="{A706C589-F784-4BF6-A3E8-905A371DD2F8}"/>
            </a:ext>
          </a:extLst>
        </xdr:cNvPr>
        <xdr:cNvCxnSpPr/>
      </xdr:nvCxnSpPr>
      <xdr:spPr>
        <a:xfrm>
          <a:off x="12814300" y="1818640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153688</xdr:rowOff>
    </xdr:from>
    <xdr:ext cx="405111" cy="259045"/>
    <xdr:sp macro="" textlink="">
      <xdr:nvSpPr>
        <xdr:cNvPr id="692" name="n_1aveValue【公民館】&#10;有形固定資産減価償却率">
          <a:extLst>
            <a:ext uri="{FF2B5EF4-FFF2-40B4-BE49-F238E27FC236}">
              <a16:creationId xmlns:a16="http://schemas.microsoft.com/office/drawing/2014/main" id="{7A64EEA7-9EED-4B8A-A598-13843F325C23}"/>
            </a:ext>
          </a:extLst>
        </xdr:cNvPr>
        <xdr:cNvSpPr txBox="1"/>
      </xdr:nvSpPr>
      <xdr:spPr>
        <a:xfrm>
          <a:off x="15266044" y="17641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134638</xdr:rowOff>
    </xdr:from>
    <xdr:ext cx="405111" cy="259045"/>
    <xdr:sp macro="" textlink="">
      <xdr:nvSpPr>
        <xdr:cNvPr id="693" name="n_2aveValue【公民館】&#10;有形固定資産減価償却率">
          <a:extLst>
            <a:ext uri="{FF2B5EF4-FFF2-40B4-BE49-F238E27FC236}">
              <a16:creationId xmlns:a16="http://schemas.microsoft.com/office/drawing/2014/main" id="{406A8B6D-C3EB-4523-9986-C4A59D7E4343}"/>
            </a:ext>
          </a:extLst>
        </xdr:cNvPr>
        <xdr:cNvSpPr txBox="1"/>
      </xdr:nvSpPr>
      <xdr:spPr>
        <a:xfrm>
          <a:off x="14389744" y="17622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149877</xdr:rowOff>
    </xdr:from>
    <xdr:ext cx="405111" cy="259045"/>
    <xdr:sp macro="" textlink="">
      <xdr:nvSpPr>
        <xdr:cNvPr id="694" name="n_3aveValue【公民館】&#10;有形固定資産減価償却率">
          <a:extLst>
            <a:ext uri="{FF2B5EF4-FFF2-40B4-BE49-F238E27FC236}">
              <a16:creationId xmlns:a16="http://schemas.microsoft.com/office/drawing/2014/main" id="{93D9F504-B090-4D7A-825C-E9C08E7597B5}"/>
            </a:ext>
          </a:extLst>
        </xdr:cNvPr>
        <xdr:cNvSpPr txBox="1"/>
      </xdr:nvSpPr>
      <xdr:spPr>
        <a:xfrm>
          <a:off x="13500744" y="17637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140988</xdr:rowOff>
    </xdr:from>
    <xdr:ext cx="405111" cy="259045"/>
    <xdr:sp macro="" textlink="">
      <xdr:nvSpPr>
        <xdr:cNvPr id="695" name="n_4aveValue【公民館】&#10;有形固定資産減価償却率">
          <a:extLst>
            <a:ext uri="{FF2B5EF4-FFF2-40B4-BE49-F238E27FC236}">
              <a16:creationId xmlns:a16="http://schemas.microsoft.com/office/drawing/2014/main" id="{ECF927F3-5D1C-42B6-BE3F-D73605206D60}"/>
            </a:ext>
          </a:extLst>
        </xdr:cNvPr>
        <xdr:cNvSpPr txBox="1"/>
      </xdr:nvSpPr>
      <xdr:spPr>
        <a:xfrm>
          <a:off x="12611744" y="17628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101616</xdr:rowOff>
    </xdr:from>
    <xdr:ext cx="405111" cy="259045"/>
    <xdr:sp macro="" textlink="">
      <xdr:nvSpPr>
        <xdr:cNvPr id="696" name="n_1mainValue【公民館】&#10;有形固定資産減価償却率">
          <a:extLst>
            <a:ext uri="{FF2B5EF4-FFF2-40B4-BE49-F238E27FC236}">
              <a16:creationId xmlns:a16="http://schemas.microsoft.com/office/drawing/2014/main" id="{07BEADE9-A7F3-4894-8275-35EF914309DE}"/>
            </a:ext>
          </a:extLst>
        </xdr:cNvPr>
        <xdr:cNvSpPr txBox="1"/>
      </xdr:nvSpPr>
      <xdr:spPr>
        <a:xfrm>
          <a:off x="15266044" y="18275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78757</xdr:rowOff>
    </xdr:from>
    <xdr:ext cx="405111" cy="259045"/>
    <xdr:sp macro="" textlink="">
      <xdr:nvSpPr>
        <xdr:cNvPr id="697" name="n_2mainValue【公民館】&#10;有形固定資産減価償却率">
          <a:extLst>
            <a:ext uri="{FF2B5EF4-FFF2-40B4-BE49-F238E27FC236}">
              <a16:creationId xmlns:a16="http://schemas.microsoft.com/office/drawing/2014/main" id="{6988E683-57F7-42CD-918E-16FDA8AF8DC2}"/>
            </a:ext>
          </a:extLst>
        </xdr:cNvPr>
        <xdr:cNvSpPr txBox="1"/>
      </xdr:nvSpPr>
      <xdr:spPr>
        <a:xfrm>
          <a:off x="14389744" y="18252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78757</xdr:rowOff>
    </xdr:from>
    <xdr:ext cx="405111" cy="259045"/>
    <xdr:sp macro="" textlink="">
      <xdr:nvSpPr>
        <xdr:cNvPr id="698" name="n_3mainValue【公民館】&#10;有形固定資産減価償却率">
          <a:extLst>
            <a:ext uri="{FF2B5EF4-FFF2-40B4-BE49-F238E27FC236}">
              <a16:creationId xmlns:a16="http://schemas.microsoft.com/office/drawing/2014/main" id="{D1B41861-BEFD-436E-B796-72C1A93EC637}"/>
            </a:ext>
          </a:extLst>
        </xdr:cNvPr>
        <xdr:cNvSpPr txBox="1"/>
      </xdr:nvSpPr>
      <xdr:spPr>
        <a:xfrm>
          <a:off x="13500744" y="18252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54627</xdr:rowOff>
    </xdr:from>
    <xdr:ext cx="405111" cy="259045"/>
    <xdr:sp macro="" textlink="">
      <xdr:nvSpPr>
        <xdr:cNvPr id="699" name="n_4mainValue【公民館】&#10;有形固定資産減価償却率">
          <a:extLst>
            <a:ext uri="{FF2B5EF4-FFF2-40B4-BE49-F238E27FC236}">
              <a16:creationId xmlns:a16="http://schemas.microsoft.com/office/drawing/2014/main" id="{58241FC8-73C2-472C-AAC6-F2D4D15ACE7F}"/>
            </a:ext>
          </a:extLst>
        </xdr:cNvPr>
        <xdr:cNvSpPr txBox="1"/>
      </xdr:nvSpPr>
      <xdr:spPr>
        <a:xfrm>
          <a:off x="12611744" y="18228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0" name="正方形/長方形 699">
          <a:extLst>
            <a:ext uri="{FF2B5EF4-FFF2-40B4-BE49-F238E27FC236}">
              <a16:creationId xmlns:a16="http://schemas.microsoft.com/office/drawing/2014/main" id="{F06D6005-ED06-442B-9E85-717003410B49}"/>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1" name="正方形/長方形 700">
          <a:extLst>
            <a:ext uri="{FF2B5EF4-FFF2-40B4-BE49-F238E27FC236}">
              <a16:creationId xmlns:a16="http://schemas.microsoft.com/office/drawing/2014/main" id="{A6BB6C15-B2A1-4D26-AFE9-27495853E957}"/>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2" name="正方形/長方形 701">
          <a:extLst>
            <a:ext uri="{FF2B5EF4-FFF2-40B4-BE49-F238E27FC236}">
              <a16:creationId xmlns:a16="http://schemas.microsoft.com/office/drawing/2014/main" id="{4894ED45-C544-452D-80CC-8848D469D24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3" name="正方形/長方形 702">
          <a:extLst>
            <a:ext uri="{FF2B5EF4-FFF2-40B4-BE49-F238E27FC236}">
              <a16:creationId xmlns:a16="http://schemas.microsoft.com/office/drawing/2014/main" id="{9132EFEF-126B-4E43-B02C-267958C45EED}"/>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4" name="正方形/長方形 703">
          <a:extLst>
            <a:ext uri="{FF2B5EF4-FFF2-40B4-BE49-F238E27FC236}">
              <a16:creationId xmlns:a16="http://schemas.microsoft.com/office/drawing/2014/main" id="{0B0228C2-5C5E-46B1-879D-A775924184E8}"/>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5" name="正方形/長方形 704">
          <a:extLst>
            <a:ext uri="{FF2B5EF4-FFF2-40B4-BE49-F238E27FC236}">
              <a16:creationId xmlns:a16="http://schemas.microsoft.com/office/drawing/2014/main" id="{9B185346-ABE6-42CD-A323-980D6AC29E2F}"/>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6" name="正方形/長方形 705">
          <a:extLst>
            <a:ext uri="{FF2B5EF4-FFF2-40B4-BE49-F238E27FC236}">
              <a16:creationId xmlns:a16="http://schemas.microsoft.com/office/drawing/2014/main" id="{58E37764-D644-4D40-8151-5E80FDF99002}"/>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7" name="正方形/長方形 706">
          <a:extLst>
            <a:ext uri="{FF2B5EF4-FFF2-40B4-BE49-F238E27FC236}">
              <a16:creationId xmlns:a16="http://schemas.microsoft.com/office/drawing/2014/main" id="{FC1DE88C-7C35-4874-9D81-A2FD49C6B16A}"/>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8" name="テキスト ボックス 707">
          <a:extLst>
            <a:ext uri="{FF2B5EF4-FFF2-40B4-BE49-F238E27FC236}">
              <a16:creationId xmlns:a16="http://schemas.microsoft.com/office/drawing/2014/main" id="{5F79E450-7417-4C17-A9F7-E03838B7209A}"/>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9" name="直線コネクタ 708">
          <a:extLst>
            <a:ext uri="{FF2B5EF4-FFF2-40B4-BE49-F238E27FC236}">
              <a16:creationId xmlns:a16="http://schemas.microsoft.com/office/drawing/2014/main" id="{27C86836-E5BB-4BBD-88CC-9824E0AEA01B}"/>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10" name="直線コネクタ 709">
          <a:extLst>
            <a:ext uri="{FF2B5EF4-FFF2-40B4-BE49-F238E27FC236}">
              <a16:creationId xmlns:a16="http://schemas.microsoft.com/office/drawing/2014/main" id="{B2882961-A325-4953-A454-E5F9EB97ABE8}"/>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1" name="テキスト ボックス 710">
          <a:extLst>
            <a:ext uri="{FF2B5EF4-FFF2-40B4-BE49-F238E27FC236}">
              <a16:creationId xmlns:a16="http://schemas.microsoft.com/office/drawing/2014/main" id="{574BBA78-94CA-437E-BCB6-5DFAE29BCDA6}"/>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2" name="直線コネクタ 711">
          <a:extLst>
            <a:ext uri="{FF2B5EF4-FFF2-40B4-BE49-F238E27FC236}">
              <a16:creationId xmlns:a16="http://schemas.microsoft.com/office/drawing/2014/main" id="{898E893C-6828-49FA-8DB7-32605403D759}"/>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3" name="テキスト ボックス 712">
          <a:extLst>
            <a:ext uri="{FF2B5EF4-FFF2-40B4-BE49-F238E27FC236}">
              <a16:creationId xmlns:a16="http://schemas.microsoft.com/office/drawing/2014/main" id="{B3DF3A5A-6EA5-41CF-95E1-D7FB1AF37A2E}"/>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4" name="直線コネクタ 713">
          <a:extLst>
            <a:ext uri="{FF2B5EF4-FFF2-40B4-BE49-F238E27FC236}">
              <a16:creationId xmlns:a16="http://schemas.microsoft.com/office/drawing/2014/main" id="{F209F690-2B2F-4C74-A31B-4647BD911FCB}"/>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5" name="テキスト ボックス 714">
          <a:extLst>
            <a:ext uri="{FF2B5EF4-FFF2-40B4-BE49-F238E27FC236}">
              <a16:creationId xmlns:a16="http://schemas.microsoft.com/office/drawing/2014/main" id="{D0729E64-C354-430F-B39F-A796DDA46424}"/>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6" name="直線コネクタ 715">
          <a:extLst>
            <a:ext uri="{FF2B5EF4-FFF2-40B4-BE49-F238E27FC236}">
              <a16:creationId xmlns:a16="http://schemas.microsoft.com/office/drawing/2014/main" id="{BC53CE44-C828-4828-9F32-7011BD7384A1}"/>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7" name="テキスト ボックス 716">
          <a:extLst>
            <a:ext uri="{FF2B5EF4-FFF2-40B4-BE49-F238E27FC236}">
              <a16:creationId xmlns:a16="http://schemas.microsoft.com/office/drawing/2014/main" id="{9D7FFEEA-AFE6-47C1-AFAA-B93B4D3FF611}"/>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8" name="直線コネクタ 717">
          <a:extLst>
            <a:ext uri="{FF2B5EF4-FFF2-40B4-BE49-F238E27FC236}">
              <a16:creationId xmlns:a16="http://schemas.microsoft.com/office/drawing/2014/main" id="{288AD163-AD23-49D5-B822-A18E7788CC73}"/>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19" name="テキスト ボックス 718">
          <a:extLst>
            <a:ext uri="{FF2B5EF4-FFF2-40B4-BE49-F238E27FC236}">
              <a16:creationId xmlns:a16="http://schemas.microsoft.com/office/drawing/2014/main" id="{5F802FC0-1A3D-4C09-A124-766CDC28E02D}"/>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0" name="直線コネクタ 719">
          <a:extLst>
            <a:ext uri="{FF2B5EF4-FFF2-40B4-BE49-F238E27FC236}">
              <a16:creationId xmlns:a16="http://schemas.microsoft.com/office/drawing/2014/main" id="{783F8828-837A-4A34-9D36-0D0E3F89F141}"/>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1" name="テキスト ボックス 720">
          <a:extLst>
            <a:ext uri="{FF2B5EF4-FFF2-40B4-BE49-F238E27FC236}">
              <a16:creationId xmlns:a16="http://schemas.microsoft.com/office/drawing/2014/main" id="{D345D7D8-FE6C-4ECD-9000-E1BF7773C33E}"/>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2" name="【公民館】&#10;一人当たり面積グラフ枠">
          <a:extLst>
            <a:ext uri="{FF2B5EF4-FFF2-40B4-BE49-F238E27FC236}">
              <a16:creationId xmlns:a16="http://schemas.microsoft.com/office/drawing/2014/main" id="{0D2690F1-9B3A-4905-B31D-BF13F873E8C5}"/>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104139</xdr:rowOff>
    </xdr:from>
    <xdr:to>
      <xdr:col>116</xdr:col>
      <xdr:colOff>62864</xdr:colOff>
      <xdr:row>108</xdr:row>
      <xdr:rowOff>142239</xdr:rowOff>
    </xdr:to>
    <xdr:cxnSp macro="">
      <xdr:nvCxnSpPr>
        <xdr:cNvPr id="723" name="直線コネクタ 722">
          <a:extLst>
            <a:ext uri="{FF2B5EF4-FFF2-40B4-BE49-F238E27FC236}">
              <a16:creationId xmlns:a16="http://schemas.microsoft.com/office/drawing/2014/main" id="{E7C94E67-9943-440F-8BA0-053303C5922E}"/>
            </a:ext>
          </a:extLst>
        </xdr:cNvPr>
        <xdr:cNvCxnSpPr/>
      </xdr:nvCxnSpPr>
      <xdr:spPr>
        <a:xfrm flipV="1">
          <a:off x="22160864" y="17249139"/>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146066</xdr:rowOff>
    </xdr:from>
    <xdr:ext cx="469744" cy="259045"/>
    <xdr:sp macro="" textlink="">
      <xdr:nvSpPr>
        <xdr:cNvPr id="724" name="【公民館】&#10;一人当たり面積最小値テキスト">
          <a:extLst>
            <a:ext uri="{FF2B5EF4-FFF2-40B4-BE49-F238E27FC236}">
              <a16:creationId xmlns:a16="http://schemas.microsoft.com/office/drawing/2014/main" id="{5E7A7BDB-0AF9-4FBB-BFE4-19E555F699DD}"/>
            </a:ext>
          </a:extLst>
        </xdr:cNvPr>
        <xdr:cNvSpPr txBox="1"/>
      </xdr:nvSpPr>
      <xdr:spPr>
        <a:xfrm>
          <a:off x="22199600" y="18662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142239</xdr:rowOff>
    </xdr:from>
    <xdr:to>
      <xdr:col>116</xdr:col>
      <xdr:colOff>152400</xdr:colOff>
      <xdr:row>108</xdr:row>
      <xdr:rowOff>142239</xdr:rowOff>
    </xdr:to>
    <xdr:cxnSp macro="">
      <xdr:nvCxnSpPr>
        <xdr:cNvPr id="725" name="直線コネクタ 724">
          <a:extLst>
            <a:ext uri="{FF2B5EF4-FFF2-40B4-BE49-F238E27FC236}">
              <a16:creationId xmlns:a16="http://schemas.microsoft.com/office/drawing/2014/main" id="{75D0706E-3235-4D9E-87D1-ADD4D5EB1DD4}"/>
            </a:ext>
          </a:extLst>
        </xdr:cNvPr>
        <xdr:cNvCxnSpPr/>
      </xdr:nvCxnSpPr>
      <xdr:spPr>
        <a:xfrm>
          <a:off x="22072600" y="18658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50816</xdr:rowOff>
    </xdr:from>
    <xdr:ext cx="469744" cy="259045"/>
    <xdr:sp macro="" textlink="">
      <xdr:nvSpPr>
        <xdr:cNvPr id="726" name="【公民館】&#10;一人当たり面積最大値テキスト">
          <a:extLst>
            <a:ext uri="{FF2B5EF4-FFF2-40B4-BE49-F238E27FC236}">
              <a16:creationId xmlns:a16="http://schemas.microsoft.com/office/drawing/2014/main" id="{AEFC1B40-CA4E-4CE1-8F59-1A1AFBD7DB79}"/>
            </a:ext>
          </a:extLst>
        </xdr:cNvPr>
        <xdr:cNvSpPr txBox="1"/>
      </xdr:nvSpPr>
      <xdr:spPr>
        <a:xfrm>
          <a:off x="22199600" y="17024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104139</xdr:rowOff>
    </xdr:from>
    <xdr:to>
      <xdr:col>116</xdr:col>
      <xdr:colOff>152400</xdr:colOff>
      <xdr:row>100</xdr:row>
      <xdr:rowOff>104139</xdr:rowOff>
    </xdr:to>
    <xdr:cxnSp macro="">
      <xdr:nvCxnSpPr>
        <xdr:cNvPr id="727" name="直線コネクタ 726">
          <a:extLst>
            <a:ext uri="{FF2B5EF4-FFF2-40B4-BE49-F238E27FC236}">
              <a16:creationId xmlns:a16="http://schemas.microsoft.com/office/drawing/2014/main" id="{AF70AA51-5E85-4367-9495-3D9FD5C7F8F9}"/>
            </a:ext>
          </a:extLst>
        </xdr:cNvPr>
        <xdr:cNvCxnSpPr/>
      </xdr:nvCxnSpPr>
      <xdr:spPr>
        <a:xfrm>
          <a:off x="22072600" y="17249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144797</xdr:rowOff>
    </xdr:from>
    <xdr:ext cx="469744" cy="259045"/>
    <xdr:sp macro="" textlink="">
      <xdr:nvSpPr>
        <xdr:cNvPr id="728" name="【公民館】&#10;一人当たり面積平均値テキスト">
          <a:extLst>
            <a:ext uri="{FF2B5EF4-FFF2-40B4-BE49-F238E27FC236}">
              <a16:creationId xmlns:a16="http://schemas.microsoft.com/office/drawing/2014/main" id="{EDB2E403-D017-4CFF-AC38-F23469CC9937}"/>
            </a:ext>
          </a:extLst>
        </xdr:cNvPr>
        <xdr:cNvSpPr txBox="1"/>
      </xdr:nvSpPr>
      <xdr:spPr>
        <a:xfrm>
          <a:off x="22199600" y="18147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121920</xdr:rowOff>
    </xdr:from>
    <xdr:to>
      <xdr:col>116</xdr:col>
      <xdr:colOff>114300</xdr:colOff>
      <xdr:row>107</xdr:row>
      <xdr:rowOff>52070</xdr:rowOff>
    </xdr:to>
    <xdr:sp macro="" textlink="">
      <xdr:nvSpPr>
        <xdr:cNvPr id="729" name="フローチャート: 判断 728">
          <a:extLst>
            <a:ext uri="{FF2B5EF4-FFF2-40B4-BE49-F238E27FC236}">
              <a16:creationId xmlns:a16="http://schemas.microsoft.com/office/drawing/2014/main" id="{5D0AF77C-F6F8-4F93-9E0C-6CEC76F5F0F5}"/>
            </a:ext>
          </a:extLst>
        </xdr:cNvPr>
        <xdr:cNvSpPr/>
      </xdr:nvSpPr>
      <xdr:spPr>
        <a:xfrm>
          <a:off x="22110700" y="1829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123189</xdr:rowOff>
    </xdr:from>
    <xdr:to>
      <xdr:col>112</xdr:col>
      <xdr:colOff>38100</xdr:colOff>
      <xdr:row>107</xdr:row>
      <xdr:rowOff>53339</xdr:rowOff>
    </xdr:to>
    <xdr:sp macro="" textlink="">
      <xdr:nvSpPr>
        <xdr:cNvPr id="730" name="フローチャート: 判断 729">
          <a:extLst>
            <a:ext uri="{FF2B5EF4-FFF2-40B4-BE49-F238E27FC236}">
              <a16:creationId xmlns:a16="http://schemas.microsoft.com/office/drawing/2014/main" id="{3695DA02-233C-4798-BADD-3C2563DC24E9}"/>
            </a:ext>
          </a:extLst>
        </xdr:cNvPr>
        <xdr:cNvSpPr/>
      </xdr:nvSpPr>
      <xdr:spPr>
        <a:xfrm>
          <a:off x="21272500" y="1829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96520</xdr:rowOff>
    </xdr:from>
    <xdr:to>
      <xdr:col>107</xdr:col>
      <xdr:colOff>101600</xdr:colOff>
      <xdr:row>107</xdr:row>
      <xdr:rowOff>26670</xdr:rowOff>
    </xdr:to>
    <xdr:sp macro="" textlink="">
      <xdr:nvSpPr>
        <xdr:cNvPr id="731" name="フローチャート: 判断 730">
          <a:extLst>
            <a:ext uri="{FF2B5EF4-FFF2-40B4-BE49-F238E27FC236}">
              <a16:creationId xmlns:a16="http://schemas.microsoft.com/office/drawing/2014/main" id="{08D57C26-9C0C-41E5-868E-5978C525F3B3}"/>
            </a:ext>
          </a:extLst>
        </xdr:cNvPr>
        <xdr:cNvSpPr/>
      </xdr:nvSpPr>
      <xdr:spPr>
        <a:xfrm>
          <a:off x="20383500" y="1827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106680</xdr:rowOff>
    </xdr:from>
    <xdr:to>
      <xdr:col>102</xdr:col>
      <xdr:colOff>165100</xdr:colOff>
      <xdr:row>107</xdr:row>
      <xdr:rowOff>36830</xdr:rowOff>
    </xdr:to>
    <xdr:sp macro="" textlink="">
      <xdr:nvSpPr>
        <xdr:cNvPr id="732" name="フローチャート: 判断 731">
          <a:extLst>
            <a:ext uri="{FF2B5EF4-FFF2-40B4-BE49-F238E27FC236}">
              <a16:creationId xmlns:a16="http://schemas.microsoft.com/office/drawing/2014/main" id="{5F12D3CE-1DD5-4B9D-A67D-F16C9E50F786}"/>
            </a:ext>
          </a:extLst>
        </xdr:cNvPr>
        <xdr:cNvSpPr/>
      </xdr:nvSpPr>
      <xdr:spPr>
        <a:xfrm>
          <a:off x="19494500" y="18280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143511</xdr:rowOff>
    </xdr:from>
    <xdr:to>
      <xdr:col>98</xdr:col>
      <xdr:colOff>38100</xdr:colOff>
      <xdr:row>107</xdr:row>
      <xdr:rowOff>73661</xdr:rowOff>
    </xdr:to>
    <xdr:sp macro="" textlink="">
      <xdr:nvSpPr>
        <xdr:cNvPr id="733" name="フローチャート: 判断 732">
          <a:extLst>
            <a:ext uri="{FF2B5EF4-FFF2-40B4-BE49-F238E27FC236}">
              <a16:creationId xmlns:a16="http://schemas.microsoft.com/office/drawing/2014/main" id="{12AA1037-CC5B-4AF4-885B-94793C1F1EEE}"/>
            </a:ext>
          </a:extLst>
        </xdr:cNvPr>
        <xdr:cNvSpPr/>
      </xdr:nvSpPr>
      <xdr:spPr>
        <a:xfrm>
          <a:off x="18605500" y="1831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DE6CC0B7-6BD5-461E-9661-53D126D92A8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7ADEC0AB-FF95-4B66-971D-C4CE052378F7}"/>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540F3FE5-FE5D-4EDD-BA60-1434F684FDAB}"/>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D75A16C3-D997-4094-B5EA-8362269F9B68}"/>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29B8542D-11E6-44EA-B2D3-0C7264EE64C1}"/>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165100</xdr:rowOff>
    </xdr:from>
    <xdr:to>
      <xdr:col>116</xdr:col>
      <xdr:colOff>114300</xdr:colOff>
      <xdr:row>107</xdr:row>
      <xdr:rowOff>95250</xdr:rowOff>
    </xdr:to>
    <xdr:sp macro="" textlink="">
      <xdr:nvSpPr>
        <xdr:cNvPr id="739" name="楕円 738">
          <a:extLst>
            <a:ext uri="{FF2B5EF4-FFF2-40B4-BE49-F238E27FC236}">
              <a16:creationId xmlns:a16="http://schemas.microsoft.com/office/drawing/2014/main" id="{672ABB39-1D6B-4E36-8E67-63DDEF5FDEB9}"/>
            </a:ext>
          </a:extLst>
        </xdr:cNvPr>
        <xdr:cNvSpPr/>
      </xdr:nvSpPr>
      <xdr:spPr>
        <a:xfrm>
          <a:off x="22110700" y="1833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143527</xdr:rowOff>
    </xdr:from>
    <xdr:ext cx="469744" cy="259045"/>
    <xdr:sp macro="" textlink="">
      <xdr:nvSpPr>
        <xdr:cNvPr id="740" name="【公民館】&#10;一人当たり面積該当値テキスト">
          <a:extLst>
            <a:ext uri="{FF2B5EF4-FFF2-40B4-BE49-F238E27FC236}">
              <a16:creationId xmlns:a16="http://schemas.microsoft.com/office/drawing/2014/main" id="{D03EB8F3-B237-4F13-BF5F-E22F8C3132F9}"/>
            </a:ext>
          </a:extLst>
        </xdr:cNvPr>
        <xdr:cNvSpPr txBox="1"/>
      </xdr:nvSpPr>
      <xdr:spPr>
        <a:xfrm>
          <a:off x="22199600" y="1831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170180</xdr:rowOff>
    </xdr:from>
    <xdr:to>
      <xdr:col>112</xdr:col>
      <xdr:colOff>38100</xdr:colOff>
      <xdr:row>107</xdr:row>
      <xdr:rowOff>100330</xdr:rowOff>
    </xdr:to>
    <xdr:sp macro="" textlink="">
      <xdr:nvSpPr>
        <xdr:cNvPr id="741" name="楕円 740">
          <a:extLst>
            <a:ext uri="{FF2B5EF4-FFF2-40B4-BE49-F238E27FC236}">
              <a16:creationId xmlns:a16="http://schemas.microsoft.com/office/drawing/2014/main" id="{1E35FC88-0A93-4ECC-A147-368AB1C832E1}"/>
            </a:ext>
          </a:extLst>
        </xdr:cNvPr>
        <xdr:cNvSpPr/>
      </xdr:nvSpPr>
      <xdr:spPr>
        <a:xfrm>
          <a:off x="21272500" y="1834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44450</xdr:rowOff>
    </xdr:from>
    <xdr:to>
      <xdr:col>116</xdr:col>
      <xdr:colOff>63500</xdr:colOff>
      <xdr:row>107</xdr:row>
      <xdr:rowOff>49530</xdr:rowOff>
    </xdr:to>
    <xdr:cxnSp macro="">
      <xdr:nvCxnSpPr>
        <xdr:cNvPr id="742" name="直線コネクタ 741">
          <a:extLst>
            <a:ext uri="{FF2B5EF4-FFF2-40B4-BE49-F238E27FC236}">
              <a16:creationId xmlns:a16="http://schemas.microsoft.com/office/drawing/2014/main" id="{BE09C0B7-D6FA-42B7-B0D6-E90B9E4DA24D}"/>
            </a:ext>
          </a:extLst>
        </xdr:cNvPr>
        <xdr:cNvCxnSpPr/>
      </xdr:nvCxnSpPr>
      <xdr:spPr>
        <a:xfrm flipV="1">
          <a:off x="21323300" y="18389600"/>
          <a:ext cx="8382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2539</xdr:rowOff>
    </xdr:from>
    <xdr:to>
      <xdr:col>107</xdr:col>
      <xdr:colOff>101600</xdr:colOff>
      <xdr:row>107</xdr:row>
      <xdr:rowOff>104139</xdr:rowOff>
    </xdr:to>
    <xdr:sp macro="" textlink="">
      <xdr:nvSpPr>
        <xdr:cNvPr id="743" name="楕円 742">
          <a:extLst>
            <a:ext uri="{FF2B5EF4-FFF2-40B4-BE49-F238E27FC236}">
              <a16:creationId xmlns:a16="http://schemas.microsoft.com/office/drawing/2014/main" id="{2BABF9BF-76B2-4DA7-B988-964AA4E79981}"/>
            </a:ext>
          </a:extLst>
        </xdr:cNvPr>
        <xdr:cNvSpPr/>
      </xdr:nvSpPr>
      <xdr:spPr>
        <a:xfrm>
          <a:off x="20383500" y="18347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49530</xdr:rowOff>
    </xdr:from>
    <xdr:to>
      <xdr:col>111</xdr:col>
      <xdr:colOff>177800</xdr:colOff>
      <xdr:row>107</xdr:row>
      <xdr:rowOff>53339</xdr:rowOff>
    </xdr:to>
    <xdr:cxnSp macro="">
      <xdr:nvCxnSpPr>
        <xdr:cNvPr id="744" name="直線コネクタ 743">
          <a:extLst>
            <a:ext uri="{FF2B5EF4-FFF2-40B4-BE49-F238E27FC236}">
              <a16:creationId xmlns:a16="http://schemas.microsoft.com/office/drawing/2014/main" id="{54180A29-CE96-40CC-834F-4DE3156C3D54}"/>
            </a:ext>
          </a:extLst>
        </xdr:cNvPr>
        <xdr:cNvCxnSpPr/>
      </xdr:nvCxnSpPr>
      <xdr:spPr>
        <a:xfrm flipV="1">
          <a:off x="20434300" y="1839468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7620</xdr:rowOff>
    </xdr:from>
    <xdr:to>
      <xdr:col>102</xdr:col>
      <xdr:colOff>165100</xdr:colOff>
      <xdr:row>107</xdr:row>
      <xdr:rowOff>109220</xdr:rowOff>
    </xdr:to>
    <xdr:sp macro="" textlink="">
      <xdr:nvSpPr>
        <xdr:cNvPr id="745" name="楕円 744">
          <a:extLst>
            <a:ext uri="{FF2B5EF4-FFF2-40B4-BE49-F238E27FC236}">
              <a16:creationId xmlns:a16="http://schemas.microsoft.com/office/drawing/2014/main" id="{6252EFBE-106C-467F-8833-0C591127857D}"/>
            </a:ext>
          </a:extLst>
        </xdr:cNvPr>
        <xdr:cNvSpPr/>
      </xdr:nvSpPr>
      <xdr:spPr>
        <a:xfrm>
          <a:off x="19494500" y="18352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53339</xdr:rowOff>
    </xdr:from>
    <xdr:to>
      <xdr:col>107</xdr:col>
      <xdr:colOff>50800</xdr:colOff>
      <xdr:row>107</xdr:row>
      <xdr:rowOff>58420</xdr:rowOff>
    </xdr:to>
    <xdr:cxnSp macro="">
      <xdr:nvCxnSpPr>
        <xdr:cNvPr id="746" name="直線コネクタ 745">
          <a:extLst>
            <a:ext uri="{FF2B5EF4-FFF2-40B4-BE49-F238E27FC236}">
              <a16:creationId xmlns:a16="http://schemas.microsoft.com/office/drawing/2014/main" id="{32D5A138-A91F-4BAD-AA26-F0C71A379F24}"/>
            </a:ext>
          </a:extLst>
        </xdr:cNvPr>
        <xdr:cNvCxnSpPr/>
      </xdr:nvCxnSpPr>
      <xdr:spPr>
        <a:xfrm flipV="1">
          <a:off x="19545300" y="18398489"/>
          <a:ext cx="889000" cy="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12700</xdr:rowOff>
    </xdr:from>
    <xdr:to>
      <xdr:col>98</xdr:col>
      <xdr:colOff>38100</xdr:colOff>
      <xdr:row>107</xdr:row>
      <xdr:rowOff>114300</xdr:rowOff>
    </xdr:to>
    <xdr:sp macro="" textlink="">
      <xdr:nvSpPr>
        <xdr:cNvPr id="747" name="楕円 746">
          <a:extLst>
            <a:ext uri="{FF2B5EF4-FFF2-40B4-BE49-F238E27FC236}">
              <a16:creationId xmlns:a16="http://schemas.microsoft.com/office/drawing/2014/main" id="{43BED162-D3BB-473E-AFB4-C52E125877CA}"/>
            </a:ext>
          </a:extLst>
        </xdr:cNvPr>
        <xdr:cNvSpPr/>
      </xdr:nvSpPr>
      <xdr:spPr>
        <a:xfrm>
          <a:off x="18605500" y="1835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58420</xdr:rowOff>
    </xdr:from>
    <xdr:to>
      <xdr:col>102</xdr:col>
      <xdr:colOff>114300</xdr:colOff>
      <xdr:row>107</xdr:row>
      <xdr:rowOff>63500</xdr:rowOff>
    </xdr:to>
    <xdr:cxnSp macro="">
      <xdr:nvCxnSpPr>
        <xdr:cNvPr id="748" name="直線コネクタ 747">
          <a:extLst>
            <a:ext uri="{FF2B5EF4-FFF2-40B4-BE49-F238E27FC236}">
              <a16:creationId xmlns:a16="http://schemas.microsoft.com/office/drawing/2014/main" id="{0B957813-C161-475D-B7FC-4D89D9E5E768}"/>
            </a:ext>
          </a:extLst>
        </xdr:cNvPr>
        <xdr:cNvCxnSpPr/>
      </xdr:nvCxnSpPr>
      <xdr:spPr>
        <a:xfrm flipV="1">
          <a:off x="18656300" y="18403570"/>
          <a:ext cx="8890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69866</xdr:rowOff>
    </xdr:from>
    <xdr:ext cx="469744" cy="259045"/>
    <xdr:sp macro="" textlink="">
      <xdr:nvSpPr>
        <xdr:cNvPr id="749" name="n_1aveValue【公民館】&#10;一人当たり面積">
          <a:extLst>
            <a:ext uri="{FF2B5EF4-FFF2-40B4-BE49-F238E27FC236}">
              <a16:creationId xmlns:a16="http://schemas.microsoft.com/office/drawing/2014/main" id="{5B4BCB87-30E1-4627-BAF9-A80744DFB93F}"/>
            </a:ext>
          </a:extLst>
        </xdr:cNvPr>
        <xdr:cNvSpPr txBox="1"/>
      </xdr:nvSpPr>
      <xdr:spPr>
        <a:xfrm>
          <a:off x="21075727" y="18072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43197</xdr:rowOff>
    </xdr:from>
    <xdr:ext cx="469744" cy="259045"/>
    <xdr:sp macro="" textlink="">
      <xdr:nvSpPr>
        <xdr:cNvPr id="750" name="n_2aveValue【公民館】&#10;一人当たり面積">
          <a:extLst>
            <a:ext uri="{FF2B5EF4-FFF2-40B4-BE49-F238E27FC236}">
              <a16:creationId xmlns:a16="http://schemas.microsoft.com/office/drawing/2014/main" id="{D164B017-46A6-4323-A3CC-D170B2874FA0}"/>
            </a:ext>
          </a:extLst>
        </xdr:cNvPr>
        <xdr:cNvSpPr txBox="1"/>
      </xdr:nvSpPr>
      <xdr:spPr>
        <a:xfrm>
          <a:off x="20199427" y="18045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53357</xdr:rowOff>
    </xdr:from>
    <xdr:ext cx="469744" cy="259045"/>
    <xdr:sp macro="" textlink="">
      <xdr:nvSpPr>
        <xdr:cNvPr id="751" name="n_3aveValue【公民館】&#10;一人当たり面積">
          <a:extLst>
            <a:ext uri="{FF2B5EF4-FFF2-40B4-BE49-F238E27FC236}">
              <a16:creationId xmlns:a16="http://schemas.microsoft.com/office/drawing/2014/main" id="{20BE9173-1601-4256-B35A-F079B2AC2373}"/>
            </a:ext>
          </a:extLst>
        </xdr:cNvPr>
        <xdr:cNvSpPr txBox="1"/>
      </xdr:nvSpPr>
      <xdr:spPr>
        <a:xfrm>
          <a:off x="19310427" y="18055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90188</xdr:rowOff>
    </xdr:from>
    <xdr:ext cx="469744" cy="259045"/>
    <xdr:sp macro="" textlink="">
      <xdr:nvSpPr>
        <xdr:cNvPr id="752" name="n_4aveValue【公民館】&#10;一人当たり面積">
          <a:extLst>
            <a:ext uri="{FF2B5EF4-FFF2-40B4-BE49-F238E27FC236}">
              <a16:creationId xmlns:a16="http://schemas.microsoft.com/office/drawing/2014/main" id="{DBBA9EF2-C4E4-428E-AD3A-8E59D4E69696}"/>
            </a:ext>
          </a:extLst>
        </xdr:cNvPr>
        <xdr:cNvSpPr txBox="1"/>
      </xdr:nvSpPr>
      <xdr:spPr>
        <a:xfrm>
          <a:off x="18421427" y="18092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91457</xdr:rowOff>
    </xdr:from>
    <xdr:ext cx="469744" cy="259045"/>
    <xdr:sp macro="" textlink="">
      <xdr:nvSpPr>
        <xdr:cNvPr id="753" name="n_1mainValue【公民館】&#10;一人当たり面積">
          <a:extLst>
            <a:ext uri="{FF2B5EF4-FFF2-40B4-BE49-F238E27FC236}">
              <a16:creationId xmlns:a16="http://schemas.microsoft.com/office/drawing/2014/main" id="{11E26D26-3FA6-4BE7-9556-41937E93716E}"/>
            </a:ext>
          </a:extLst>
        </xdr:cNvPr>
        <xdr:cNvSpPr txBox="1"/>
      </xdr:nvSpPr>
      <xdr:spPr>
        <a:xfrm>
          <a:off x="21075727" y="1843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95266</xdr:rowOff>
    </xdr:from>
    <xdr:ext cx="469744" cy="259045"/>
    <xdr:sp macro="" textlink="">
      <xdr:nvSpPr>
        <xdr:cNvPr id="754" name="n_2mainValue【公民館】&#10;一人当たり面積">
          <a:extLst>
            <a:ext uri="{FF2B5EF4-FFF2-40B4-BE49-F238E27FC236}">
              <a16:creationId xmlns:a16="http://schemas.microsoft.com/office/drawing/2014/main" id="{0C2CFEE7-7FEF-4CB7-A416-3A512A5A2F19}"/>
            </a:ext>
          </a:extLst>
        </xdr:cNvPr>
        <xdr:cNvSpPr txBox="1"/>
      </xdr:nvSpPr>
      <xdr:spPr>
        <a:xfrm>
          <a:off x="20199427" y="18440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100347</xdr:rowOff>
    </xdr:from>
    <xdr:ext cx="469744" cy="259045"/>
    <xdr:sp macro="" textlink="">
      <xdr:nvSpPr>
        <xdr:cNvPr id="755" name="n_3mainValue【公民館】&#10;一人当たり面積">
          <a:extLst>
            <a:ext uri="{FF2B5EF4-FFF2-40B4-BE49-F238E27FC236}">
              <a16:creationId xmlns:a16="http://schemas.microsoft.com/office/drawing/2014/main" id="{B48ED63C-E36C-4AB9-A3CA-637F5D5FCB4E}"/>
            </a:ext>
          </a:extLst>
        </xdr:cNvPr>
        <xdr:cNvSpPr txBox="1"/>
      </xdr:nvSpPr>
      <xdr:spPr>
        <a:xfrm>
          <a:off x="19310427" y="18445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105427</xdr:rowOff>
    </xdr:from>
    <xdr:ext cx="469744" cy="259045"/>
    <xdr:sp macro="" textlink="">
      <xdr:nvSpPr>
        <xdr:cNvPr id="756" name="n_4mainValue【公民館】&#10;一人当たり面積">
          <a:extLst>
            <a:ext uri="{FF2B5EF4-FFF2-40B4-BE49-F238E27FC236}">
              <a16:creationId xmlns:a16="http://schemas.microsoft.com/office/drawing/2014/main" id="{DCCD9FC3-8638-4690-B9B4-09070ADD500F}"/>
            </a:ext>
          </a:extLst>
        </xdr:cNvPr>
        <xdr:cNvSpPr txBox="1"/>
      </xdr:nvSpPr>
      <xdr:spPr>
        <a:xfrm>
          <a:off x="18421427" y="18450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7" name="正方形/長方形 756">
          <a:extLst>
            <a:ext uri="{FF2B5EF4-FFF2-40B4-BE49-F238E27FC236}">
              <a16:creationId xmlns:a16="http://schemas.microsoft.com/office/drawing/2014/main" id="{5F58B48C-1FA6-494D-B278-3BF1C428F38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8" name="正方形/長方形 757">
          <a:extLst>
            <a:ext uri="{FF2B5EF4-FFF2-40B4-BE49-F238E27FC236}">
              <a16:creationId xmlns:a16="http://schemas.microsoft.com/office/drawing/2014/main" id="{AFFE2EAE-DD35-4122-B248-D6D4778A9FC5}"/>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9" name="テキスト ボックス 758">
          <a:extLst>
            <a:ext uri="{FF2B5EF4-FFF2-40B4-BE49-F238E27FC236}">
              <a16:creationId xmlns:a16="http://schemas.microsoft.com/office/drawing/2014/main" id="{AD948D55-EC81-4EB5-8D1E-D4A2992A0D0F}"/>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ほとんどの類型において、一人当たりの面積などが類似団体平均より低いにもかかわらず、有形固定資産減価償却率は高い水準にある。</a:t>
          </a:r>
          <a:r>
            <a:rPr kumimoji="1" lang="en-US" altLang="ja-JP" sz="1100">
              <a:solidFill>
                <a:schemeClr val="dk1"/>
              </a:solidFill>
              <a:effectLst/>
              <a:latin typeface="+mn-lt"/>
              <a:ea typeface="+mn-ea"/>
              <a:cs typeface="+mn-cs"/>
            </a:rPr>
            <a:t>1970</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1980</a:t>
          </a:r>
          <a:r>
            <a:rPr kumimoji="1" lang="ja-JP" altLang="ja-JP" sz="1100">
              <a:solidFill>
                <a:schemeClr val="dk1"/>
              </a:solidFill>
              <a:effectLst/>
              <a:latin typeface="+mn-lt"/>
              <a:ea typeface="+mn-ea"/>
              <a:cs typeface="+mn-cs"/>
            </a:rPr>
            <a:t>年代に多くの公共施設が建築されており、大規模改修の目安とされる築</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以上の施設が多数あることから、施設の老朽化が顕著となっている。特に児童館、公民館については、類似団体より大幅に上回っており、施設の老朽化が進んでいる。今後は、維持管理にかかる経費の増加に留意しつつ、策定した個別施設計画に基づき改修や維持管理を行っていく。</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8A1CB30-BEE5-46B1-8F6F-D8C4DA38F4E1}"/>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DAF77E6-2733-40E3-BCD9-7A5E33BEB411}"/>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66015B6-12E3-43B1-A241-2ED716158AA8}"/>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DDBA734D-3474-4A31-8D7E-6249A299E04E}"/>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ECE0A39-B1D4-4824-B536-E57CC0C0D4DB}"/>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002E09E-FDD0-4E24-BA11-078EB219DE97}"/>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90F071FF-4A00-46EF-86BE-E975D82AE99C}"/>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CE9E426-2859-4219-A98A-C57E09F8F3F3}"/>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8A2565E4-846A-4F05-BEB5-4E317336536A}"/>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3E55DAB-A54B-41A6-9C89-D891A4DD0FE8}"/>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12,646
12,497
81.68
7,820,205
7,417,236
392,728
4,312,014
5,829,841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F9A650E1-4592-487B-81F7-CF5D6BACCC71}"/>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AD0060F-93D0-4689-A1B7-567EEF4965A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3EF6B89-A90B-42E2-8E7F-8F840ADE5A6B}"/>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999E8E9-B6DE-4F76-9CB6-3E106840FB22}"/>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69D8A44-0729-461C-9870-9AB8F366C603}"/>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83C7FC8A-A1DA-4CB2-8B7C-E05E5C7B20F4}"/>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1FD4775B-CD19-4ABA-B4AB-89D345AFB276}"/>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3C1840B5-E353-484D-981B-81F752B3ED9D}"/>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76E0602-F1A8-4F6C-894C-010D55096111}"/>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95C15A7-DFCF-4DC8-B79C-9DAFEC0A31DB}"/>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1270E35-4F70-47C3-BCE7-6015BC87299A}"/>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2647D68-CD84-4CA7-BF57-DCCD6705C8BA}"/>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3599243E-3C15-4648-A8AF-24200A93AEED}"/>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D7150E6A-6435-45FB-8E3A-5418CB0B4C85}"/>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1EDF19B-0C2E-4E2B-BAC9-CA033CB0630F}"/>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9214D925-AA51-40B3-B186-9C92BE825367}"/>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1A73C95-4E89-461C-B5D2-C025673E3E2E}"/>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965EC347-BCA6-4292-8864-419A798275D7}"/>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231B929-D033-40D7-AB85-F98BBDF1D2E3}"/>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8D2F55BD-EFE1-47C8-B43D-27CD277FFA53}"/>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9AD2AD-1A97-4E0C-B128-A5BE1E9680E5}"/>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6298AF6-C553-43EA-B8C4-396D55AABC2C}"/>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F78689B8-2C87-45E5-8BAA-31AED8FEA4BA}"/>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D4F25CCE-0928-4869-A104-2511897CB5C6}"/>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521B536E-63EE-4F5C-9A7A-A584B27F4979}"/>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EF6EF682-7C02-4F21-A359-374E0292FC06}"/>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FF157DEE-B91E-48C1-B6E8-7A808F7959B1}"/>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3DCCD95E-DDA5-44E2-8B0E-7E684287E06A}"/>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98F77B4E-2A35-487F-A7C3-BC16CBC4C76D}"/>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AB20CEDE-33A1-497E-9CF9-302472CA3A9E}"/>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2C39C6DA-D3FE-44A7-8AF8-EF9F39603135}"/>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E5B16238-E13F-4E87-B15A-32E7F4ABD76C}"/>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E4A5A1F6-02BE-4700-9E32-BC5369F9F9CB}"/>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D43F9E88-D1D8-419A-B651-3B9B8A7273DC}"/>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373457A4-E8A5-4DA8-B053-3AD6CD14982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D61F451-36FA-4193-A222-EE2E217908C7}"/>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BA319A36-70FA-4CE6-9D21-342507AF84EA}"/>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9C8BEA35-B09E-4687-B05F-7074EF056D61}"/>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F321B4DF-43DE-4587-A51A-3798C3306B92}"/>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D8ABB69C-43C4-4A8A-81FC-E1661E076C2C}"/>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4783A0A2-832E-4CC4-AC2C-1E3D20CF114E}"/>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C5958DC9-B3AF-4307-AB83-260F9BEA9271}"/>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D647AD3E-8B3A-4B5C-9176-CAB848D6DCCF}"/>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735B2697-8CD4-4B71-A774-925983B3698D}"/>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623AF5D3-CFE7-44E5-BCFC-BA783A739FEE}"/>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2785DEEB-EE3D-4FE3-9428-63F407ECA30C}"/>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19050</xdr:rowOff>
    </xdr:from>
    <xdr:to>
      <xdr:col>24</xdr:col>
      <xdr:colOff>62865</xdr:colOff>
      <xdr:row>42</xdr:row>
      <xdr:rowOff>53340</xdr:rowOff>
    </xdr:to>
    <xdr:cxnSp macro="">
      <xdr:nvCxnSpPr>
        <xdr:cNvPr id="58" name="直線コネクタ 57">
          <a:extLst>
            <a:ext uri="{FF2B5EF4-FFF2-40B4-BE49-F238E27FC236}">
              <a16:creationId xmlns:a16="http://schemas.microsoft.com/office/drawing/2014/main" id="{668A92B0-2B30-45BA-BD47-1FB6FDC42873}"/>
            </a:ext>
          </a:extLst>
        </xdr:cNvPr>
        <xdr:cNvCxnSpPr/>
      </xdr:nvCxnSpPr>
      <xdr:spPr>
        <a:xfrm flipV="1">
          <a:off x="4634865" y="5676900"/>
          <a:ext cx="0" cy="1577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57167</xdr:rowOff>
    </xdr:from>
    <xdr:ext cx="405111" cy="259045"/>
    <xdr:sp macro="" textlink="">
      <xdr:nvSpPr>
        <xdr:cNvPr id="59" name="【図書館】&#10;有形固定資産減価償却率最小値テキスト">
          <a:extLst>
            <a:ext uri="{FF2B5EF4-FFF2-40B4-BE49-F238E27FC236}">
              <a16:creationId xmlns:a16="http://schemas.microsoft.com/office/drawing/2014/main" id="{FE7B1278-CA8D-4A87-84C6-8DBE5461E462}"/>
            </a:ext>
          </a:extLst>
        </xdr:cNvPr>
        <xdr:cNvSpPr txBox="1"/>
      </xdr:nvSpPr>
      <xdr:spPr>
        <a:xfrm>
          <a:off x="4673600" y="725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53340</xdr:rowOff>
    </xdr:from>
    <xdr:to>
      <xdr:col>24</xdr:col>
      <xdr:colOff>152400</xdr:colOff>
      <xdr:row>42</xdr:row>
      <xdr:rowOff>53340</xdr:rowOff>
    </xdr:to>
    <xdr:cxnSp macro="">
      <xdr:nvCxnSpPr>
        <xdr:cNvPr id="60" name="直線コネクタ 59">
          <a:extLst>
            <a:ext uri="{FF2B5EF4-FFF2-40B4-BE49-F238E27FC236}">
              <a16:creationId xmlns:a16="http://schemas.microsoft.com/office/drawing/2014/main" id="{A2C51DD8-FA7D-4B32-88F0-478D17F852BF}"/>
            </a:ext>
          </a:extLst>
        </xdr:cNvPr>
        <xdr:cNvCxnSpPr/>
      </xdr:nvCxnSpPr>
      <xdr:spPr>
        <a:xfrm>
          <a:off x="4546600" y="7254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137177</xdr:rowOff>
    </xdr:from>
    <xdr:ext cx="340478" cy="259045"/>
    <xdr:sp macro="" textlink="">
      <xdr:nvSpPr>
        <xdr:cNvPr id="61" name="【図書館】&#10;有形固定資産減価償却率最大値テキスト">
          <a:extLst>
            <a:ext uri="{FF2B5EF4-FFF2-40B4-BE49-F238E27FC236}">
              <a16:creationId xmlns:a16="http://schemas.microsoft.com/office/drawing/2014/main" id="{E54BA5A4-3E73-40EE-81F6-B950BE434D18}"/>
            </a:ext>
          </a:extLst>
        </xdr:cNvPr>
        <xdr:cNvSpPr txBox="1"/>
      </xdr:nvSpPr>
      <xdr:spPr>
        <a:xfrm>
          <a:off x="4673600" y="54521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19050</xdr:rowOff>
    </xdr:from>
    <xdr:to>
      <xdr:col>24</xdr:col>
      <xdr:colOff>152400</xdr:colOff>
      <xdr:row>33</xdr:row>
      <xdr:rowOff>19050</xdr:rowOff>
    </xdr:to>
    <xdr:cxnSp macro="">
      <xdr:nvCxnSpPr>
        <xdr:cNvPr id="62" name="直線コネクタ 61">
          <a:extLst>
            <a:ext uri="{FF2B5EF4-FFF2-40B4-BE49-F238E27FC236}">
              <a16:creationId xmlns:a16="http://schemas.microsoft.com/office/drawing/2014/main" id="{E83E6D2D-61A4-4E52-8F32-E43C50F7A6DB}"/>
            </a:ext>
          </a:extLst>
        </xdr:cNvPr>
        <xdr:cNvCxnSpPr/>
      </xdr:nvCxnSpPr>
      <xdr:spPr>
        <a:xfrm>
          <a:off x="4546600" y="567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31949</xdr:rowOff>
    </xdr:from>
    <xdr:ext cx="405111" cy="259045"/>
    <xdr:sp macro="" textlink="">
      <xdr:nvSpPr>
        <xdr:cNvPr id="63" name="【図書館】&#10;有形固定資産減価償却率平均値テキスト">
          <a:extLst>
            <a:ext uri="{FF2B5EF4-FFF2-40B4-BE49-F238E27FC236}">
              <a16:creationId xmlns:a16="http://schemas.microsoft.com/office/drawing/2014/main" id="{2DA26813-61F6-4DE1-A337-1A1014C6AB37}"/>
            </a:ext>
          </a:extLst>
        </xdr:cNvPr>
        <xdr:cNvSpPr txBox="1"/>
      </xdr:nvSpPr>
      <xdr:spPr>
        <a:xfrm>
          <a:off x="4673600" y="62041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9072</xdr:rowOff>
    </xdr:from>
    <xdr:to>
      <xdr:col>24</xdr:col>
      <xdr:colOff>114300</xdr:colOff>
      <xdr:row>37</xdr:row>
      <xdr:rowOff>110672</xdr:rowOff>
    </xdr:to>
    <xdr:sp macro="" textlink="">
      <xdr:nvSpPr>
        <xdr:cNvPr id="64" name="フローチャート: 判断 63">
          <a:extLst>
            <a:ext uri="{FF2B5EF4-FFF2-40B4-BE49-F238E27FC236}">
              <a16:creationId xmlns:a16="http://schemas.microsoft.com/office/drawing/2014/main" id="{50F6E845-C8E7-4389-A20F-8C506607F3B2}"/>
            </a:ext>
          </a:extLst>
        </xdr:cNvPr>
        <xdr:cNvSpPr/>
      </xdr:nvSpPr>
      <xdr:spPr>
        <a:xfrm>
          <a:off x="4584700" y="6352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7439</xdr:rowOff>
    </xdr:from>
    <xdr:to>
      <xdr:col>20</xdr:col>
      <xdr:colOff>38100</xdr:colOff>
      <xdr:row>37</xdr:row>
      <xdr:rowOff>109039</xdr:rowOff>
    </xdr:to>
    <xdr:sp macro="" textlink="">
      <xdr:nvSpPr>
        <xdr:cNvPr id="65" name="フローチャート: 判断 64">
          <a:extLst>
            <a:ext uri="{FF2B5EF4-FFF2-40B4-BE49-F238E27FC236}">
              <a16:creationId xmlns:a16="http://schemas.microsoft.com/office/drawing/2014/main" id="{81A1192E-3237-42EE-8343-A50B38B5056D}"/>
            </a:ext>
          </a:extLst>
        </xdr:cNvPr>
        <xdr:cNvSpPr/>
      </xdr:nvSpPr>
      <xdr:spPr>
        <a:xfrm>
          <a:off x="3746500" y="6351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36830</xdr:rowOff>
    </xdr:from>
    <xdr:to>
      <xdr:col>15</xdr:col>
      <xdr:colOff>101600</xdr:colOff>
      <xdr:row>37</xdr:row>
      <xdr:rowOff>138430</xdr:rowOff>
    </xdr:to>
    <xdr:sp macro="" textlink="">
      <xdr:nvSpPr>
        <xdr:cNvPr id="66" name="フローチャート: 判断 65">
          <a:extLst>
            <a:ext uri="{FF2B5EF4-FFF2-40B4-BE49-F238E27FC236}">
              <a16:creationId xmlns:a16="http://schemas.microsoft.com/office/drawing/2014/main" id="{76F97C81-2585-4F38-80BC-F79CC7E7D116}"/>
            </a:ext>
          </a:extLst>
        </xdr:cNvPr>
        <xdr:cNvSpPr/>
      </xdr:nvSpPr>
      <xdr:spPr>
        <a:xfrm>
          <a:off x="2857500" y="638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2540</xdr:rowOff>
    </xdr:from>
    <xdr:to>
      <xdr:col>10</xdr:col>
      <xdr:colOff>165100</xdr:colOff>
      <xdr:row>37</xdr:row>
      <xdr:rowOff>104140</xdr:rowOff>
    </xdr:to>
    <xdr:sp macro="" textlink="">
      <xdr:nvSpPr>
        <xdr:cNvPr id="67" name="フローチャート: 判断 66">
          <a:extLst>
            <a:ext uri="{FF2B5EF4-FFF2-40B4-BE49-F238E27FC236}">
              <a16:creationId xmlns:a16="http://schemas.microsoft.com/office/drawing/2014/main" id="{2D47B89F-98E5-43A5-A09B-FCF0E52DDED3}"/>
            </a:ext>
          </a:extLst>
        </xdr:cNvPr>
        <xdr:cNvSpPr/>
      </xdr:nvSpPr>
      <xdr:spPr>
        <a:xfrm>
          <a:off x="1968500" y="634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142966</xdr:rowOff>
    </xdr:from>
    <xdr:to>
      <xdr:col>6</xdr:col>
      <xdr:colOff>38100</xdr:colOff>
      <xdr:row>37</xdr:row>
      <xdr:rowOff>73116</xdr:rowOff>
    </xdr:to>
    <xdr:sp macro="" textlink="">
      <xdr:nvSpPr>
        <xdr:cNvPr id="68" name="フローチャート: 判断 67">
          <a:extLst>
            <a:ext uri="{FF2B5EF4-FFF2-40B4-BE49-F238E27FC236}">
              <a16:creationId xmlns:a16="http://schemas.microsoft.com/office/drawing/2014/main" id="{5B472BC3-89ED-48EB-8930-6824E5B69CCF}"/>
            </a:ext>
          </a:extLst>
        </xdr:cNvPr>
        <xdr:cNvSpPr/>
      </xdr:nvSpPr>
      <xdr:spPr>
        <a:xfrm>
          <a:off x="1079500" y="6315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466DB790-7586-405F-8C18-35729085A7EE}"/>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DD2351A7-9C45-4018-8380-AEC97A1D8377}"/>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40B18D30-7E8A-462C-B8D0-78777C6E8C35}"/>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26C408C5-1FA0-4EBC-8404-E2CFF2CD9301}"/>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A0262594-20CC-4CE2-AB23-D464CDF1E646}"/>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80917</xdr:rowOff>
    </xdr:from>
    <xdr:to>
      <xdr:col>24</xdr:col>
      <xdr:colOff>114300</xdr:colOff>
      <xdr:row>40</xdr:row>
      <xdr:rowOff>11067</xdr:rowOff>
    </xdr:to>
    <xdr:sp macro="" textlink="">
      <xdr:nvSpPr>
        <xdr:cNvPr id="74" name="楕円 73">
          <a:extLst>
            <a:ext uri="{FF2B5EF4-FFF2-40B4-BE49-F238E27FC236}">
              <a16:creationId xmlns:a16="http://schemas.microsoft.com/office/drawing/2014/main" id="{82E39E84-1BF4-4FF1-8B43-10D440BAA862}"/>
            </a:ext>
          </a:extLst>
        </xdr:cNvPr>
        <xdr:cNvSpPr/>
      </xdr:nvSpPr>
      <xdr:spPr>
        <a:xfrm>
          <a:off x="4584700" y="6767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59344</xdr:rowOff>
    </xdr:from>
    <xdr:ext cx="405111" cy="259045"/>
    <xdr:sp macro="" textlink="">
      <xdr:nvSpPr>
        <xdr:cNvPr id="75" name="【図書館】&#10;有形固定資産減価償却率該当値テキスト">
          <a:extLst>
            <a:ext uri="{FF2B5EF4-FFF2-40B4-BE49-F238E27FC236}">
              <a16:creationId xmlns:a16="http://schemas.microsoft.com/office/drawing/2014/main" id="{BBF02355-3E8E-4D20-B3C0-AD7B6C2746E6}"/>
            </a:ext>
          </a:extLst>
        </xdr:cNvPr>
        <xdr:cNvSpPr txBox="1"/>
      </xdr:nvSpPr>
      <xdr:spPr>
        <a:xfrm>
          <a:off x="4673600" y="6745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74385</xdr:rowOff>
    </xdr:from>
    <xdr:to>
      <xdr:col>20</xdr:col>
      <xdr:colOff>38100</xdr:colOff>
      <xdr:row>40</xdr:row>
      <xdr:rowOff>4535</xdr:rowOff>
    </xdr:to>
    <xdr:sp macro="" textlink="">
      <xdr:nvSpPr>
        <xdr:cNvPr id="76" name="楕円 75">
          <a:extLst>
            <a:ext uri="{FF2B5EF4-FFF2-40B4-BE49-F238E27FC236}">
              <a16:creationId xmlns:a16="http://schemas.microsoft.com/office/drawing/2014/main" id="{D966EE47-B9A6-46FA-8E8D-BF033983BA51}"/>
            </a:ext>
          </a:extLst>
        </xdr:cNvPr>
        <xdr:cNvSpPr/>
      </xdr:nvSpPr>
      <xdr:spPr>
        <a:xfrm>
          <a:off x="3746500" y="676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125185</xdr:rowOff>
    </xdr:from>
    <xdr:to>
      <xdr:col>24</xdr:col>
      <xdr:colOff>63500</xdr:colOff>
      <xdr:row>39</xdr:row>
      <xdr:rowOff>131717</xdr:rowOff>
    </xdr:to>
    <xdr:cxnSp macro="">
      <xdr:nvCxnSpPr>
        <xdr:cNvPr id="77" name="直線コネクタ 76">
          <a:extLst>
            <a:ext uri="{FF2B5EF4-FFF2-40B4-BE49-F238E27FC236}">
              <a16:creationId xmlns:a16="http://schemas.microsoft.com/office/drawing/2014/main" id="{A86D880E-5E3E-4440-B001-63A6ADD1EA73}"/>
            </a:ext>
          </a:extLst>
        </xdr:cNvPr>
        <xdr:cNvCxnSpPr/>
      </xdr:nvCxnSpPr>
      <xdr:spPr>
        <a:xfrm>
          <a:off x="3797300" y="6811735"/>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58057</xdr:rowOff>
    </xdr:from>
    <xdr:to>
      <xdr:col>15</xdr:col>
      <xdr:colOff>101600</xdr:colOff>
      <xdr:row>39</xdr:row>
      <xdr:rowOff>159657</xdr:rowOff>
    </xdr:to>
    <xdr:sp macro="" textlink="">
      <xdr:nvSpPr>
        <xdr:cNvPr id="78" name="楕円 77">
          <a:extLst>
            <a:ext uri="{FF2B5EF4-FFF2-40B4-BE49-F238E27FC236}">
              <a16:creationId xmlns:a16="http://schemas.microsoft.com/office/drawing/2014/main" id="{A60168A0-D589-45E0-96B0-EA8719143EC8}"/>
            </a:ext>
          </a:extLst>
        </xdr:cNvPr>
        <xdr:cNvSpPr/>
      </xdr:nvSpPr>
      <xdr:spPr>
        <a:xfrm>
          <a:off x="2857500" y="674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108857</xdr:rowOff>
    </xdr:from>
    <xdr:to>
      <xdr:col>19</xdr:col>
      <xdr:colOff>177800</xdr:colOff>
      <xdr:row>39</xdr:row>
      <xdr:rowOff>125185</xdr:rowOff>
    </xdr:to>
    <xdr:cxnSp macro="">
      <xdr:nvCxnSpPr>
        <xdr:cNvPr id="79" name="直線コネクタ 78">
          <a:extLst>
            <a:ext uri="{FF2B5EF4-FFF2-40B4-BE49-F238E27FC236}">
              <a16:creationId xmlns:a16="http://schemas.microsoft.com/office/drawing/2014/main" id="{F2CC99BD-8BFE-4AE1-BF6C-82E213238389}"/>
            </a:ext>
          </a:extLst>
        </xdr:cNvPr>
        <xdr:cNvCxnSpPr/>
      </xdr:nvCxnSpPr>
      <xdr:spPr>
        <a:xfrm>
          <a:off x="2908300" y="6795407"/>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22134</xdr:rowOff>
    </xdr:from>
    <xdr:to>
      <xdr:col>10</xdr:col>
      <xdr:colOff>165100</xdr:colOff>
      <xdr:row>39</xdr:row>
      <xdr:rowOff>123734</xdr:rowOff>
    </xdr:to>
    <xdr:sp macro="" textlink="">
      <xdr:nvSpPr>
        <xdr:cNvPr id="80" name="楕円 79">
          <a:extLst>
            <a:ext uri="{FF2B5EF4-FFF2-40B4-BE49-F238E27FC236}">
              <a16:creationId xmlns:a16="http://schemas.microsoft.com/office/drawing/2014/main" id="{94FFAFA7-04B0-432D-BF2A-60AF3F4A1D1A}"/>
            </a:ext>
          </a:extLst>
        </xdr:cNvPr>
        <xdr:cNvSpPr/>
      </xdr:nvSpPr>
      <xdr:spPr>
        <a:xfrm>
          <a:off x="1968500" y="670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72934</xdr:rowOff>
    </xdr:from>
    <xdr:to>
      <xdr:col>15</xdr:col>
      <xdr:colOff>50800</xdr:colOff>
      <xdr:row>39</xdr:row>
      <xdr:rowOff>108857</xdr:rowOff>
    </xdr:to>
    <xdr:cxnSp macro="">
      <xdr:nvCxnSpPr>
        <xdr:cNvPr id="81" name="直線コネクタ 80">
          <a:extLst>
            <a:ext uri="{FF2B5EF4-FFF2-40B4-BE49-F238E27FC236}">
              <a16:creationId xmlns:a16="http://schemas.microsoft.com/office/drawing/2014/main" id="{54E04802-F151-497D-84EF-D5F253DAED32}"/>
            </a:ext>
          </a:extLst>
        </xdr:cNvPr>
        <xdr:cNvCxnSpPr/>
      </xdr:nvCxnSpPr>
      <xdr:spPr>
        <a:xfrm>
          <a:off x="2019300" y="675948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164193</xdr:rowOff>
    </xdr:from>
    <xdr:to>
      <xdr:col>6</xdr:col>
      <xdr:colOff>38100</xdr:colOff>
      <xdr:row>39</xdr:row>
      <xdr:rowOff>94343</xdr:rowOff>
    </xdr:to>
    <xdr:sp macro="" textlink="">
      <xdr:nvSpPr>
        <xdr:cNvPr id="82" name="楕円 81">
          <a:extLst>
            <a:ext uri="{FF2B5EF4-FFF2-40B4-BE49-F238E27FC236}">
              <a16:creationId xmlns:a16="http://schemas.microsoft.com/office/drawing/2014/main" id="{777CA32B-0401-4E3C-8014-2A8B8583EFED}"/>
            </a:ext>
          </a:extLst>
        </xdr:cNvPr>
        <xdr:cNvSpPr/>
      </xdr:nvSpPr>
      <xdr:spPr>
        <a:xfrm>
          <a:off x="1079500" y="6679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43543</xdr:rowOff>
    </xdr:from>
    <xdr:to>
      <xdr:col>10</xdr:col>
      <xdr:colOff>114300</xdr:colOff>
      <xdr:row>39</xdr:row>
      <xdr:rowOff>72934</xdr:rowOff>
    </xdr:to>
    <xdr:cxnSp macro="">
      <xdr:nvCxnSpPr>
        <xdr:cNvPr id="83" name="直線コネクタ 82">
          <a:extLst>
            <a:ext uri="{FF2B5EF4-FFF2-40B4-BE49-F238E27FC236}">
              <a16:creationId xmlns:a16="http://schemas.microsoft.com/office/drawing/2014/main" id="{44215901-E2D5-48FF-BAD8-18EA26EE3D7B}"/>
            </a:ext>
          </a:extLst>
        </xdr:cNvPr>
        <xdr:cNvCxnSpPr/>
      </xdr:nvCxnSpPr>
      <xdr:spPr>
        <a:xfrm>
          <a:off x="1130300" y="6730093"/>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125566</xdr:rowOff>
    </xdr:from>
    <xdr:ext cx="405111" cy="259045"/>
    <xdr:sp macro="" textlink="">
      <xdr:nvSpPr>
        <xdr:cNvPr id="84" name="n_1aveValue【図書館】&#10;有形固定資産減価償却率">
          <a:extLst>
            <a:ext uri="{FF2B5EF4-FFF2-40B4-BE49-F238E27FC236}">
              <a16:creationId xmlns:a16="http://schemas.microsoft.com/office/drawing/2014/main" id="{59CC070B-1A82-43EB-B683-9A8F04D7E69E}"/>
            </a:ext>
          </a:extLst>
        </xdr:cNvPr>
        <xdr:cNvSpPr txBox="1"/>
      </xdr:nvSpPr>
      <xdr:spPr>
        <a:xfrm>
          <a:off x="3582044" y="6126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154957</xdr:rowOff>
    </xdr:from>
    <xdr:ext cx="405111" cy="259045"/>
    <xdr:sp macro="" textlink="">
      <xdr:nvSpPr>
        <xdr:cNvPr id="85" name="n_2aveValue【図書館】&#10;有形固定資産減価償却率">
          <a:extLst>
            <a:ext uri="{FF2B5EF4-FFF2-40B4-BE49-F238E27FC236}">
              <a16:creationId xmlns:a16="http://schemas.microsoft.com/office/drawing/2014/main" id="{D38BA21A-DCDF-49F0-B73C-377B51A2317C}"/>
            </a:ext>
          </a:extLst>
        </xdr:cNvPr>
        <xdr:cNvSpPr txBox="1"/>
      </xdr:nvSpPr>
      <xdr:spPr>
        <a:xfrm>
          <a:off x="2705744"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120667</xdr:rowOff>
    </xdr:from>
    <xdr:ext cx="405111" cy="259045"/>
    <xdr:sp macro="" textlink="">
      <xdr:nvSpPr>
        <xdr:cNvPr id="86" name="n_3aveValue【図書館】&#10;有形固定資産減価償却率">
          <a:extLst>
            <a:ext uri="{FF2B5EF4-FFF2-40B4-BE49-F238E27FC236}">
              <a16:creationId xmlns:a16="http://schemas.microsoft.com/office/drawing/2014/main" id="{3029B729-A954-48B9-B9AA-5186CBD54ABF}"/>
            </a:ext>
          </a:extLst>
        </xdr:cNvPr>
        <xdr:cNvSpPr txBox="1"/>
      </xdr:nvSpPr>
      <xdr:spPr>
        <a:xfrm>
          <a:off x="1816744" y="612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89643</xdr:rowOff>
    </xdr:from>
    <xdr:ext cx="405111" cy="259045"/>
    <xdr:sp macro="" textlink="">
      <xdr:nvSpPr>
        <xdr:cNvPr id="87" name="n_4aveValue【図書館】&#10;有形固定資産減価償却率">
          <a:extLst>
            <a:ext uri="{FF2B5EF4-FFF2-40B4-BE49-F238E27FC236}">
              <a16:creationId xmlns:a16="http://schemas.microsoft.com/office/drawing/2014/main" id="{D5279E12-A51D-4242-A21D-F4844BEC5762}"/>
            </a:ext>
          </a:extLst>
        </xdr:cNvPr>
        <xdr:cNvSpPr txBox="1"/>
      </xdr:nvSpPr>
      <xdr:spPr>
        <a:xfrm>
          <a:off x="927744" y="6090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167112</xdr:rowOff>
    </xdr:from>
    <xdr:ext cx="405111" cy="259045"/>
    <xdr:sp macro="" textlink="">
      <xdr:nvSpPr>
        <xdr:cNvPr id="88" name="n_1mainValue【図書館】&#10;有形固定資産減価償却率">
          <a:extLst>
            <a:ext uri="{FF2B5EF4-FFF2-40B4-BE49-F238E27FC236}">
              <a16:creationId xmlns:a16="http://schemas.microsoft.com/office/drawing/2014/main" id="{B31E8E4A-BB61-4C0B-9A7C-A39824EE45B2}"/>
            </a:ext>
          </a:extLst>
        </xdr:cNvPr>
        <xdr:cNvSpPr txBox="1"/>
      </xdr:nvSpPr>
      <xdr:spPr>
        <a:xfrm>
          <a:off x="3582044" y="6853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150784</xdr:rowOff>
    </xdr:from>
    <xdr:ext cx="405111" cy="259045"/>
    <xdr:sp macro="" textlink="">
      <xdr:nvSpPr>
        <xdr:cNvPr id="89" name="n_2mainValue【図書館】&#10;有形固定資産減価償却率">
          <a:extLst>
            <a:ext uri="{FF2B5EF4-FFF2-40B4-BE49-F238E27FC236}">
              <a16:creationId xmlns:a16="http://schemas.microsoft.com/office/drawing/2014/main" id="{E2FD4EC1-8C19-416A-8ADE-46781B7E7D1D}"/>
            </a:ext>
          </a:extLst>
        </xdr:cNvPr>
        <xdr:cNvSpPr txBox="1"/>
      </xdr:nvSpPr>
      <xdr:spPr>
        <a:xfrm>
          <a:off x="2705744" y="683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114861</xdr:rowOff>
    </xdr:from>
    <xdr:ext cx="405111" cy="259045"/>
    <xdr:sp macro="" textlink="">
      <xdr:nvSpPr>
        <xdr:cNvPr id="90" name="n_3mainValue【図書館】&#10;有形固定資産減価償却率">
          <a:extLst>
            <a:ext uri="{FF2B5EF4-FFF2-40B4-BE49-F238E27FC236}">
              <a16:creationId xmlns:a16="http://schemas.microsoft.com/office/drawing/2014/main" id="{EC32E186-ED7E-43C8-A159-AF5D39F312C4}"/>
            </a:ext>
          </a:extLst>
        </xdr:cNvPr>
        <xdr:cNvSpPr txBox="1"/>
      </xdr:nvSpPr>
      <xdr:spPr>
        <a:xfrm>
          <a:off x="1816744" y="6801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85470</xdr:rowOff>
    </xdr:from>
    <xdr:ext cx="405111" cy="259045"/>
    <xdr:sp macro="" textlink="">
      <xdr:nvSpPr>
        <xdr:cNvPr id="91" name="n_4mainValue【図書館】&#10;有形固定資産減価償却率">
          <a:extLst>
            <a:ext uri="{FF2B5EF4-FFF2-40B4-BE49-F238E27FC236}">
              <a16:creationId xmlns:a16="http://schemas.microsoft.com/office/drawing/2014/main" id="{25CBFA29-DCF6-4FE6-9E20-C972B60CD4E8}"/>
            </a:ext>
          </a:extLst>
        </xdr:cNvPr>
        <xdr:cNvSpPr txBox="1"/>
      </xdr:nvSpPr>
      <xdr:spPr>
        <a:xfrm>
          <a:off x="927744" y="6772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9FF58C3E-8E75-40D2-9C55-AD5350DD905A}"/>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D303B1B7-BB42-4BC7-997C-C7F1C55AFA3C}"/>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DA8FC3B8-3A6B-4566-AD9E-E9D3D18AF873}"/>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D8491029-E038-4E64-9F52-B9A79F02B8E2}"/>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5BA68884-6FF0-4C1F-9AC8-E1D35E4B4802}"/>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3C088206-01EA-4FB6-BBAF-4AA462FD5D6E}"/>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218391B2-C9EC-4D90-A578-A51648D07B98}"/>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C3596107-E97B-455C-91AA-24149392A4D4}"/>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3EB5E57C-1078-4BE5-AE8C-1E173C10652D}"/>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6AAF84DE-6CB6-454C-BEE1-7BFB56D880E4}"/>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4D452A1E-AE10-4E5F-BD2B-E5C07A84806A}"/>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412501DD-DB36-471F-B94D-D7F4E75B9CD3}"/>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4CE366CB-8BBC-479A-8309-C1D6F096E689}"/>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A5CD0143-7E4F-4ADB-884C-4AFD3B673ADB}"/>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1D46EBF-F7E2-473C-8F5C-3D146E22B735}"/>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D847DBAF-55E9-41F7-BEDD-E2B55747471B}"/>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E64F850D-4D16-425F-85C7-C7A060E4522C}"/>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171D83D6-5F7B-40F2-8E63-DA9AF771C41D}"/>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7B830B67-A9C8-4E7D-9B09-A3ADCC4EEA5D}"/>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E436F559-A2C1-400A-917B-786BE46A9257}"/>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9A5AFD9B-A3C3-485C-9B5B-74213B2A8D97}"/>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D8C3AB39-8E6D-46F8-A28A-42F5A5A01A2C}"/>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BA8FF363-EAAA-4455-81E2-5813E8ABA943}"/>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152400</xdr:rowOff>
    </xdr:from>
    <xdr:to>
      <xdr:col>54</xdr:col>
      <xdr:colOff>189865</xdr:colOff>
      <xdr:row>42</xdr:row>
      <xdr:rowOff>0</xdr:rowOff>
    </xdr:to>
    <xdr:cxnSp macro="">
      <xdr:nvCxnSpPr>
        <xdr:cNvPr id="115" name="直線コネクタ 114">
          <a:extLst>
            <a:ext uri="{FF2B5EF4-FFF2-40B4-BE49-F238E27FC236}">
              <a16:creationId xmlns:a16="http://schemas.microsoft.com/office/drawing/2014/main" id="{1E955FC2-1D8A-4C85-AA59-C2263606DAC4}"/>
            </a:ext>
          </a:extLst>
        </xdr:cNvPr>
        <xdr:cNvCxnSpPr/>
      </xdr:nvCxnSpPr>
      <xdr:spPr>
        <a:xfrm flipV="1">
          <a:off x="10476865" y="56388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3827</xdr:rowOff>
    </xdr:from>
    <xdr:ext cx="469744" cy="259045"/>
    <xdr:sp macro="" textlink="">
      <xdr:nvSpPr>
        <xdr:cNvPr id="116" name="【図書館】&#10;一人当たり面積最小値テキスト">
          <a:extLst>
            <a:ext uri="{FF2B5EF4-FFF2-40B4-BE49-F238E27FC236}">
              <a16:creationId xmlns:a16="http://schemas.microsoft.com/office/drawing/2014/main" id="{B40AA68C-3D71-48AF-A584-E0B6F974AC58}"/>
            </a:ext>
          </a:extLst>
        </xdr:cNvPr>
        <xdr:cNvSpPr txBox="1"/>
      </xdr:nvSpPr>
      <xdr:spPr>
        <a:xfrm>
          <a:off x="10515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0</xdr:rowOff>
    </xdr:from>
    <xdr:to>
      <xdr:col>55</xdr:col>
      <xdr:colOff>88900</xdr:colOff>
      <xdr:row>42</xdr:row>
      <xdr:rowOff>0</xdr:rowOff>
    </xdr:to>
    <xdr:cxnSp macro="">
      <xdr:nvCxnSpPr>
        <xdr:cNvPr id="117" name="直線コネクタ 116">
          <a:extLst>
            <a:ext uri="{FF2B5EF4-FFF2-40B4-BE49-F238E27FC236}">
              <a16:creationId xmlns:a16="http://schemas.microsoft.com/office/drawing/2014/main" id="{ADA3E2A6-2142-459E-9059-DDBCA7058CB7}"/>
            </a:ext>
          </a:extLst>
        </xdr:cNvPr>
        <xdr:cNvCxnSpPr/>
      </xdr:nvCxnSpPr>
      <xdr:spPr>
        <a:xfrm>
          <a:off x="10388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99077</xdr:rowOff>
    </xdr:from>
    <xdr:ext cx="469744" cy="259045"/>
    <xdr:sp macro="" textlink="">
      <xdr:nvSpPr>
        <xdr:cNvPr id="118" name="【図書館】&#10;一人当たり面積最大値テキスト">
          <a:extLst>
            <a:ext uri="{FF2B5EF4-FFF2-40B4-BE49-F238E27FC236}">
              <a16:creationId xmlns:a16="http://schemas.microsoft.com/office/drawing/2014/main" id="{983F4C92-9C61-496D-B9F0-5B74A6784C44}"/>
            </a:ext>
          </a:extLst>
        </xdr:cNvPr>
        <xdr:cNvSpPr txBox="1"/>
      </xdr:nvSpPr>
      <xdr:spPr>
        <a:xfrm>
          <a:off x="10515600" y="541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152400</xdr:rowOff>
    </xdr:from>
    <xdr:to>
      <xdr:col>55</xdr:col>
      <xdr:colOff>88900</xdr:colOff>
      <xdr:row>32</xdr:row>
      <xdr:rowOff>152400</xdr:rowOff>
    </xdr:to>
    <xdr:cxnSp macro="">
      <xdr:nvCxnSpPr>
        <xdr:cNvPr id="119" name="直線コネクタ 118">
          <a:extLst>
            <a:ext uri="{FF2B5EF4-FFF2-40B4-BE49-F238E27FC236}">
              <a16:creationId xmlns:a16="http://schemas.microsoft.com/office/drawing/2014/main" id="{DCBE725A-E569-42BA-81A3-2C72FF0FD6EB}"/>
            </a:ext>
          </a:extLst>
        </xdr:cNvPr>
        <xdr:cNvCxnSpPr/>
      </xdr:nvCxnSpPr>
      <xdr:spPr>
        <a:xfrm>
          <a:off x="10388600" y="563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147337</xdr:rowOff>
    </xdr:from>
    <xdr:ext cx="469744" cy="259045"/>
    <xdr:sp macro="" textlink="">
      <xdr:nvSpPr>
        <xdr:cNvPr id="120" name="【図書館】&#10;一人当たり面積平均値テキスト">
          <a:extLst>
            <a:ext uri="{FF2B5EF4-FFF2-40B4-BE49-F238E27FC236}">
              <a16:creationId xmlns:a16="http://schemas.microsoft.com/office/drawing/2014/main" id="{6D05E2E2-C2B1-44AB-B8DB-37874257BD7A}"/>
            </a:ext>
          </a:extLst>
        </xdr:cNvPr>
        <xdr:cNvSpPr txBox="1"/>
      </xdr:nvSpPr>
      <xdr:spPr>
        <a:xfrm>
          <a:off x="10515600" y="66624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124460</xdr:rowOff>
    </xdr:from>
    <xdr:to>
      <xdr:col>55</xdr:col>
      <xdr:colOff>50800</xdr:colOff>
      <xdr:row>40</xdr:row>
      <xdr:rowOff>54610</xdr:rowOff>
    </xdr:to>
    <xdr:sp macro="" textlink="">
      <xdr:nvSpPr>
        <xdr:cNvPr id="121" name="フローチャート: 判断 120">
          <a:extLst>
            <a:ext uri="{FF2B5EF4-FFF2-40B4-BE49-F238E27FC236}">
              <a16:creationId xmlns:a16="http://schemas.microsoft.com/office/drawing/2014/main" id="{83F03058-C448-4AA4-A0C1-BC43CFF50251}"/>
            </a:ext>
          </a:extLst>
        </xdr:cNvPr>
        <xdr:cNvSpPr/>
      </xdr:nvSpPr>
      <xdr:spPr>
        <a:xfrm>
          <a:off x="10426700" y="6811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154940</xdr:rowOff>
    </xdr:from>
    <xdr:to>
      <xdr:col>50</xdr:col>
      <xdr:colOff>165100</xdr:colOff>
      <xdr:row>40</xdr:row>
      <xdr:rowOff>85090</xdr:rowOff>
    </xdr:to>
    <xdr:sp macro="" textlink="">
      <xdr:nvSpPr>
        <xdr:cNvPr id="122" name="フローチャート: 判断 121">
          <a:extLst>
            <a:ext uri="{FF2B5EF4-FFF2-40B4-BE49-F238E27FC236}">
              <a16:creationId xmlns:a16="http://schemas.microsoft.com/office/drawing/2014/main" id="{FD1113FD-81EC-4E5E-9557-F820A243F303}"/>
            </a:ext>
          </a:extLst>
        </xdr:cNvPr>
        <xdr:cNvSpPr/>
      </xdr:nvSpPr>
      <xdr:spPr>
        <a:xfrm>
          <a:off x="9588500" y="6841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139700</xdr:rowOff>
    </xdr:from>
    <xdr:to>
      <xdr:col>46</xdr:col>
      <xdr:colOff>38100</xdr:colOff>
      <xdr:row>40</xdr:row>
      <xdr:rowOff>69850</xdr:rowOff>
    </xdr:to>
    <xdr:sp macro="" textlink="">
      <xdr:nvSpPr>
        <xdr:cNvPr id="123" name="フローチャート: 判断 122">
          <a:extLst>
            <a:ext uri="{FF2B5EF4-FFF2-40B4-BE49-F238E27FC236}">
              <a16:creationId xmlns:a16="http://schemas.microsoft.com/office/drawing/2014/main" id="{D231B712-29FC-4A7C-824E-712716DF2171}"/>
            </a:ext>
          </a:extLst>
        </xdr:cNvPr>
        <xdr:cNvSpPr/>
      </xdr:nvSpPr>
      <xdr:spPr>
        <a:xfrm>
          <a:off x="8699500" y="682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139700</xdr:rowOff>
    </xdr:from>
    <xdr:to>
      <xdr:col>41</xdr:col>
      <xdr:colOff>101600</xdr:colOff>
      <xdr:row>40</xdr:row>
      <xdr:rowOff>69850</xdr:rowOff>
    </xdr:to>
    <xdr:sp macro="" textlink="">
      <xdr:nvSpPr>
        <xdr:cNvPr id="124" name="フローチャート: 判断 123">
          <a:extLst>
            <a:ext uri="{FF2B5EF4-FFF2-40B4-BE49-F238E27FC236}">
              <a16:creationId xmlns:a16="http://schemas.microsoft.com/office/drawing/2014/main" id="{AB9F5A78-A685-49CF-8C7D-C237C856CDE7}"/>
            </a:ext>
          </a:extLst>
        </xdr:cNvPr>
        <xdr:cNvSpPr/>
      </xdr:nvSpPr>
      <xdr:spPr>
        <a:xfrm>
          <a:off x="7810500" y="682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151130</xdr:rowOff>
    </xdr:from>
    <xdr:to>
      <xdr:col>36</xdr:col>
      <xdr:colOff>165100</xdr:colOff>
      <xdr:row>40</xdr:row>
      <xdr:rowOff>81280</xdr:rowOff>
    </xdr:to>
    <xdr:sp macro="" textlink="">
      <xdr:nvSpPr>
        <xdr:cNvPr id="125" name="フローチャート: 判断 124">
          <a:extLst>
            <a:ext uri="{FF2B5EF4-FFF2-40B4-BE49-F238E27FC236}">
              <a16:creationId xmlns:a16="http://schemas.microsoft.com/office/drawing/2014/main" id="{9A017925-B97F-40B0-B801-6FCE6CC2E96D}"/>
            </a:ext>
          </a:extLst>
        </xdr:cNvPr>
        <xdr:cNvSpPr/>
      </xdr:nvSpPr>
      <xdr:spPr>
        <a:xfrm>
          <a:off x="69215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FFA66732-F64C-452B-9817-CE495EB2C29E}"/>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4B4FCE64-60AB-4FEF-A3F8-2CFCD5BC51D4}"/>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773E1EB1-D316-46B8-96F1-A752B85B6B83}"/>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FC3240CE-F558-47F8-A075-F0CFDE5AEDCA}"/>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BE21A95C-329A-4E26-AB34-FD1652E4961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40640</xdr:rowOff>
    </xdr:from>
    <xdr:to>
      <xdr:col>55</xdr:col>
      <xdr:colOff>50800</xdr:colOff>
      <xdr:row>40</xdr:row>
      <xdr:rowOff>142240</xdr:rowOff>
    </xdr:to>
    <xdr:sp macro="" textlink="">
      <xdr:nvSpPr>
        <xdr:cNvPr id="131" name="楕円 130">
          <a:extLst>
            <a:ext uri="{FF2B5EF4-FFF2-40B4-BE49-F238E27FC236}">
              <a16:creationId xmlns:a16="http://schemas.microsoft.com/office/drawing/2014/main" id="{0B40A567-F948-44DB-859C-8F89B7364241}"/>
            </a:ext>
          </a:extLst>
        </xdr:cNvPr>
        <xdr:cNvSpPr/>
      </xdr:nvSpPr>
      <xdr:spPr>
        <a:xfrm>
          <a:off x="10426700" y="689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19067</xdr:rowOff>
    </xdr:from>
    <xdr:ext cx="469744" cy="259045"/>
    <xdr:sp macro="" textlink="">
      <xdr:nvSpPr>
        <xdr:cNvPr id="132" name="【図書館】&#10;一人当たり面積該当値テキスト">
          <a:extLst>
            <a:ext uri="{FF2B5EF4-FFF2-40B4-BE49-F238E27FC236}">
              <a16:creationId xmlns:a16="http://schemas.microsoft.com/office/drawing/2014/main" id="{44C146FE-4090-4DCC-A097-A0D3EA085B66}"/>
            </a:ext>
          </a:extLst>
        </xdr:cNvPr>
        <xdr:cNvSpPr txBox="1"/>
      </xdr:nvSpPr>
      <xdr:spPr>
        <a:xfrm>
          <a:off x="10515600" y="687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44450</xdr:rowOff>
    </xdr:from>
    <xdr:to>
      <xdr:col>50</xdr:col>
      <xdr:colOff>165100</xdr:colOff>
      <xdr:row>40</xdr:row>
      <xdr:rowOff>146050</xdr:rowOff>
    </xdr:to>
    <xdr:sp macro="" textlink="">
      <xdr:nvSpPr>
        <xdr:cNvPr id="133" name="楕円 132">
          <a:extLst>
            <a:ext uri="{FF2B5EF4-FFF2-40B4-BE49-F238E27FC236}">
              <a16:creationId xmlns:a16="http://schemas.microsoft.com/office/drawing/2014/main" id="{09D1B7D3-7B65-4464-9D2B-C0AA3CBD5F9E}"/>
            </a:ext>
          </a:extLst>
        </xdr:cNvPr>
        <xdr:cNvSpPr/>
      </xdr:nvSpPr>
      <xdr:spPr>
        <a:xfrm>
          <a:off x="9588500" y="690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91440</xdr:rowOff>
    </xdr:from>
    <xdr:to>
      <xdr:col>55</xdr:col>
      <xdr:colOff>0</xdr:colOff>
      <xdr:row>40</xdr:row>
      <xdr:rowOff>95250</xdr:rowOff>
    </xdr:to>
    <xdr:cxnSp macro="">
      <xdr:nvCxnSpPr>
        <xdr:cNvPr id="134" name="直線コネクタ 133">
          <a:extLst>
            <a:ext uri="{FF2B5EF4-FFF2-40B4-BE49-F238E27FC236}">
              <a16:creationId xmlns:a16="http://schemas.microsoft.com/office/drawing/2014/main" id="{DF1D43D3-33F3-477F-B516-8791AD0E0FF1}"/>
            </a:ext>
          </a:extLst>
        </xdr:cNvPr>
        <xdr:cNvCxnSpPr/>
      </xdr:nvCxnSpPr>
      <xdr:spPr>
        <a:xfrm flipV="1">
          <a:off x="9639300" y="694944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48260</xdr:rowOff>
    </xdr:from>
    <xdr:to>
      <xdr:col>46</xdr:col>
      <xdr:colOff>38100</xdr:colOff>
      <xdr:row>40</xdr:row>
      <xdr:rowOff>149860</xdr:rowOff>
    </xdr:to>
    <xdr:sp macro="" textlink="">
      <xdr:nvSpPr>
        <xdr:cNvPr id="135" name="楕円 134">
          <a:extLst>
            <a:ext uri="{FF2B5EF4-FFF2-40B4-BE49-F238E27FC236}">
              <a16:creationId xmlns:a16="http://schemas.microsoft.com/office/drawing/2014/main" id="{8E41D4E4-2416-46F1-BCAE-8ED28C6D5C95}"/>
            </a:ext>
          </a:extLst>
        </xdr:cNvPr>
        <xdr:cNvSpPr/>
      </xdr:nvSpPr>
      <xdr:spPr>
        <a:xfrm>
          <a:off x="8699500" y="69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95250</xdr:rowOff>
    </xdr:from>
    <xdr:to>
      <xdr:col>50</xdr:col>
      <xdr:colOff>114300</xdr:colOff>
      <xdr:row>40</xdr:row>
      <xdr:rowOff>99060</xdr:rowOff>
    </xdr:to>
    <xdr:cxnSp macro="">
      <xdr:nvCxnSpPr>
        <xdr:cNvPr id="136" name="直線コネクタ 135">
          <a:extLst>
            <a:ext uri="{FF2B5EF4-FFF2-40B4-BE49-F238E27FC236}">
              <a16:creationId xmlns:a16="http://schemas.microsoft.com/office/drawing/2014/main" id="{08DFB304-5B1C-4073-A5E8-88BA38A5BDD4}"/>
            </a:ext>
          </a:extLst>
        </xdr:cNvPr>
        <xdr:cNvCxnSpPr/>
      </xdr:nvCxnSpPr>
      <xdr:spPr>
        <a:xfrm flipV="1">
          <a:off x="8750300" y="69532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55880</xdr:rowOff>
    </xdr:from>
    <xdr:to>
      <xdr:col>41</xdr:col>
      <xdr:colOff>101600</xdr:colOff>
      <xdr:row>40</xdr:row>
      <xdr:rowOff>157480</xdr:rowOff>
    </xdr:to>
    <xdr:sp macro="" textlink="">
      <xdr:nvSpPr>
        <xdr:cNvPr id="137" name="楕円 136">
          <a:extLst>
            <a:ext uri="{FF2B5EF4-FFF2-40B4-BE49-F238E27FC236}">
              <a16:creationId xmlns:a16="http://schemas.microsoft.com/office/drawing/2014/main" id="{1909A101-0A47-4D0C-86B1-5EC5E13D0A07}"/>
            </a:ext>
          </a:extLst>
        </xdr:cNvPr>
        <xdr:cNvSpPr/>
      </xdr:nvSpPr>
      <xdr:spPr>
        <a:xfrm>
          <a:off x="7810500" y="691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99060</xdr:rowOff>
    </xdr:from>
    <xdr:to>
      <xdr:col>45</xdr:col>
      <xdr:colOff>177800</xdr:colOff>
      <xdr:row>40</xdr:row>
      <xdr:rowOff>106680</xdr:rowOff>
    </xdr:to>
    <xdr:cxnSp macro="">
      <xdr:nvCxnSpPr>
        <xdr:cNvPr id="138" name="直線コネクタ 137">
          <a:extLst>
            <a:ext uri="{FF2B5EF4-FFF2-40B4-BE49-F238E27FC236}">
              <a16:creationId xmlns:a16="http://schemas.microsoft.com/office/drawing/2014/main" id="{31F01EFE-4BBD-4583-8AB0-FF05068B12FD}"/>
            </a:ext>
          </a:extLst>
        </xdr:cNvPr>
        <xdr:cNvCxnSpPr/>
      </xdr:nvCxnSpPr>
      <xdr:spPr>
        <a:xfrm flipV="1">
          <a:off x="7861300" y="69570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59690</xdr:rowOff>
    </xdr:from>
    <xdr:to>
      <xdr:col>36</xdr:col>
      <xdr:colOff>165100</xdr:colOff>
      <xdr:row>40</xdr:row>
      <xdr:rowOff>161290</xdr:rowOff>
    </xdr:to>
    <xdr:sp macro="" textlink="">
      <xdr:nvSpPr>
        <xdr:cNvPr id="139" name="楕円 138">
          <a:extLst>
            <a:ext uri="{FF2B5EF4-FFF2-40B4-BE49-F238E27FC236}">
              <a16:creationId xmlns:a16="http://schemas.microsoft.com/office/drawing/2014/main" id="{746B77EE-67CF-4BBF-BF91-E709FCE031BF}"/>
            </a:ext>
          </a:extLst>
        </xdr:cNvPr>
        <xdr:cNvSpPr/>
      </xdr:nvSpPr>
      <xdr:spPr>
        <a:xfrm>
          <a:off x="6921500" y="691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106680</xdr:rowOff>
    </xdr:from>
    <xdr:to>
      <xdr:col>41</xdr:col>
      <xdr:colOff>50800</xdr:colOff>
      <xdr:row>40</xdr:row>
      <xdr:rowOff>110490</xdr:rowOff>
    </xdr:to>
    <xdr:cxnSp macro="">
      <xdr:nvCxnSpPr>
        <xdr:cNvPr id="140" name="直線コネクタ 139">
          <a:extLst>
            <a:ext uri="{FF2B5EF4-FFF2-40B4-BE49-F238E27FC236}">
              <a16:creationId xmlns:a16="http://schemas.microsoft.com/office/drawing/2014/main" id="{BE12510A-8184-4F2B-9C20-A11E0FA194A7}"/>
            </a:ext>
          </a:extLst>
        </xdr:cNvPr>
        <xdr:cNvCxnSpPr/>
      </xdr:nvCxnSpPr>
      <xdr:spPr>
        <a:xfrm flipV="1">
          <a:off x="6972300" y="696468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101617</xdr:rowOff>
    </xdr:from>
    <xdr:ext cx="469744" cy="259045"/>
    <xdr:sp macro="" textlink="">
      <xdr:nvSpPr>
        <xdr:cNvPr id="141" name="n_1aveValue【図書館】&#10;一人当たり面積">
          <a:extLst>
            <a:ext uri="{FF2B5EF4-FFF2-40B4-BE49-F238E27FC236}">
              <a16:creationId xmlns:a16="http://schemas.microsoft.com/office/drawing/2014/main" id="{13F121DF-70DD-4CEF-BB0F-079DBF5C3372}"/>
            </a:ext>
          </a:extLst>
        </xdr:cNvPr>
        <xdr:cNvSpPr txBox="1"/>
      </xdr:nvSpPr>
      <xdr:spPr>
        <a:xfrm>
          <a:off x="9391727" y="661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86377</xdr:rowOff>
    </xdr:from>
    <xdr:ext cx="469744" cy="259045"/>
    <xdr:sp macro="" textlink="">
      <xdr:nvSpPr>
        <xdr:cNvPr id="142" name="n_2aveValue【図書館】&#10;一人当たり面積">
          <a:extLst>
            <a:ext uri="{FF2B5EF4-FFF2-40B4-BE49-F238E27FC236}">
              <a16:creationId xmlns:a16="http://schemas.microsoft.com/office/drawing/2014/main" id="{A2C4DBD2-ECC2-4E95-B950-FFDE8D474B91}"/>
            </a:ext>
          </a:extLst>
        </xdr:cNvPr>
        <xdr:cNvSpPr txBox="1"/>
      </xdr:nvSpPr>
      <xdr:spPr>
        <a:xfrm>
          <a:off x="8515427" y="660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86377</xdr:rowOff>
    </xdr:from>
    <xdr:ext cx="469744" cy="259045"/>
    <xdr:sp macro="" textlink="">
      <xdr:nvSpPr>
        <xdr:cNvPr id="143" name="n_3aveValue【図書館】&#10;一人当たり面積">
          <a:extLst>
            <a:ext uri="{FF2B5EF4-FFF2-40B4-BE49-F238E27FC236}">
              <a16:creationId xmlns:a16="http://schemas.microsoft.com/office/drawing/2014/main" id="{78F0AABA-B0DC-4DB6-AA68-B35286F0FE47}"/>
            </a:ext>
          </a:extLst>
        </xdr:cNvPr>
        <xdr:cNvSpPr txBox="1"/>
      </xdr:nvSpPr>
      <xdr:spPr>
        <a:xfrm>
          <a:off x="7626427" y="660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97807</xdr:rowOff>
    </xdr:from>
    <xdr:ext cx="469744" cy="259045"/>
    <xdr:sp macro="" textlink="">
      <xdr:nvSpPr>
        <xdr:cNvPr id="144" name="n_4aveValue【図書館】&#10;一人当たり面積">
          <a:extLst>
            <a:ext uri="{FF2B5EF4-FFF2-40B4-BE49-F238E27FC236}">
              <a16:creationId xmlns:a16="http://schemas.microsoft.com/office/drawing/2014/main" id="{E0EF74C1-DA0F-4316-BB95-07DE4408E2F0}"/>
            </a:ext>
          </a:extLst>
        </xdr:cNvPr>
        <xdr:cNvSpPr txBox="1"/>
      </xdr:nvSpPr>
      <xdr:spPr>
        <a:xfrm>
          <a:off x="6737427" y="661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137177</xdr:rowOff>
    </xdr:from>
    <xdr:ext cx="469744" cy="259045"/>
    <xdr:sp macro="" textlink="">
      <xdr:nvSpPr>
        <xdr:cNvPr id="145" name="n_1mainValue【図書館】&#10;一人当たり面積">
          <a:extLst>
            <a:ext uri="{FF2B5EF4-FFF2-40B4-BE49-F238E27FC236}">
              <a16:creationId xmlns:a16="http://schemas.microsoft.com/office/drawing/2014/main" id="{BA1B3FE9-FAD4-4607-948A-409008C73E24}"/>
            </a:ext>
          </a:extLst>
        </xdr:cNvPr>
        <xdr:cNvSpPr txBox="1"/>
      </xdr:nvSpPr>
      <xdr:spPr>
        <a:xfrm>
          <a:off x="9391727" y="699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140987</xdr:rowOff>
    </xdr:from>
    <xdr:ext cx="469744" cy="259045"/>
    <xdr:sp macro="" textlink="">
      <xdr:nvSpPr>
        <xdr:cNvPr id="146" name="n_2mainValue【図書館】&#10;一人当たり面積">
          <a:extLst>
            <a:ext uri="{FF2B5EF4-FFF2-40B4-BE49-F238E27FC236}">
              <a16:creationId xmlns:a16="http://schemas.microsoft.com/office/drawing/2014/main" id="{A4D83108-2E05-4E9A-BBD7-3507A79AEBE4}"/>
            </a:ext>
          </a:extLst>
        </xdr:cNvPr>
        <xdr:cNvSpPr txBox="1"/>
      </xdr:nvSpPr>
      <xdr:spPr>
        <a:xfrm>
          <a:off x="8515427" y="699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148607</xdr:rowOff>
    </xdr:from>
    <xdr:ext cx="469744" cy="259045"/>
    <xdr:sp macro="" textlink="">
      <xdr:nvSpPr>
        <xdr:cNvPr id="147" name="n_3mainValue【図書館】&#10;一人当たり面積">
          <a:extLst>
            <a:ext uri="{FF2B5EF4-FFF2-40B4-BE49-F238E27FC236}">
              <a16:creationId xmlns:a16="http://schemas.microsoft.com/office/drawing/2014/main" id="{3BB558C4-DABF-48A7-B409-A8A0621C663E}"/>
            </a:ext>
          </a:extLst>
        </xdr:cNvPr>
        <xdr:cNvSpPr txBox="1"/>
      </xdr:nvSpPr>
      <xdr:spPr>
        <a:xfrm>
          <a:off x="7626427" y="700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152417</xdr:rowOff>
    </xdr:from>
    <xdr:ext cx="469744" cy="259045"/>
    <xdr:sp macro="" textlink="">
      <xdr:nvSpPr>
        <xdr:cNvPr id="148" name="n_4mainValue【図書館】&#10;一人当たり面積">
          <a:extLst>
            <a:ext uri="{FF2B5EF4-FFF2-40B4-BE49-F238E27FC236}">
              <a16:creationId xmlns:a16="http://schemas.microsoft.com/office/drawing/2014/main" id="{9A7F2F35-49D0-4C7B-B31D-623DC4446DE4}"/>
            </a:ext>
          </a:extLst>
        </xdr:cNvPr>
        <xdr:cNvSpPr txBox="1"/>
      </xdr:nvSpPr>
      <xdr:spPr>
        <a:xfrm>
          <a:off x="6737427" y="7010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C18EF5A4-F7C6-45FF-A96A-56087F8EA973}"/>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FC85C1F-A0C6-4EFE-A075-869B82BB5715}"/>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DAB11A46-649F-4E04-8870-0A0C9E037056}"/>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D7BF78BC-DC8F-435B-B22F-C0DCCE4080D8}"/>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CBD64C7F-BA70-4CF3-AAC9-FABD3D74FA9B}"/>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4D499553-DF2C-42F0-8CC9-8E1279D96BA4}"/>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1B3F5DE8-68CA-4433-B18F-D80ED2B7CBB8}"/>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4087B552-BE9F-40F9-B1FD-E7739AB470B3}"/>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F25FA096-4141-4E79-96F5-1D11DC1AB38D}"/>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E950BDFE-A91C-49F8-9CF4-2B18222AB919}"/>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07F0E916-0367-4E7B-9982-D6BECE5D62EB}"/>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DAA4F123-3019-4611-B7E9-E21623C6D999}"/>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6D262C1B-7A0C-400E-81C5-57EA91F9236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BE9D4F75-00FB-4157-B639-2F9C8AFFAB42}"/>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0F2CEDCC-6B59-41F6-AC7D-257D269207F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FBDC492A-2405-4755-9102-183A6BC425C4}"/>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4ACF3898-2313-4F2E-8036-6FB652B6E44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8D9F0754-B1E7-4ED1-BB63-6DA42B930B29}"/>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D94D4941-AD34-4A83-8902-9E75FFAC6B92}"/>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CE02E8BF-D9E2-4A4D-B401-CB3861AB7432}"/>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B4BA1B75-B4C6-46E6-A4D5-64B8617292B5}"/>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70A546F4-AC44-47B0-BD06-28600FDB1F18}"/>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0A2E6551-6F71-46DF-B48A-2869B6DA0044}"/>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E08FB77E-DD25-4596-BBDE-7B83AC3A8BFB}"/>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a:extLst>
            <a:ext uri="{FF2B5EF4-FFF2-40B4-BE49-F238E27FC236}">
              <a16:creationId xmlns:a16="http://schemas.microsoft.com/office/drawing/2014/main" id="{39E490CF-F03E-4918-A717-8533E84BAB86}"/>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148590</xdr:rowOff>
    </xdr:from>
    <xdr:to>
      <xdr:col>24</xdr:col>
      <xdr:colOff>62865</xdr:colOff>
      <xdr:row>64</xdr:row>
      <xdr:rowOff>130628</xdr:rowOff>
    </xdr:to>
    <xdr:cxnSp macro="">
      <xdr:nvCxnSpPr>
        <xdr:cNvPr id="174" name="直線コネクタ 173">
          <a:extLst>
            <a:ext uri="{FF2B5EF4-FFF2-40B4-BE49-F238E27FC236}">
              <a16:creationId xmlns:a16="http://schemas.microsoft.com/office/drawing/2014/main" id="{2E096F96-B37F-4635-A343-A7BCC3A6A091}"/>
            </a:ext>
          </a:extLst>
        </xdr:cNvPr>
        <xdr:cNvCxnSpPr/>
      </xdr:nvCxnSpPr>
      <xdr:spPr>
        <a:xfrm flipV="1">
          <a:off x="4634865" y="9578340"/>
          <a:ext cx="0" cy="15250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5" name="【体育館・プール】&#10;有形固定資産減価償却率最小値テキスト">
          <a:extLst>
            <a:ext uri="{FF2B5EF4-FFF2-40B4-BE49-F238E27FC236}">
              <a16:creationId xmlns:a16="http://schemas.microsoft.com/office/drawing/2014/main" id="{94E73CAD-2B67-43B5-865C-9FE2EAE92612}"/>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6" name="直線コネクタ 175">
          <a:extLst>
            <a:ext uri="{FF2B5EF4-FFF2-40B4-BE49-F238E27FC236}">
              <a16:creationId xmlns:a16="http://schemas.microsoft.com/office/drawing/2014/main" id="{CCABD6AB-6EF7-4A84-ACF5-FACBECF965B1}"/>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95267</xdr:rowOff>
    </xdr:from>
    <xdr:ext cx="340478" cy="259045"/>
    <xdr:sp macro="" textlink="">
      <xdr:nvSpPr>
        <xdr:cNvPr id="177" name="【体育館・プール】&#10;有形固定資産減価償却率最大値テキスト">
          <a:extLst>
            <a:ext uri="{FF2B5EF4-FFF2-40B4-BE49-F238E27FC236}">
              <a16:creationId xmlns:a16="http://schemas.microsoft.com/office/drawing/2014/main" id="{0D5F55FF-8C0D-4B40-AEBA-7A276412A372}"/>
            </a:ext>
          </a:extLst>
        </xdr:cNvPr>
        <xdr:cNvSpPr txBox="1"/>
      </xdr:nvSpPr>
      <xdr:spPr>
        <a:xfrm>
          <a:off x="4673600" y="93535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148590</xdr:rowOff>
    </xdr:from>
    <xdr:to>
      <xdr:col>24</xdr:col>
      <xdr:colOff>152400</xdr:colOff>
      <xdr:row>55</xdr:row>
      <xdr:rowOff>148590</xdr:rowOff>
    </xdr:to>
    <xdr:cxnSp macro="">
      <xdr:nvCxnSpPr>
        <xdr:cNvPr id="178" name="直線コネクタ 177">
          <a:extLst>
            <a:ext uri="{FF2B5EF4-FFF2-40B4-BE49-F238E27FC236}">
              <a16:creationId xmlns:a16="http://schemas.microsoft.com/office/drawing/2014/main" id="{B0B4C64F-A4CC-4AF8-8757-8E3DC36175FC}"/>
            </a:ext>
          </a:extLst>
        </xdr:cNvPr>
        <xdr:cNvCxnSpPr/>
      </xdr:nvCxnSpPr>
      <xdr:spPr>
        <a:xfrm>
          <a:off x="4546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78212</xdr:rowOff>
    </xdr:from>
    <xdr:ext cx="405111" cy="259045"/>
    <xdr:sp macro="" textlink="">
      <xdr:nvSpPr>
        <xdr:cNvPr id="179" name="【体育館・プール】&#10;有形固定資産減価償却率平均値テキスト">
          <a:extLst>
            <a:ext uri="{FF2B5EF4-FFF2-40B4-BE49-F238E27FC236}">
              <a16:creationId xmlns:a16="http://schemas.microsoft.com/office/drawing/2014/main" id="{C4849668-35C3-4F82-92C2-BEC48B8C3E99}"/>
            </a:ext>
          </a:extLst>
        </xdr:cNvPr>
        <xdr:cNvSpPr txBox="1"/>
      </xdr:nvSpPr>
      <xdr:spPr>
        <a:xfrm>
          <a:off x="4673600" y="103652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55335</xdr:rowOff>
    </xdr:from>
    <xdr:to>
      <xdr:col>24</xdr:col>
      <xdr:colOff>114300</xdr:colOff>
      <xdr:row>61</xdr:row>
      <xdr:rowOff>156935</xdr:rowOff>
    </xdr:to>
    <xdr:sp macro="" textlink="">
      <xdr:nvSpPr>
        <xdr:cNvPr id="180" name="フローチャート: 判断 179">
          <a:extLst>
            <a:ext uri="{FF2B5EF4-FFF2-40B4-BE49-F238E27FC236}">
              <a16:creationId xmlns:a16="http://schemas.microsoft.com/office/drawing/2014/main" id="{2C6A23FF-0423-46AA-A15D-AE4E46D86B9B}"/>
            </a:ext>
          </a:extLst>
        </xdr:cNvPr>
        <xdr:cNvSpPr/>
      </xdr:nvSpPr>
      <xdr:spPr>
        <a:xfrm>
          <a:off x="4584700" y="10513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32476</xdr:rowOff>
    </xdr:from>
    <xdr:to>
      <xdr:col>20</xdr:col>
      <xdr:colOff>38100</xdr:colOff>
      <xdr:row>61</xdr:row>
      <xdr:rowOff>134076</xdr:rowOff>
    </xdr:to>
    <xdr:sp macro="" textlink="">
      <xdr:nvSpPr>
        <xdr:cNvPr id="181" name="フローチャート: 判断 180">
          <a:extLst>
            <a:ext uri="{FF2B5EF4-FFF2-40B4-BE49-F238E27FC236}">
              <a16:creationId xmlns:a16="http://schemas.microsoft.com/office/drawing/2014/main" id="{C723415D-2D6C-4235-83D6-CE4A4AFA80DD}"/>
            </a:ext>
          </a:extLst>
        </xdr:cNvPr>
        <xdr:cNvSpPr/>
      </xdr:nvSpPr>
      <xdr:spPr>
        <a:xfrm>
          <a:off x="3746500" y="1049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150041</xdr:rowOff>
    </xdr:from>
    <xdr:to>
      <xdr:col>15</xdr:col>
      <xdr:colOff>101600</xdr:colOff>
      <xdr:row>61</xdr:row>
      <xdr:rowOff>80191</xdr:rowOff>
    </xdr:to>
    <xdr:sp macro="" textlink="">
      <xdr:nvSpPr>
        <xdr:cNvPr id="182" name="フローチャート: 判断 181">
          <a:extLst>
            <a:ext uri="{FF2B5EF4-FFF2-40B4-BE49-F238E27FC236}">
              <a16:creationId xmlns:a16="http://schemas.microsoft.com/office/drawing/2014/main" id="{18C65E48-B9BF-48DA-A292-C3FB3AF3E97A}"/>
            </a:ext>
          </a:extLst>
        </xdr:cNvPr>
        <xdr:cNvSpPr/>
      </xdr:nvSpPr>
      <xdr:spPr>
        <a:xfrm>
          <a:off x="2857500" y="1043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140244</xdr:rowOff>
    </xdr:from>
    <xdr:to>
      <xdr:col>10</xdr:col>
      <xdr:colOff>165100</xdr:colOff>
      <xdr:row>61</xdr:row>
      <xdr:rowOff>70394</xdr:rowOff>
    </xdr:to>
    <xdr:sp macro="" textlink="">
      <xdr:nvSpPr>
        <xdr:cNvPr id="183" name="フローチャート: 判断 182">
          <a:extLst>
            <a:ext uri="{FF2B5EF4-FFF2-40B4-BE49-F238E27FC236}">
              <a16:creationId xmlns:a16="http://schemas.microsoft.com/office/drawing/2014/main" id="{8718D95B-9037-4971-8B89-9B738D7576EA}"/>
            </a:ext>
          </a:extLst>
        </xdr:cNvPr>
        <xdr:cNvSpPr/>
      </xdr:nvSpPr>
      <xdr:spPr>
        <a:xfrm>
          <a:off x="19685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133713</xdr:rowOff>
    </xdr:from>
    <xdr:to>
      <xdr:col>6</xdr:col>
      <xdr:colOff>38100</xdr:colOff>
      <xdr:row>61</xdr:row>
      <xdr:rowOff>63863</xdr:rowOff>
    </xdr:to>
    <xdr:sp macro="" textlink="">
      <xdr:nvSpPr>
        <xdr:cNvPr id="184" name="フローチャート: 判断 183">
          <a:extLst>
            <a:ext uri="{FF2B5EF4-FFF2-40B4-BE49-F238E27FC236}">
              <a16:creationId xmlns:a16="http://schemas.microsoft.com/office/drawing/2014/main" id="{30694B3C-DE80-46AE-A5C4-499B69D6E67E}"/>
            </a:ext>
          </a:extLst>
        </xdr:cNvPr>
        <xdr:cNvSpPr/>
      </xdr:nvSpPr>
      <xdr:spPr>
        <a:xfrm>
          <a:off x="1079500" y="1042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DAEDF3EF-9EA4-43DD-94E5-9C84D1DBA6E2}"/>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B6A1D0D7-4AB6-4CC4-B7EA-5B5C340AD5DD}"/>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C2991722-E5B7-4DF9-A9CC-A475F745348D}"/>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44844555-0C04-4917-8C8E-C524FEB42CBC}"/>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4874D77E-8B0A-4D59-BF4D-9D5A7B2C0279}"/>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101056</xdr:rowOff>
    </xdr:from>
    <xdr:to>
      <xdr:col>24</xdr:col>
      <xdr:colOff>114300</xdr:colOff>
      <xdr:row>62</xdr:row>
      <xdr:rowOff>31206</xdr:rowOff>
    </xdr:to>
    <xdr:sp macro="" textlink="">
      <xdr:nvSpPr>
        <xdr:cNvPr id="190" name="楕円 189">
          <a:extLst>
            <a:ext uri="{FF2B5EF4-FFF2-40B4-BE49-F238E27FC236}">
              <a16:creationId xmlns:a16="http://schemas.microsoft.com/office/drawing/2014/main" id="{88EEE3D4-B262-4BD7-B39D-F8A984656D16}"/>
            </a:ext>
          </a:extLst>
        </xdr:cNvPr>
        <xdr:cNvSpPr/>
      </xdr:nvSpPr>
      <xdr:spPr>
        <a:xfrm>
          <a:off x="4584700" y="10559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79483</xdr:rowOff>
    </xdr:from>
    <xdr:ext cx="405111" cy="259045"/>
    <xdr:sp macro="" textlink="">
      <xdr:nvSpPr>
        <xdr:cNvPr id="191" name="【体育館・プール】&#10;有形固定資産減価償却率該当値テキスト">
          <a:extLst>
            <a:ext uri="{FF2B5EF4-FFF2-40B4-BE49-F238E27FC236}">
              <a16:creationId xmlns:a16="http://schemas.microsoft.com/office/drawing/2014/main" id="{86803D06-256A-49E2-BB88-053AAE769918}"/>
            </a:ext>
          </a:extLst>
        </xdr:cNvPr>
        <xdr:cNvSpPr txBox="1"/>
      </xdr:nvSpPr>
      <xdr:spPr>
        <a:xfrm>
          <a:off x="4673600" y="10537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87993</xdr:rowOff>
    </xdr:from>
    <xdr:to>
      <xdr:col>20</xdr:col>
      <xdr:colOff>38100</xdr:colOff>
      <xdr:row>62</xdr:row>
      <xdr:rowOff>18143</xdr:rowOff>
    </xdr:to>
    <xdr:sp macro="" textlink="">
      <xdr:nvSpPr>
        <xdr:cNvPr id="192" name="楕円 191">
          <a:extLst>
            <a:ext uri="{FF2B5EF4-FFF2-40B4-BE49-F238E27FC236}">
              <a16:creationId xmlns:a16="http://schemas.microsoft.com/office/drawing/2014/main" id="{0EA1BDD9-026A-47D1-B9DF-D1CCD78A2E6C}"/>
            </a:ext>
          </a:extLst>
        </xdr:cNvPr>
        <xdr:cNvSpPr/>
      </xdr:nvSpPr>
      <xdr:spPr>
        <a:xfrm>
          <a:off x="3746500" y="1054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138793</xdr:rowOff>
    </xdr:from>
    <xdr:to>
      <xdr:col>24</xdr:col>
      <xdr:colOff>63500</xdr:colOff>
      <xdr:row>61</xdr:row>
      <xdr:rowOff>151856</xdr:rowOff>
    </xdr:to>
    <xdr:cxnSp macro="">
      <xdr:nvCxnSpPr>
        <xdr:cNvPr id="193" name="直線コネクタ 192">
          <a:extLst>
            <a:ext uri="{FF2B5EF4-FFF2-40B4-BE49-F238E27FC236}">
              <a16:creationId xmlns:a16="http://schemas.microsoft.com/office/drawing/2014/main" id="{F570DB18-F470-4406-9091-66C62724E04A}"/>
            </a:ext>
          </a:extLst>
        </xdr:cNvPr>
        <xdr:cNvCxnSpPr/>
      </xdr:nvCxnSpPr>
      <xdr:spPr>
        <a:xfrm>
          <a:off x="3797300" y="10597243"/>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65133</xdr:rowOff>
    </xdr:from>
    <xdr:to>
      <xdr:col>15</xdr:col>
      <xdr:colOff>101600</xdr:colOff>
      <xdr:row>61</xdr:row>
      <xdr:rowOff>166733</xdr:rowOff>
    </xdr:to>
    <xdr:sp macro="" textlink="">
      <xdr:nvSpPr>
        <xdr:cNvPr id="194" name="楕円 193">
          <a:extLst>
            <a:ext uri="{FF2B5EF4-FFF2-40B4-BE49-F238E27FC236}">
              <a16:creationId xmlns:a16="http://schemas.microsoft.com/office/drawing/2014/main" id="{0E01FCE5-3C77-4EDC-8BCC-8A8D19A73D33}"/>
            </a:ext>
          </a:extLst>
        </xdr:cNvPr>
        <xdr:cNvSpPr/>
      </xdr:nvSpPr>
      <xdr:spPr>
        <a:xfrm>
          <a:off x="2857500" y="1052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115933</xdr:rowOff>
    </xdr:from>
    <xdr:to>
      <xdr:col>19</xdr:col>
      <xdr:colOff>177800</xdr:colOff>
      <xdr:row>61</xdr:row>
      <xdr:rowOff>138793</xdr:rowOff>
    </xdr:to>
    <xdr:cxnSp macro="">
      <xdr:nvCxnSpPr>
        <xdr:cNvPr id="195" name="直線コネクタ 194">
          <a:extLst>
            <a:ext uri="{FF2B5EF4-FFF2-40B4-BE49-F238E27FC236}">
              <a16:creationId xmlns:a16="http://schemas.microsoft.com/office/drawing/2014/main" id="{85D79BAD-11F1-40D3-96C8-F5EA225BB20B}"/>
            </a:ext>
          </a:extLst>
        </xdr:cNvPr>
        <xdr:cNvCxnSpPr/>
      </xdr:nvCxnSpPr>
      <xdr:spPr>
        <a:xfrm>
          <a:off x="2908300" y="10574383"/>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29210</xdr:rowOff>
    </xdr:from>
    <xdr:to>
      <xdr:col>10</xdr:col>
      <xdr:colOff>165100</xdr:colOff>
      <xdr:row>61</xdr:row>
      <xdr:rowOff>130810</xdr:rowOff>
    </xdr:to>
    <xdr:sp macro="" textlink="">
      <xdr:nvSpPr>
        <xdr:cNvPr id="196" name="楕円 195">
          <a:extLst>
            <a:ext uri="{FF2B5EF4-FFF2-40B4-BE49-F238E27FC236}">
              <a16:creationId xmlns:a16="http://schemas.microsoft.com/office/drawing/2014/main" id="{A87EC1F0-F26D-45EA-B519-DFA0830D8B58}"/>
            </a:ext>
          </a:extLst>
        </xdr:cNvPr>
        <xdr:cNvSpPr/>
      </xdr:nvSpPr>
      <xdr:spPr>
        <a:xfrm>
          <a:off x="1968500" y="1048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80010</xdr:rowOff>
    </xdr:from>
    <xdr:to>
      <xdr:col>15</xdr:col>
      <xdr:colOff>50800</xdr:colOff>
      <xdr:row>61</xdr:row>
      <xdr:rowOff>115933</xdr:rowOff>
    </xdr:to>
    <xdr:cxnSp macro="">
      <xdr:nvCxnSpPr>
        <xdr:cNvPr id="197" name="直線コネクタ 196">
          <a:extLst>
            <a:ext uri="{FF2B5EF4-FFF2-40B4-BE49-F238E27FC236}">
              <a16:creationId xmlns:a16="http://schemas.microsoft.com/office/drawing/2014/main" id="{DB2ABA70-A701-496A-954C-A4D4699350D3}"/>
            </a:ext>
          </a:extLst>
        </xdr:cNvPr>
        <xdr:cNvCxnSpPr/>
      </xdr:nvCxnSpPr>
      <xdr:spPr>
        <a:xfrm>
          <a:off x="2019300" y="10538460"/>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21046</xdr:rowOff>
    </xdr:from>
    <xdr:to>
      <xdr:col>6</xdr:col>
      <xdr:colOff>38100</xdr:colOff>
      <xdr:row>61</xdr:row>
      <xdr:rowOff>122646</xdr:rowOff>
    </xdr:to>
    <xdr:sp macro="" textlink="">
      <xdr:nvSpPr>
        <xdr:cNvPr id="198" name="楕円 197">
          <a:extLst>
            <a:ext uri="{FF2B5EF4-FFF2-40B4-BE49-F238E27FC236}">
              <a16:creationId xmlns:a16="http://schemas.microsoft.com/office/drawing/2014/main" id="{50C1AE5F-BA1A-4437-AF50-4427E5DD32B3}"/>
            </a:ext>
          </a:extLst>
        </xdr:cNvPr>
        <xdr:cNvSpPr/>
      </xdr:nvSpPr>
      <xdr:spPr>
        <a:xfrm>
          <a:off x="1079500" y="10479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71846</xdr:rowOff>
    </xdr:from>
    <xdr:to>
      <xdr:col>10</xdr:col>
      <xdr:colOff>114300</xdr:colOff>
      <xdr:row>61</xdr:row>
      <xdr:rowOff>80010</xdr:rowOff>
    </xdr:to>
    <xdr:cxnSp macro="">
      <xdr:nvCxnSpPr>
        <xdr:cNvPr id="199" name="直線コネクタ 198">
          <a:extLst>
            <a:ext uri="{FF2B5EF4-FFF2-40B4-BE49-F238E27FC236}">
              <a16:creationId xmlns:a16="http://schemas.microsoft.com/office/drawing/2014/main" id="{1C6A1070-8DB1-43A4-ABD7-C37648EB0D9B}"/>
            </a:ext>
          </a:extLst>
        </xdr:cNvPr>
        <xdr:cNvCxnSpPr/>
      </xdr:nvCxnSpPr>
      <xdr:spPr>
        <a:xfrm>
          <a:off x="1130300" y="10530296"/>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150603</xdr:rowOff>
    </xdr:from>
    <xdr:ext cx="405111" cy="259045"/>
    <xdr:sp macro="" textlink="">
      <xdr:nvSpPr>
        <xdr:cNvPr id="200" name="n_1aveValue【体育館・プール】&#10;有形固定資産減価償却率">
          <a:extLst>
            <a:ext uri="{FF2B5EF4-FFF2-40B4-BE49-F238E27FC236}">
              <a16:creationId xmlns:a16="http://schemas.microsoft.com/office/drawing/2014/main" id="{21FAA37D-84DC-4A98-8D2F-DA44F9CC3024}"/>
            </a:ext>
          </a:extLst>
        </xdr:cNvPr>
        <xdr:cNvSpPr txBox="1"/>
      </xdr:nvSpPr>
      <xdr:spPr>
        <a:xfrm>
          <a:off x="3582044" y="10266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96718</xdr:rowOff>
    </xdr:from>
    <xdr:ext cx="405111" cy="259045"/>
    <xdr:sp macro="" textlink="">
      <xdr:nvSpPr>
        <xdr:cNvPr id="201" name="n_2aveValue【体育館・プール】&#10;有形固定資産減価償却率">
          <a:extLst>
            <a:ext uri="{FF2B5EF4-FFF2-40B4-BE49-F238E27FC236}">
              <a16:creationId xmlns:a16="http://schemas.microsoft.com/office/drawing/2014/main" id="{FEBDF06E-EB80-4FAC-95E4-AE33C342C737}"/>
            </a:ext>
          </a:extLst>
        </xdr:cNvPr>
        <xdr:cNvSpPr txBox="1"/>
      </xdr:nvSpPr>
      <xdr:spPr>
        <a:xfrm>
          <a:off x="2705744" y="10212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86921</xdr:rowOff>
    </xdr:from>
    <xdr:ext cx="405111" cy="259045"/>
    <xdr:sp macro="" textlink="">
      <xdr:nvSpPr>
        <xdr:cNvPr id="202" name="n_3aveValue【体育館・プール】&#10;有形固定資産減価償却率">
          <a:extLst>
            <a:ext uri="{FF2B5EF4-FFF2-40B4-BE49-F238E27FC236}">
              <a16:creationId xmlns:a16="http://schemas.microsoft.com/office/drawing/2014/main" id="{74837194-3C3F-45D6-970D-87DCC4EF99B7}"/>
            </a:ext>
          </a:extLst>
        </xdr:cNvPr>
        <xdr:cNvSpPr txBox="1"/>
      </xdr:nvSpPr>
      <xdr:spPr>
        <a:xfrm>
          <a:off x="1816744" y="10202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80390</xdr:rowOff>
    </xdr:from>
    <xdr:ext cx="405111" cy="259045"/>
    <xdr:sp macro="" textlink="">
      <xdr:nvSpPr>
        <xdr:cNvPr id="203" name="n_4aveValue【体育館・プール】&#10;有形固定資産減価償却率">
          <a:extLst>
            <a:ext uri="{FF2B5EF4-FFF2-40B4-BE49-F238E27FC236}">
              <a16:creationId xmlns:a16="http://schemas.microsoft.com/office/drawing/2014/main" id="{C712E983-8AB2-4C6D-87CD-5C21002A0F1F}"/>
            </a:ext>
          </a:extLst>
        </xdr:cNvPr>
        <xdr:cNvSpPr txBox="1"/>
      </xdr:nvSpPr>
      <xdr:spPr>
        <a:xfrm>
          <a:off x="927744" y="1019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9270</xdr:rowOff>
    </xdr:from>
    <xdr:ext cx="405111" cy="259045"/>
    <xdr:sp macro="" textlink="">
      <xdr:nvSpPr>
        <xdr:cNvPr id="204" name="n_1mainValue【体育館・プール】&#10;有形固定資産減価償却率">
          <a:extLst>
            <a:ext uri="{FF2B5EF4-FFF2-40B4-BE49-F238E27FC236}">
              <a16:creationId xmlns:a16="http://schemas.microsoft.com/office/drawing/2014/main" id="{B21B09F0-E274-42EB-8110-633B857594FF}"/>
            </a:ext>
          </a:extLst>
        </xdr:cNvPr>
        <xdr:cNvSpPr txBox="1"/>
      </xdr:nvSpPr>
      <xdr:spPr>
        <a:xfrm>
          <a:off x="3582044" y="10639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157860</xdr:rowOff>
    </xdr:from>
    <xdr:ext cx="405111" cy="259045"/>
    <xdr:sp macro="" textlink="">
      <xdr:nvSpPr>
        <xdr:cNvPr id="205" name="n_2mainValue【体育館・プール】&#10;有形固定資産減価償却率">
          <a:extLst>
            <a:ext uri="{FF2B5EF4-FFF2-40B4-BE49-F238E27FC236}">
              <a16:creationId xmlns:a16="http://schemas.microsoft.com/office/drawing/2014/main" id="{7E45B7C8-0EBE-4657-B2CE-DAF451DB5E65}"/>
            </a:ext>
          </a:extLst>
        </xdr:cNvPr>
        <xdr:cNvSpPr txBox="1"/>
      </xdr:nvSpPr>
      <xdr:spPr>
        <a:xfrm>
          <a:off x="2705744" y="10616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121937</xdr:rowOff>
    </xdr:from>
    <xdr:ext cx="405111" cy="259045"/>
    <xdr:sp macro="" textlink="">
      <xdr:nvSpPr>
        <xdr:cNvPr id="206" name="n_3mainValue【体育館・プール】&#10;有形固定資産減価償却率">
          <a:extLst>
            <a:ext uri="{FF2B5EF4-FFF2-40B4-BE49-F238E27FC236}">
              <a16:creationId xmlns:a16="http://schemas.microsoft.com/office/drawing/2014/main" id="{945D2EBB-9EF6-44DA-A4B5-093206D20EE5}"/>
            </a:ext>
          </a:extLst>
        </xdr:cNvPr>
        <xdr:cNvSpPr txBox="1"/>
      </xdr:nvSpPr>
      <xdr:spPr>
        <a:xfrm>
          <a:off x="1816744" y="1058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113773</xdr:rowOff>
    </xdr:from>
    <xdr:ext cx="405111" cy="259045"/>
    <xdr:sp macro="" textlink="">
      <xdr:nvSpPr>
        <xdr:cNvPr id="207" name="n_4mainValue【体育館・プール】&#10;有形固定資産減価償却率">
          <a:extLst>
            <a:ext uri="{FF2B5EF4-FFF2-40B4-BE49-F238E27FC236}">
              <a16:creationId xmlns:a16="http://schemas.microsoft.com/office/drawing/2014/main" id="{68CD19A2-67E0-4511-90EB-9825FA5993FA}"/>
            </a:ext>
          </a:extLst>
        </xdr:cNvPr>
        <xdr:cNvSpPr txBox="1"/>
      </xdr:nvSpPr>
      <xdr:spPr>
        <a:xfrm>
          <a:off x="927744" y="10572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89AD0E32-AA5F-468E-BE61-1A52D9555881}"/>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46314109-42B2-464A-B064-5123CD436988}"/>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E713C46D-6776-4CCE-BD78-23DA6A772A08}"/>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BAEA1F7B-460C-4DA3-BFD3-3608A4721A73}"/>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DBB59998-C93E-4852-AA54-C69A83746782}"/>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8126F80A-1ADE-4537-9BD0-303885A40097}"/>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02DF85C0-AD02-4146-9EB7-0DDD07F5307E}"/>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3C3C8E3E-C956-4C5E-8047-012E1036AFE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3C10A2DD-EFA8-4F21-A726-BF31A3C151BC}"/>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B57B8C11-2789-43C0-9554-2B4909BA14DD}"/>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a:extLst>
            <a:ext uri="{FF2B5EF4-FFF2-40B4-BE49-F238E27FC236}">
              <a16:creationId xmlns:a16="http://schemas.microsoft.com/office/drawing/2014/main" id="{EA4694DC-D4B0-41B6-9C26-5866FE63B16C}"/>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a:extLst>
            <a:ext uri="{FF2B5EF4-FFF2-40B4-BE49-F238E27FC236}">
              <a16:creationId xmlns:a16="http://schemas.microsoft.com/office/drawing/2014/main" id="{933EF916-F682-46D7-9C42-23899FE662BA}"/>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a:extLst>
            <a:ext uri="{FF2B5EF4-FFF2-40B4-BE49-F238E27FC236}">
              <a16:creationId xmlns:a16="http://schemas.microsoft.com/office/drawing/2014/main" id="{A537F059-9A58-4CEC-9084-803D0C1CCA0D}"/>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a:extLst>
            <a:ext uri="{FF2B5EF4-FFF2-40B4-BE49-F238E27FC236}">
              <a16:creationId xmlns:a16="http://schemas.microsoft.com/office/drawing/2014/main" id="{8615824E-645F-4C87-9089-C069428BAE51}"/>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a:extLst>
            <a:ext uri="{FF2B5EF4-FFF2-40B4-BE49-F238E27FC236}">
              <a16:creationId xmlns:a16="http://schemas.microsoft.com/office/drawing/2014/main" id="{B6EC943E-A622-4716-BE2B-777EBBB74DC9}"/>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a:extLst>
            <a:ext uri="{FF2B5EF4-FFF2-40B4-BE49-F238E27FC236}">
              <a16:creationId xmlns:a16="http://schemas.microsoft.com/office/drawing/2014/main" id="{7A44E53A-843A-4670-BCCF-A323A39C1ACF}"/>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a:extLst>
            <a:ext uri="{FF2B5EF4-FFF2-40B4-BE49-F238E27FC236}">
              <a16:creationId xmlns:a16="http://schemas.microsoft.com/office/drawing/2014/main" id="{0C7A3259-C4AB-473E-B101-382D079FF7DD}"/>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a:extLst>
            <a:ext uri="{FF2B5EF4-FFF2-40B4-BE49-F238E27FC236}">
              <a16:creationId xmlns:a16="http://schemas.microsoft.com/office/drawing/2014/main" id="{EEAC9836-8549-4C21-B3AF-6DEC0C71C1DF}"/>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a:extLst>
            <a:ext uri="{FF2B5EF4-FFF2-40B4-BE49-F238E27FC236}">
              <a16:creationId xmlns:a16="http://schemas.microsoft.com/office/drawing/2014/main" id="{8F5EB893-1371-405C-B5A2-96D2E2C08AC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a:extLst>
            <a:ext uri="{FF2B5EF4-FFF2-40B4-BE49-F238E27FC236}">
              <a16:creationId xmlns:a16="http://schemas.microsoft.com/office/drawing/2014/main" id="{9173BC42-FAA6-43B8-90CA-0EFF74518105}"/>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08D4AA89-6E14-40FB-B2DB-4DCB59ADF2B9}"/>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a:extLst>
            <a:ext uri="{FF2B5EF4-FFF2-40B4-BE49-F238E27FC236}">
              <a16:creationId xmlns:a16="http://schemas.microsoft.com/office/drawing/2014/main" id="{7859F951-FC67-4E0A-8FFE-D38D8045A12E}"/>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a:extLst>
            <a:ext uri="{FF2B5EF4-FFF2-40B4-BE49-F238E27FC236}">
              <a16:creationId xmlns:a16="http://schemas.microsoft.com/office/drawing/2014/main" id="{1B16B32F-A190-48DF-8D6D-4877A70741CF}"/>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29210</xdr:rowOff>
    </xdr:from>
    <xdr:to>
      <xdr:col>54</xdr:col>
      <xdr:colOff>189865</xdr:colOff>
      <xdr:row>63</xdr:row>
      <xdr:rowOff>147320</xdr:rowOff>
    </xdr:to>
    <xdr:cxnSp macro="">
      <xdr:nvCxnSpPr>
        <xdr:cNvPr id="231" name="直線コネクタ 230">
          <a:extLst>
            <a:ext uri="{FF2B5EF4-FFF2-40B4-BE49-F238E27FC236}">
              <a16:creationId xmlns:a16="http://schemas.microsoft.com/office/drawing/2014/main" id="{567F162A-715C-4B66-A7A2-4B80DD2445A1}"/>
            </a:ext>
          </a:extLst>
        </xdr:cNvPr>
        <xdr:cNvCxnSpPr/>
      </xdr:nvCxnSpPr>
      <xdr:spPr>
        <a:xfrm flipV="1">
          <a:off x="10476865" y="963041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151147</xdr:rowOff>
    </xdr:from>
    <xdr:ext cx="469744" cy="259045"/>
    <xdr:sp macro="" textlink="">
      <xdr:nvSpPr>
        <xdr:cNvPr id="232" name="【体育館・プール】&#10;一人当たり面積最小値テキスト">
          <a:extLst>
            <a:ext uri="{FF2B5EF4-FFF2-40B4-BE49-F238E27FC236}">
              <a16:creationId xmlns:a16="http://schemas.microsoft.com/office/drawing/2014/main" id="{02451AE6-6E84-416D-94BD-E0982A05DDE9}"/>
            </a:ext>
          </a:extLst>
        </xdr:cNvPr>
        <xdr:cNvSpPr txBox="1"/>
      </xdr:nvSpPr>
      <xdr:spPr>
        <a:xfrm>
          <a:off x="10515600" y="10952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147320</xdr:rowOff>
    </xdr:from>
    <xdr:to>
      <xdr:col>55</xdr:col>
      <xdr:colOff>88900</xdr:colOff>
      <xdr:row>63</xdr:row>
      <xdr:rowOff>147320</xdr:rowOff>
    </xdr:to>
    <xdr:cxnSp macro="">
      <xdr:nvCxnSpPr>
        <xdr:cNvPr id="233" name="直線コネクタ 232">
          <a:extLst>
            <a:ext uri="{FF2B5EF4-FFF2-40B4-BE49-F238E27FC236}">
              <a16:creationId xmlns:a16="http://schemas.microsoft.com/office/drawing/2014/main" id="{E1978FF2-5583-4599-95A1-A6561CA1FF64}"/>
            </a:ext>
          </a:extLst>
        </xdr:cNvPr>
        <xdr:cNvCxnSpPr/>
      </xdr:nvCxnSpPr>
      <xdr:spPr>
        <a:xfrm>
          <a:off x="10388600" y="10948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147337</xdr:rowOff>
    </xdr:from>
    <xdr:ext cx="469744" cy="259045"/>
    <xdr:sp macro="" textlink="">
      <xdr:nvSpPr>
        <xdr:cNvPr id="234" name="【体育館・プール】&#10;一人当たり面積最大値テキスト">
          <a:extLst>
            <a:ext uri="{FF2B5EF4-FFF2-40B4-BE49-F238E27FC236}">
              <a16:creationId xmlns:a16="http://schemas.microsoft.com/office/drawing/2014/main" id="{D2EDA4F5-32C0-42A7-8490-A77037584ED3}"/>
            </a:ext>
          </a:extLst>
        </xdr:cNvPr>
        <xdr:cNvSpPr txBox="1"/>
      </xdr:nvSpPr>
      <xdr:spPr>
        <a:xfrm>
          <a:off x="10515600" y="9405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29210</xdr:rowOff>
    </xdr:from>
    <xdr:to>
      <xdr:col>55</xdr:col>
      <xdr:colOff>88900</xdr:colOff>
      <xdr:row>56</xdr:row>
      <xdr:rowOff>29210</xdr:rowOff>
    </xdr:to>
    <xdr:cxnSp macro="">
      <xdr:nvCxnSpPr>
        <xdr:cNvPr id="235" name="直線コネクタ 234">
          <a:extLst>
            <a:ext uri="{FF2B5EF4-FFF2-40B4-BE49-F238E27FC236}">
              <a16:creationId xmlns:a16="http://schemas.microsoft.com/office/drawing/2014/main" id="{2104639A-0F38-4D7A-A7B6-8E4178C2E258}"/>
            </a:ext>
          </a:extLst>
        </xdr:cNvPr>
        <xdr:cNvCxnSpPr/>
      </xdr:nvCxnSpPr>
      <xdr:spPr>
        <a:xfrm>
          <a:off x="10388600" y="9630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3827</xdr:rowOff>
    </xdr:from>
    <xdr:ext cx="469744" cy="259045"/>
    <xdr:sp macro="" textlink="">
      <xdr:nvSpPr>
        <xdr:cNvPr id="236" name="【体育館・プール】&#10;一人当たり面積平均値テキスト">
          <a:extLst>
            <a:ext uri="{FF2B5EF4-FFF2-40B4-BE49-F238E27FC236}">
              <a16:creationId xmlns:a16="http://schemas.microsoft.com/office/drawing/2014/main" id="{FEA7FD56-FCAC-42F8-A5E8-F92585F9CC39}"/>
            </a:ext>
          </a:extLst>
        </xdr:cNvPr>
        <xdr:cNvSpPr txBox="1"/>
      </xdr:nvSpPr>
      <xdr:spPr>
        <a:xfrm>
          <a:off x="10515600" y="10462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25400</xdr:rowOff>
    </xdr:from>
    <xdr:to>
      <xdr:col>55</xdr:col>
      <xdr:colOff>50800</xdr:colOff>
      <xdr:row>61</xdr:row>
      <xdr:rowOff>127000</xdr:rowOff>
    </xdr:to>
    <xdr:sp macro="" textlink="">
      <xdr:nvSpPr>
        <xdr:cNvPr id="237" name="フローチャート: 判断 236">
          <a:extLst>
            <a:ext uri="{FF2B5EF4-FFF2-40B4-BE49-F238E27FC236}">
              <a16:creationId xmlns:a16="http://schemas.microsoft.com/office/drawing/2014/main" id="{0028C690-CDB6-4DAD-83B0-DD121FFD9270}"/>
            </a:ext>
          </a:extLst>
        </xdr:cNvPr>
        <xdr:cNvSpPr/>
      </xdr:nvSpPr>
      <xdr:spPr>
        <a:xfrm>
          <a:off x="10426700" y="1048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39370</xdr:rowOff>
    </xdr:from>
    <xdr:to>
      <xdr:col>50</xdr:col>
      <xdr:colOff>165100</xdr:colOff>
      <xdr:row>61</xdr:row>
      <xdr:rowOff>140970</xdr:rowOff>
    </xdr:to>
    <xdr:sp macro="" textlink="">
      <xdr:nvSpPr>
        <xdr:cNvPr id="238" name="フローチャート: 判断 237">
          <a:extLst>
            <a:ext uri="{FF2B5EF4-FFF2-40B4-BE49-F238E27FC236}">
              <a16:creationId xmlns:a16="http://schemas.microsoft.com/office/drawing/2014/main" id="{BA7BA9D2-FFA8-4F58-BEE1-41BBFAAF56B0}"/>
            </a:ext>
          </a:extLst>
        </xdr:cNvPr>
        <xdr:cNvSpPr/>
      </xdr:nvSpPr>
      <xdr:spPr>
        <a:xfrm>
          <a:off x="9588500" y="1049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43180</xdr:rowOff>
    </xdr:from>
    <xdr:to>
      <xdr:col>46</xdr:col>
      <xdr:colOff>38100</xdr:colOff>
      <xdr:row>61</xdr:row>
      <xdr:rowOff>144780</xdr:rowOff>
    </xdr:to>
    <xdr:sp macro="" textlink="">
      <xdr:nvSpPr>
        <xdr:cNvPr id="239" name="フローチャート: 判断 238">
          <a:extLst>
            <a:ext uri="{FF2B5EF4-FFF2-40B4-BE49-F238E27FC236}">
              <a16:creationId xmlns:a16="http://schemas.microsoft.com/office/drawing/2014/main" id="{0D998EE8-EDFE-4EE5-B244-8AACD6D3809C}"/>
            </a:ext>
          </a:extLst>
        </xdr:cNvPr>
        <xdr:cNvSpPr/>
      </xdr:nvSpPr>
      <xdr:spPr>
        <a:xfrm>
          <a:off x="8699500" y="10501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60960</xdr:rowOff>
    </xdr:from>
    <xdr:to>
      <xdr:col>41</xdr:col>
      <xdr:colOff>101600</xdr:colOff>
      <xdr:row>61</xdr:row>
      <xdr:rowOff>162560</xdr:rowOff>
    </xdr:to>
    <xdr:sp macro="" textlink="">
      <xdr:nvSpPr>
        <xdr:cNvPr id="240" name="フローチャート: 判断 239">
          <a:extLst>
            <a:ext uri="{FF2B5EF4-FFF2-40B4-BE49-F238E27FC236}">
              <a16:creationId xmlns:a16="http://schemas.microsoft.com/office/drawing/2014/main" id="{59AB83D0-7882-401C-8A68-D9ED704BBA37}"/>
            </a:ext>
          </a:extLst>
        </xdr:cNvPr>
        <xdr:cNvSpPr/>
      </xdr:nvSpPr>
      <xdr:spPr>
        <a:xfrm>
          <a:off x="7810500" y="10519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85090</xdr:rowOff>
    </xdr:from>
    <xdr:to>
      <xdr:col>36</xdr:col>
      <xdr:colOff>165100</xdr:colOff>
      <xdr:row>62</xdr:row>
      <xdr:rowOff>15240</xdr:rowOff>
    </xdr:to>
    <xdr:sp macro="" textlink="">
      <xdr:nvSpPr>
        <xdr:cNvPr id="241" name="フローチャート: 判断 240">
          <a:extLst>
            <a:ext uri="{FF2B5EF4-FFF2-40B4-BE49-F238E27FC236}">
              <a16:creationId xmlns:a16="http://schemas.microsoft.com/office/drawing/2014/main" id="{41CB6174-CEAC-4177-8EE5-A80DE8802173}"/>
            </a:ext>
          </a:extLst>
        </xdr:cNvPr>
        <xdr:cNvSpPr/>
      </xdr:nvSpPr>
      <xdr:spPr>
        <a:xfrm>
          <a:off x="6921500" y="1054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613028C7-C061-464E-A3F7-704B71ACE2FD}"/>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1A9B65C9-C290-4B33-9134-87761D093F04}"/>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A821C398-CE4E-4957-BCFD-8F97C56118A8}"/>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7D9423D4-02B0-4193-878E-29ABEBC9E8A5}"/>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C9BFDEDD-5A31-4B53-ABC0-3DD427022F1E}"/>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156210</xdr:rowOff>
    </xdr:from>
    <xdr:to>
      <xdr:col>55</xdr:col>
      <xdr:colOff>50800</xdr:colOff>
      <xdr:row>61</xdr:row>
      <xdr:rowOff>86360</xdr:rowOff>
    </xdr:to>
    <xdr:sp macro="" textlink="">
      <xdr:nvSpPr>
        <xdr:cNvPr id="247" name="楕円 246">
          <a:extLst>
            <a:ext uri="{FF2B5EF4-FFF2-40B4-BE49-F238E27FC236}">
              <a16:creationId xmlns:a16="http://schemas.microsoft.com/office/drawing/2014/main" id="{985E110D-E01B-4F0B-B8D2-87A75BF73079}"/>
            </a:ext>
          </a:extLst>
        </xdr:cNvPr>
        <xdr:cNvSpPr/>
      </xdr:nvSpPr>
      <xdr:spPr>
        <a:xfrm>
          <a:off x="10426700" y="10443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7637</xdr:rowOff>
    </xdr:from>
    <xdr:ext cx="469744" cy="259045"/>
    <xdr:sp macro="" textlink="">
      <xdr:nvSpPr>
        <xdr:cNvPr id="248" name="【体育館・プール】&#10;一人当たり面積該当値テキスト">
          <a:extLst>
            <a:ext uri="{FF2B5EF4-FFF2-40B4-BE49-F238E27FC236}">
              <a16:creationId xmlns:a16="http://schemas.microsoft.com/office/drawing/2014/main" id="{0D64747E-542E-494D-B074-135744870891}"/>
            </a:ext>
          </a:extLst>
        </xdr:cNvPr>
        <xdr:cNvSpPr txBox="1"/>
      </xdr:nvSpPr>
      <xdr:spPr>
        <a:xfrm>
          <a:off x="10515600" y="10294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166370</xdr:rowOff>
    </xdr:from>
    <xdr:to>
      <xdr:col>50</xdr:col>
      <xdr:colOff>165100</xdr:colOff>
      <xdr:row>61</xdr:row>
      <xdr:rowOff>96520</xdr:rowOff>
    </xdr:to>
    <xdr:sp macro="" textlink="">
      <xdr:nvSpPr>
        <xdr:cNvPr id="249" name="楕円 248">
          <a:extLst>
            <a:ext uri="{FF2B5EF4-FFF2-40B4-BE49-F238E27FC236}">
              <a16:creationId xmlns:a16="http://schemas.microsoft.com/office/drawing/2014/main" id="{59B45117-67F3-44B6-BAE4-DE7F9DAE538B}"/>
            </a:ext>
          </a:extLst>
        </xdr:cNvPr>
        <xdr:cNvSpPr/>
      </xdr:nvSpPr>
      <xdr:spPr>
        <a:xfrm>
          <a:off x="9588500" y="1045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35560</xdr:rowOff>
    </xdr:from>
    <xdr:to>
      <xdr:col>55</xdr:col>
      <xdr:colOff>0</xdr:colOff>
      <xdr:row>61</xdr:row>
      <xdr:rowOff>45720</xdr:rowOff>
    </xdr:to>
    <xdr:cxnSp macro="">
      <xdr:nvCxnSpPr>
        <xdr:cNvPr id="250" name="直線コネクタ 249">
          <a:extLst>
            <a:ext uri="{FF2B5EF4-FFF2-40B4-BE49-F238E27FC236}">
              <a16:creationId xmlns:a16="http://schemas.microsoft.com/office/drawing/2014/main" id="{EA297F7C-5B05-494A-A9FC-2E5693F47F17}"/>
            </a:ext>
          </a:extLst>
        </xdr:cNvPr>
        <xdr:cNvCxnSpPr/>
      </xdr:nvCxnSpPr>
      <xdr:spPr>
        <a:xfrm flipV="1">
          <a:off x="9639300" y="10494010"/>
          <a:ext cx="83820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3810</xdr:rowOff>
    </xdr:from>
    <xdr:to>
      <xdr:col>46</xdr:col>
      <xdr:colOff>38100</xdr:colOff>
      <xdr:row>61</xdr:row>
      <xdr:rowOff>105410</xdr:rowOff>
    </xdr:to>
    <xdr:sp macro="" textlink="">
      <xdr:nvSpPr>
        <xdr:cNvPr id="251" name="楕円 250">
          <a:extLst>
            <a:ext uri="{FF2B5EF4-FFF2-40B4-BE49-F238E27FC236}">
              <a16:creationId xmlns:a16="http://schemas.microsoft.com/office/drawing/2014/main" id="{CF6E7D83-7D8F-4D58-BDF8-A288F5A25CCB}"/>
            </a:ext>
          </a:extLst>
        </xdr:cNvPr>
        <xdr:cNvSpPr/>
      </xdr:nvSpPr>
      <xdr:spPr>
        <a:xfrm>
          <a:off x="8699500" y="1046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45720</xdr:rowOff>
    </xdr:from>
    <xdr:to>
      <xdr:col>50</xdr:col>
      <xdr:colOff>114300</xdr:colOff>
      <xdr:row>61</xdr:row>
      <xdr:rowOff>54610</xdr:rowOff>
    </xdr:to>
    <xdr:cxnSp macro="">
      <xdr:nvCxnSpPr>
        <xdr:cNvPr id="252" name="直線コネクタ 251">
          <a:extLst>
            <a:ext uri="{FF2B5EF4-FFF2-40B4-BE49-F238E27FC236}">
              <a16:creationId xmlns:a16="http://schemas.microsoft.com/office/drawing/2014/main" id="{A274F6E7-CE40-458D-A83A-C6561C6E0C2F}"/>
            </a:ext>
          </a:extLst>
        </xdr:cNvPr>
        <xdr:cNvCxnSpPr/>
      </xdr:nvCxnSpPr>
      <xdr:spPr>
        <a:xfrm flipV="1">
          <a:off x="8750300" y="10504170"/>
          <a:ext cx="88900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12700</xdr:rowOff>
    </xdr:from>
    <xdr:to>
      <xdr:col>41</xdr:col>
      <xdr:colOff>101600</xdr:colOff>
      <xdr:row>61</xdr:row>
      <xdr:rowOff>114300</xdr:rowOff>
    </xdr:to>
    <xdr:sp macro="" textlink="">
      <xdr:nvSpPr>
        <xdr:cNvPr id="253" name="楕円 252">
          <a:extLst>
            <a:ext uri="{FF2B5EF4-FFF2-40B4-BE49-F238E27FC236}">
              <a16:creationId xmlns:a16="http://schemas.microsoft.com/office/drawing/2014/main" id="{F93EB393-9641-4349-A811-82C64138B47F}"/>
            </a:ext>
          </a:extLst>
        </xdr:cNvPr>
        <xdr:cNvSpPr/>
      </xdr:nvSpPr>
      <xdr:spPr>
        <a:xfrm>
          <a:off x="7810500" y="1047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54610</xdr:rowOff>
    </xdr:from>
    <xdr:to>
      <xdr:col>45</xdr:col>
      <xdr:colOff>177800</xdr:colOff>
      <xdr:row>61</xdr:row>
      <xdr:rowOff>63500</xdr:rowOff>
    </xdr:to>
    <xdr:cxnSp macro="">
      <xdr:nvCxnSpPr>
        <xdr:cNvPr id="254" name="直線コネクタ 253">
          <a:extLst>
            <a:ext uri="{FF2B5EF4-FFF2-40B4-BE49-F238E27FC236}">
              <a16:creationId xmlns:a16="http://schemas.microsoft.com/office/drawing/2014/main" id="{4CE38F64-0F5F-47A2-A5C3-1F7EC5CDFD5B}"/>
            </a:ext>
          </a:extLst>
        </xdr:cNvPr>
        <xdr:cNvCxnSpPr/>
      </xdr:nvCxnSpPr>
      <xdr:spPr>
        <a:xfrm flipV="1">
          <a:off x="7861300" y="10513060"/>
          <a:ext cx="88900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21590</xdr:rowOff>
    </xdr:from>
    <xdr:to>
      <xdr:col>36</xdr:col>
      <xdr:colOff>165100</xdr:colOff>
      <xdr:row>61</xdr:row>
      <xdr:rowOff>123190</xdr:rowOff>
    </xdr:to>
    <xdr:sp macro="" textlink="">
      <xdr:nvSpPr>
        <xdr:cNvPr id="255" name="楕円 254">
          <a:extLst>
            <a:ext uri="{FF2B5EF4-FFF2-40B4-BE49-F238E27FC236}">
              <a16:creationId xmlns:a16="http://schemas.microsoft.com/office/drawing/2014/main" id="{7D905632-DEEC-4C06-88AB-3AB6174218DA}"/>
            </a:ext>
          </a:extLst>
        </xdr:cNvPr>
        <xdr:cNvSpPr/>
      </xdr:nvSpPr>
      <xdr:spPr>
        <a:xfrm>
          <a:off x="6921500" y="1048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63500</xdr:rowOff>
    </xdr:from>
    <xdr:to>
      <xdr:col>41</xdr:col>
      <xdr:colOff>50800</xdr:colOff>
      <xdr:row>61</xdr:row>
      <xdr:rowOff>72390</xdr:rowOff>
    </xdr:to>
    <xdr:cxnSp macro="">
      <xdr:nvCxnSpPr>
        <xdr:cNvPr id="256" name="直線コネクタ 255">
          <a:extLst>
            <a:ext uri="{FF2B5EF4-FFF2-40B4-BE49-F238E27FC236}">
              <a16:creationId xmlns:a16="http://schemas.microsoft.com/office/drawing/2014/main" id="{7615B014-901A-4751-926F-CDB59167D21E}"/>
            </a:ext>
          </a:extLst>
        </xdr:cNvPr>
        <xdr:cNvCxnSpPr/>
      </xdr:nvCxnSpPr>
      <xdr:spPr>
        <a:xfrm flipV="1">
          <a:off x="6972300" y="10521950"/>
          <a:ext cx="88900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132097</xdr:rowOff>
    </xdr:from>
    <xdr:ext cx="469744" cy="259045"/>
    <xdr:sp macro="" textlink="">
      <xdr:nvSpPr>
        <xdr:cNvPr id="257" name="n_1aveValue【体育館・プール】&#10;一人当たり面積">
          <a:extLst>
            <a:ext uri="{FF2B5EF4-FFF2-40B4-BE49-F238E27FC236}">
              <a16:creationId xmlns:a16="http://schemas.microsoft.com/office/drawing/2014/main" id="{4C820440-9CF2-40BE-97EB-7838C6372313}"/>
            </a:ext>
          </a:extLst>
        </xdr:cNvPr>
        <xdr:cNvSpPr txBox="1"/>
      </xdr:nvSpPr>
      <xdr:spPr>
        <a:xfrm>
          <a:off x="9391727" y="10590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135907</xdr:rowOff>
    </xdr:from>
    <xdr:ext cx="469744" cy="259045"/>
    <xdr:sp macro="" textlink="">
      <xdr:nvSpPr>
        <xdr:cNvPr id="258" name="n_2aveValue【体育館・プール】&#10;一人当たり面積">
          <a:extLst>
            <a:ext uri="{FF2B5EF4-FFF2-40B4-BE49-F238E27FC236}">
              <a16:creationId xmlns:a16="http://schemas.microsoft.com/office/drawing/2014/main" id="{3398FB21-E8FE-4392-8D4A-78FFB2FA61B6}"/>
            </a:ext>
          </a:extLst>
        </xdr:cNvPr>
        <xdr:cNvSpPr txBox="1"/>
      </xdr:nvSpPr>
      <xdr:spPr>
        <a:xfrm>
          <a:off x="8515427" y="10594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153687</xdr:rowOff>
    </xdr:from>
    <xdr:ext cx="469744" cy="259045"/>
    <xdr:sp macro="" textlink="">
      <xdr:nvSpPr>
        <xdr:cNvPr id="259" name="n_3aveValue【体育館・プール】&#10;一人当たり面積">
          <a:extLst>
            <a:ext uri="{FF2B5EF4-FFF2-40B4-BE49-F238E27FC236}">
              <a16:creationId xmlns:a16="http://schemas.microsoft.com/office/drawing/2014/main" id="{FBB93987-132A-4BF1-8F44-BF70E4F6B20B}"/>
            </a:ext>
          </a:extLst>
        </xdr:cNvPr>
        <xdr:cNvSpPr txBox="1"/>
      </xdr:nvSpPr>
      <xdr:spPr>
        <a:xfrm>
          <a:off x="7626427" y="10612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6367</xdr:rowOff>
    </xdr:from>
    <xdr:ext cx="469744" cy="259045"/>
    <xdr:sp macro="" textlink="">
      <xdr:nvSpPr>
        <xdr:cNvPr id="260" name="n_4aveValue【体育館・プール】&#10;一人当たり面積">
          <a:extLst>
            <a:ext uri="{FF2B5EF4-FFF2-40B4-BE49-F238E27FC236}">
              <a16:creationId xmlns:a16="http://schemas.microsoft.com/office/drawing/2014/main" id="{0D1C34AC-1341-4491-91DD-CE3A74CD9D16}"/>
            </a:ext>
          </a:extLst>
        </xdr:cNvPr>
        <xdr:cNvSpPr txBox="1"/>
      </xdr:nvSpPr>
      <xdr:spPr>
        <a:xfrm>
          <a:off x="6737427" y="10636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113047</xdr:rowOff>
    </xdr:from>
    <xdr:ext cx="469744" cy="259045"/>
    <xdr:sp macro="" textlink="">
      <xdr:nvSpPr>
        <xdr:cNvPr id="261" name="n_1mainValue【体育館・プール】&#10;一人当たり面積">
          <a:extLst>
            <a:ext uri="{FF2B5EF4-FFF2-40B4-BE49-F238E27FC236}">
              <a16:creationId xmlns:a16="http://schemas.microsoft.com/office/drawing/2014/main" id="{DE583CD0-B2D1-4D3D-8554-B153F76D2C33}"/>
            </a:ext>
          </a:extLst>
        </xdr:cNvPr>
        <xdr:cNvSpPr txBox="1"/>
      </xdr:nvSpPr>
      <xdr:spPr>
        <a:xfrm>
          <a:off x="9391727" y="1022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121937</xdr:rowOff>
    </xdr:from>
    <xdr:ext cx="469744" cy="259045"/>
    <xdr:sp macro="" textlink="">
      <xdr:nvSpPr>
        <xdr:cNvPr id="262" name="n_2mainValue【体育館・プール】&#10;一人当たり面積">
          <a:extLst>
            <a:ext uri="{FF2B5EF4-FFF2-40B4-BE49-F238E27FC236}">
              <a16:creationId xmlns:a16="http://schemas.microsoft.com/office/drawing/2014/main" id="{20C20E44-DD2C-41B7-9D0D-56182FDCCA1C}"/>
            </a:ext>
          </a:extLst>
        </xdr:cNvPr>
        <xdr:cNvSpPr txBox="1"/>
      </xdr:nvSpPr>
      <xdr:spPr>
        <a:xfrm>
          <a:off x="8515427" y="10237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130827</xdr:rowOff>
    </xdr:from>
    <xdr:ext cx="469744" cy="259045"/>
    <xdr:sp macro="" textlink="">
      <xdr:nvSpPr>
        <xdr:cNvPr id="263" name="n_3mainValue【体育館・プール】&#10;一人当たり面積">
          <a:extLst>
            <a:ext uri="{FF2B5EF4-FFF2-40B4-BE49-F238E27FC236}">
              <a16:creationId xmlns:a16="http://schemas.microsoft.com/office/drawing/2014/main" id="{F316AAA2-8392-4D32-A16A-49281F1D9159}"/>
            </a:ext>
          </a:extLst>
        </xdr:cNvPr>
        <xdr:cNvSpPr txBox="1"/>
      </xdr:nvSpPr>
      <xdr:spPr>
        <a:xfrm>
          <a:off x="7626427" y="1024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139717</xdr:rowOff>
    </xdr:from>
    <xdr:ext cx="469744" cy="259045"/>
    <xdr:sp macro="" textlink="">
      <xdr:nvSpPr>
        <xdr:cNvPr id="264" name="n_4mainValue【体育館・プール】&#10;一人当たり面積">
          <a:extLst>
            <a:ext uri="{FF2B5EF4-FFF2-40B4-BE49-F238E27FC236}">
              <a16:creationId xmlns:a16="http://schemas.microsoft.com/office/drawing/2014/main" id="{0B706118-D1FF-43BF-B682-04A4BC13BBB0}"/>
            </a:ext>
          </a:extLst>
        </xdr:cNvPr>
        <xdr:cNvSpPr txBox="1"/>
      </xdr:nvSpPr>
      <xdr:spPr>
        <a:xfrm>
          <a:off x="6737427" y="10255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F125AFB9-93CF-4E30-8491-E33D35FAB98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2CF8A044-3E6E-4646-BBCA-24A9DB54F352}"/>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808FC1A4-2E52-453C-8D1E-04FDB624D5DA}"/>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3B78C39A-BA18-4FAA-B4FE-C0500DE1A129}"/>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D172443E-4814-4330-AABE-C5554C8453B4}"/>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D9E22625-689C-45B3-8B59-86661886D7BB}"/>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26ED91E0-9134-48B8-9C43-394ECBC859C7}"/>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1679D52E-787E-4C8D-8FD8-4B50C386EEEA}"/>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a:extLst>
            <a:ext uri="{FF2B5EF4-FFF2-40B4-BE49-F238E27FC236}">
              <a16:creationId xmlns:a16="http://schemas.microsoft.com/office/drawing/2014/main" id="{34032695-7E69-4A54-8C1C-E53F7FD0E2B1}"/>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a:extLst>
            <a:ext uri="{FF2B5EF4-FFF2-40B4-BE49-F238E27FC236}">
              <a16:creationId xmlns:a16="http://schemas.microsoft.com/office/drawing/2014/main" id="{7651828B-C0B4-40AA-8992-35625BDA535F}"/>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a:extLst>
            <a:ext uri="{FF2B5EF4-FFF2-40B4-BE49-F238E27FC236}">
              <a16:creationId xmlns:a16="http://schemas.microsoft.com/office/drawing/2014/main" id="{105B8136-6BB3-4665-9AAE-92F8A4158046}"/>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6" name="直線コネクタ 275">
          <a:extLst>
            <a:ext uri="{FF2B5EF4-FFF2-40B4-BE49-F238E27FC236}">
              <a16:creationId xmlns:a16="http://schemas.microsoft.com/office/drawing/2014/main" id="{B5FCEFF0-D199-4B5B-BD11-9F372AA2A304}"/>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7" name="テキスト ボックス 276">
          <a:extLst>
            <a:ext uri="{FF2B5EF4-FFF2-40B4-BE49-F238E27FC236}">
              <a16:creationId xmlns:a16="http://schemas.microsoft.com/office/drawing/2014/main" id="{6E56F659-54C8-46A8-9B2F-246A22177626}"/>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8" name="直線コネクタ 277">
          <a:extLst>
            <a:ext uri="{FF2B5EF4-FFF2-40B4-BE49-F238E27FC236}">
              <a16:creationId xmlns:a16="http://schemas.microsoft.com/office/drawing/2014/main" id="{327B7866-0F74-44DF-A95A-15123CAF540B}"/>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9" name="テキスト ボックス 278">
          <a:extLst>
            <a:ext uri="{FF2B5EF4-FFF2-40B4-BE49-F238E27FC236}">
              <a16:creationId xmlns:a16="http://schemas.microsoft.com/office/drawing/2014/main" id="{EB01E209-EF7B-425C-9A79-77A4DAF7A84A}"/>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80" name="直線コネクタ 279">
          <a:extLst>
            <a:ext uri="{FF2B5EF4-FFF2-40B4-BE49-F238E27FC236}">
              <a16:creationId xmlns:a16="http://schemas.microsoft.com/office/drawing/2014/main" id="{5B78E797-E4B8-44FC-BEE4-BF3F69AC7D1A}"/>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1" name="テキスト ボックス 280">
          <a:extLst>
            <a:ext uri="{FF2B5EF4-FFF2-40B4-BE49-F238E27FC236}">
              <a16:creationId xmlns:a16="http://schemas.microsoft.com/office/drawing/2014/main" id="{2B68FA06-E970-432F-A40C-DC3A68988819}"/>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2" name="直線コネクタ 281">
          <a:extLst>
            <a:ext uri="{FF2B5EF4-FFF2-40B4-BE49-F238E27FC236}">
              <a16:creationId xmlns:a16="http://schemas.microsoft.com/office/drawing/2014/main" id="{CC740561-DEE5-4FC5-9EDB-CF1F8059EB46}"/>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3" name="テキスト ボックス 282">
          <a:extLst>
            <a:ext uri="{FF2B5EF4-FFF2-40B4-BE49-F238E27FC236}">
              <a16:creationId xmlns:a16="http://schemas.microsoft.com/office/drawing/2014/main" id="{305C9467-7DF7-4894-8C6C-E521338B6E21}"/>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7AE5C6DA-4302-4477-95EA-151EE618AE39}"/>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5" name="テキスト ボックス 284">
          <a:extLst>
            <a:ext uri="{FF2B5EF4-FFF2-40B4-BE49-F238E27FC236}">
              <a16:creationId xmlns:a16="http://schemas.microsoft.com/office/drawing/2014/main" id="{64303950-A791-48FA-BD0A-30AB6E1629CB}"/>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78BC492F-4579-4E8D-A905-2F0720FCF5F7}"/>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113537</xdr:rowOff>
    </xdr:from>
    <xdr:to>
      <xdr:col>24</xdr:col>
      <xdr:colOff>62865</xdr:colOff>
      <xdr:row>86</xdr:row>
      <xdr:rowOff>38100</xdr:rowOff>
    </xdr:to>
    <xdr:cxnSp macro="">
      <xdr:nvCxnSpPr>
        <xdr:cNvPr id="287" name="直線コネクタ 286">
          <a:extLst>
            <a:ext uri="{FF2B5EF4-FFF2-40B4-BE49-F238E27FC236}">
              <a16:creationId xmlns:a16="http://schemas.microsoft.com/office/drawing/2014/main" id="{15725422-0B98-4BC7-BDDC-D415676FBC63}"/>
            </a:ext>
          </a:extLst>
        </xdr:cNvPr>
        <xdr:cNvCxnSpPr/>
      </xdr:nvCxnSpPr>
      <xdr:spPr>
        <a:xfrm flipV="1">
          <a:off x="4634865" y="13315187"/>
          <a:ext cx="0" cy="14676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4A438D98-7015-4C0F-A9E6-BC5F6215C7C8}"/>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9" name="直線コネクタ 288">
          <a:extLst>
            <a:ext uri="{FF2B5EF4-FFF2-40B4-BE49-F238E27FC236}">
              <a16:creationId xmlns:a16="http://schemas.microsoft.com/office/drawing/2014/main" id="{A779ADFA-5D27-407A-83D9-87B82F11D1C1}"/>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60214</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B303BFCA-FA65-4391-8808-0816493E6712}"/>
            </a:ext>
          </a:extLst>
        </xdr:cNvPr>
        <xdr:cNvSpPr txBox="1"/>
      </xdr:nvSpPr>
      <xdr:spPr>
        <a:xfrm>
          <a:off x="4673600" y="13090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113537</xdr:rowOff>
    </xdr:from>
    <xdr:to>
      <xdr:col>24</xdr:col>
      <xdr:colOff>152400</xdr:colOff>
      <xdr:row>77</xdr:row>
      <xdr:rowOff>113537</xdr:rowOff>
    </xdr:to>
    <xdr:cxnSp macro="">
      <xdr:nvCxnSpPr>
        <xdr:cNvPr id="291" name="直線コネクタ 290">
          <a:extLst>
            <a:ext uri="{FF2B5EF4-FFF2-40B4-BE49-F238E27FC236}">
              <a16:creationId xmlns:a16="http://schemas.microsoft.com/office/drawing/2014/main" id="{A7903B9D-DD23-429A-94CD-7761EB151FDF}"/>
            </a:ext>
          </a:extLst>
        </xdr:cNvPr>
        <xdr:cNvCxnSpPr/>
      </xdr:nvCxnSpPr>
      <xdr:spPr>
        <a:xfrm>
          <a:off x="4546600" y="13315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117619</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BE4F7FBA-7802-45F2-85B0-769E7644843D}"/>
            </a:ext>
          </a:extLst>
        </xdr:cNvPr>
        <xdr:cNvSpPr txBox="1"/>
      </xdr:nvSpPr>
      <xdr:spPr>
        <a:xfrm>
          <a:off x="4673600" y="138336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94742</xdr:rowOff>
    </xdr:from>
    <xdr:to>
      <xdr:col>24</xdr:col>
      <xdr:colOff>114300</xdr:colOff>
      <xdr:row>82</xdr:row>
      <xdr:rowOff>24892</xdr:rowOff>
    </xdr:to>
    <xdr:sp macro="" textlink="">
      <xdr:nvSpPr>
        <xdr:cNvPr id="293" name="フローチャート: 判断 292">
          <a:extLst>
            <a:ext uri="{FF2B5EF4-FFF2-40B4-BE49-F238E27FC236}">
              <a16:creationId xmlns:a16="http://schemas.microsoft.com/office/drawing/2014/main" id="{88E6C8CB-C709-4EE5-8BE0-442B75422CB8}"/>
            </a:ext>
          </a:extLst>
        </xdr:cNvPr>
        <xdr:cNvSpPr/>
      </xdr:nvSpPr>
      <xdr:spPr>
        <a:xfrm>
          <a:off x="4584700" y="1398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26163</xdr:rowOff>
    </xdr:from>
    <xdr:to>
      <xdr:col>20</xdr:col>
      <xdr:colOff>38100</xdr:colOff>
      <xdr:row>81</xdr:row>
      <xdr:rowOff>127763</xdr:rowOff>
    </xdr:to>
    <xdr:sp macro="" textlink="">
      <xdr:nvSpPr>
        <xdr:cNvPr id="294" name="フローチャート: 判断 293">
          <a:extLst>
            <a:ext uri="{FF2B5EF4-FFF2-40B4-BE49-F238E27FC236}">
              <a16:creationId xmlns:a16="http://schemas.microsoft.com/office/drawing/2014/main" id="{D871E958-DCAA-41DC-8ABC-53BEE6C95C77}"/>
            </a:ext>
          </a:extLst>
        </xdr:cNvPr>
        <xdr:cNvSpPr/>
      </xdr:nvSpPr>
      <xdr:spPr>
        <a:xfrm>
          <a:off x="3746500" y="13913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90170</xdr:rowOff>
    </xdr:from>
    <xdr:to>
      <xdr:col>15</xdr:col>
      <xdr:colOff>101600</xdr:colOff>
      <xdr:row>81</xdr:row>
      <xdr:rowOff>20320</xdr:rowOff>
    </xdr:to>
    <xdr:sp macro="" textlink="">
      <xdr:nvSpPr>
        <xdr:cNvPr id="295" name="フローチャート: 判断 294">
          <a:extLst>
            <a:ext uri="{FF2B5EF4-FFF2-40B4-BE49-F238E27FC236}">
              <a16:creationId xmlns:a16="http://schemas.microsoft.com/office/drawing/2014/main" id="{8A7006AA-8C0D-41C2-909D-07F5170E441D}"/>
            </a:ext>
          </a:extLst>
        </xdr:cNvPr>
        <xdr:cNvSpPr/>
      </xdr:nvSpPr>
      <xdr:spPr>
        <a:xfrm>
          <a:off x="2857500" y="1380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46737</xdr:rowOff>
    </xdr:from>
    <xdr:to>
      <xdr:col>10</xdr:col>
      <xdr:colOff>165100</xdr:colOff>
      <xdr:row>80</xdr:row>
      <xdr:rowOff>148337</xdr:rowOff>
    </xdr:to>
    <xdr:sp macro="" textlink="">
      <xdr:nvSpPr>
        <xdr:cNvPr id="296" name="フローチャート: 判断 295">
          <a:extLst>
            <a:ext uri="{FF2B5EF4-FFF2-40B4-BE49-F238E27FC236}">
              <a16:creationId xmlns:a16="http://schemas.microsoft.com/office/drawing/2014/main" id="{0CB3E7FA-302E-4055-8B79-945FF0D1D983}"/>
            </a:ext>
          </a:extLst>
        </xdr:cNvPr>
        <xdr:cNvSpPr/>
      </xdr:nvSpPr>
      <xdr:spPr>
        <a:xfrm>
          <a:off x="1968500" y="1376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170180</xdr:rowOff>
    </xdr:from>
    <xdr:to>
      <xdr:col>6</xdr:col>
      <xdr:colOff>38100</xdr:colOff>
      <xdr:row>80</xdr:row>
      <xdr:rowOff>100330</xdr:rowOff>
    </xdr:to>
    <xdr:sp macro="" textlink="">
      <xdr:nvSpPr>
        <xdr:cNvPr id="297" name="フローチャート: 判断 296">
          <a:extLst>
            <a:ext uri="{FF2B5EF4-FFF2-40B4-BE49-F238E27FC236}">
              <a16:creationId xmlns:a16="http://schemas.microsoft.com/office/drawing/2014/main" id="{2CF32B1B-67DD-4AA1-A471-94A06B0789CC}"/>
            </a:ext>
          </a:extLst>
        </xdr:cNvPr>
        <xdr:cNvSpPr/>
      </xdr:nvSpPr>
      <xdr:spPr>
        <a:xfrm>
          <a:off x="1079500" y="1371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7A0A9CF5-659E-478A-806C-5F265E562D5F}"/>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FADEDE02-15D0-42E3-A001-FDDC6CE36E05}"/>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417CFB0D-01BD-4E6E-99DF-142EF8C0E555}"/>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4121FEDC-0A1B-4EEF-A0C9-D0B0D9C46371}"/>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E11416BF-68E4-4CAC-812A-1AB9FC7FE46C}"/>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170180</xdr:rowOff>
    </xdr:from>
    <xdr:to>
      <xdr:col>24</xdr:col>
      <xdr:colOff>114300</xdr:colOff>
      <xdr:row>83</xdr:row>
      <xdr:rowOff>100330</xdr:rowOff>
    </xdr:to>
    <xdr:sp macro="" textlink="">
      <xdr:nvSpPr>
        <xdr:cNvPr id="303" name="楕円 302">
          <a:extLst>
            <a:ext uri="{FF2B5EF4-FFF2-40B4-BE49-F238E27FC236}">
              <a16:creationId xmlns:a16="http://schemas.microsoft.com/office/drawing/2014/main" id="{A3CA90AC-7FA8-493C-995F-EC9695CD70A1}"/>
            </a:ext>
          </a:extLst>
        </xdr:cNvPr>
        <xdr:cNvSpPr/>
      </xdr:nvSpPr>
      <xdr:spPr>
        <a:xfrm>
          <a:off x="4584700" y="1422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148607</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26700E6E-9158-48C4-963B-7931D2BCD969}"/>
            </a:ext>
          </a:extLst>
        </xdr:cNvPr>
        <xdr:cNvSpPr txBox="1"/>
      </xdr:nvSpPr>
      <xdr:spPr>
        <a:xfrm>
          <a:off x="4673600" y="1420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124461</xdr:rowOff>
    </xdr:from>
    <xdr:to>
      <xdr:col>20</xdr:col>
      <xdr:colOff>38100</xdr:colOff>
      <xdr:row>83</xdr:row>
      <xdr:rowOff>54611</xdr:rowOff>
    </xdr:to>
    <xdr:sp macro="" textlink="">
      <xdr:nvSpPr>
        <xdr:cNvPr id="305" name="楕円 304">
          <a:extLst>
            <a:ext uri="{FF2B5EF4-FFF2-40B4-BE49-F238E27FC236}">
              <a16:creationId xmlns:a16="http://schemas.microsoft.com/office/drawing/2014/main" id="{B287E9CC-3F03-4DCE-ABEC-B81BF9A702BC}"/>
            </a:ext>
          </a:extLst>
        </xdr:cNvPr>
        <xdr:cNvSpPr/>
      </xdr:nvSpPr>
      <xdr:spPr>
        <a:xfrm>
          <a:off x="3746500" y="1418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3811</xdr:rowOff>
    </xdr:from>
    <xdr:to>
      <xdr:col>24</xdr:col>
      <xdr:colOff>63500</xdr:colOff>
      <xdr:row>83</xdr:row>
      <xdr:rowOff>49530</xdr:rowOff>
    </xdr:to>
    <xdr:cxnSp macro="">
      <xdr:nvCxnSpPr>
        <xdr:cNvPr id="306" name="直線コネクタ 305">
          <a:extLst>
            <a:ext uri="{FF2B5EF4-FFF2-40B4-BE49-F238E27FC236}">
              <a16:creationId xmlns:a16="http://schemas.microsoft.com/office/drawing/2014/main" id="{624570C4-1FB3-4E06-A5AA-0EF567E0C7C2}"/>
            </a:ext>
          </a:extLst>
        </xdr:cNvPr>
        <xdr:cNvCxnSpPr/>
      </xdr:nvCxnSpPr>
      <xdr:spPr>
        <a:xfrm>
          <a:off x="3797300" y="14234161"/>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78739</xdr:rowOff>
    </xdr:from>
    <xdr:to>
      <xdr:col>15</xdr:col>
      <xdr:colOff>101600</xdr:colOff>
      <xdr:row>83</xdr:row>
      <xdr:rowOff>8889</xdr:rowOff>
    </xdr:to>
    <xdr:sp macro="" textlink="">
      <xdr:nvSpPr>
        <xdr:cNvPr id="307" name="楕円 306">
          <a:extLst>
            <a:ext uri="{FF2B5EF4-FFF2-40B4-BE49-F238E27FC236}">
              <a16:creationId xmlns:a16="http://schemas.microsoft.com/office/drawing/2014/main" id="{24B09F9B-B27C-4C93-9797-81093EE66B74}"/>
            </a:ext>
          </a:extLst>
        </xdr:cNvPr>
        <xdr:cNvSpPr/>
      </xdr:nvSpPr>
      <xdr:spPr>
        <a:xfrm>
          <a:off x="2857500" y="1413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129539</xdr:rowOff>
    </xdr:from>
    <xdr:to>
      <xdr:col>19</xdr:col>
      <xdr:colOff>177800</xdr:colOff>
      <xdr:row>83</xdr:row>
      <xdr:rowOff>3811</xdr:rowOff>
    </xdr:to>
    <xdr:cxnSp macro="">
      <xdr:nvCxnSpPr>
        <xdr:cNvPr id="308" name="直線コネクタ 307">
          <a:extLst>
            <a:ext uri="{FF2B5EF4-FFF2-40B4-BE49-F238E27FC236}">
              <a16:creationId xmlns:a16="http://schemas.microsoft.com/office/drawing/2014/main" id="{498BDE3A-7F25-4577-81DC-B5007B232D58}"/>
            </a:ext>
          </a:extLst>
        </xdr:cNvPr>
        <xdr:cNvCxnSpPr/>
      </xdr:nvCxnSpPr>
      <xdr:spPr>
        <a:xfrm>
          <a:off x="2908300" y="1418843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33020</xdr:rowOff>
    </xdr:from>
    <xdr:to>
      <xdr:col>10</xdr:col>
      <xdr:colOff>165100</xdr:colOff>
      <xdr:row>82</xdr:row>
      <xdr:rowOff>134620</xdr:rowOff>
    </xdr:to>
    <xdr:sp macro="" textlink="">
      <xdr:nvSpPr>
        <xdr:cNvPr id="309" name="楕円 308">
          <a:extLst>
            <a:ext uri="{FF2B5EF4-FFF2-40B4-BE49-F238E27FC236}">
              <a16:creationId xmlns:a16="http://schemas.microsoft.com/office/drawing/2014/main" id="{8AA6D898-6621-402D-9247-398D975B5B0B}"/>
            </a:ext>
          </a:extLst>
        </xdr:cNvPr>
        <xdr:cNvSpPr/>
      </xdr:nvSpPr>
      <xdr:spPr>
        <a:xfrm>
          <a:off x="19685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83820</xdr:rowOff>
    </xdr:from>
    <xdr:to>
      <xdr:col>15</xdr:col>
      <xdr:colOff>50800</xdr:colOff>
      <xdr:row>82</xdr:row>
      <xdr:rowOff>129539</xdr:rowOff>
    </xdr:to>
    <xdr:cxnSp macro="">
      <xdr:nvCxnSpPr>
        <xdr:cNvPr id="310" name="直線コネクタ 309">
          <a:extLst>
            <a:ext uri="{FF2B5EF4-FFF2-40B4-BE49-F238E27FC236}">
              <a16:creationId xmlns:a16="http://schemas.microsoft.com/office/drawing/2014/main" id="{FA356665-D1B1-4378-99A0-219E89846D41}"/>
            </a:ext>
          </a:extLst>
        </xdr:cNvPr>
        <xdr:cNvCxnSpPr/>
      </xdr:nvCxnSpPr>
      <xdr:spPr>
        <a:xfrm>
          <a:off x="2019300" y="141427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158750</xdr:rowOff>
    </xdr:from>
    <xdr:to>
      <xdr:col>6</xdr:col>
      <xdr:colOff>38100</xdr:colOff>
      <xdr:row>82</xdr:row>
      <xdr:rowOff>88900</xdr:rowOff>
    </xdr:to>
    <xdr:sp macro="" textlink="">
      <xdr:nvSpPr>
        <xdr:cNvPr id="311" name="楕円 310">
          <a:extLst>
            <a:ext uri="{FF2B5EF4-FFF2-40B4-BE49-F238E27FC236}">
              <a16:creationId xmlns:a16="http://schemas.microsoft.com/office/drawing/2014/main" id="{BED22C3E-4A46-4A37-8F18-B035165C2379}"/>
            </a:ext>
          </a:extLst>
        </xdr:cNvPr>
        <xdr:cNvSpPr/>
      </xdr:nvSpPr>
      <xdr:spPr>
        <a:xfrm>
          <a:off x="1079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38100</xdr:rowOff>
    </xdr:from>
    <xdr:to>
      <xdr:col>10</xdr:col>
      <xdr:colOff>114300</xdr:colOff>
      <xdr:row>82</xdr:row>
      <xdr:rowOff>83820</xdr:rowOff>
    </xdr:to>
    <xdr:cxnSp macro="">
      <xdr:nvCxnSpPr>
        <xdr:cNvPr id="312" name="直線コネクタ 311">
          <a:extLst>
            <a:ext uri="{FF2B5EF4-FFF2-40B4-BE49-F238E27FC236}">
              <a16:creationId xmlns:a16="http://schemas.microsoft.com/office/drawing/2014/main" id="{3EABEE3E-DA52-4A4E-95D2-181B6D763C61}"/>
            </a:ext>
          </a:extLst>
        </xdr:cNvPr>
        <xdr:cNvCxnSpPr/>
      </xdr:nvCxnSpPr>
      <xdr:spPr>
        <a:xfrm>
          <a:off x="1130300" y="140970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144290</xdr:rowOff>
    </xdr:from>
    <xdr:ext cx="405111" cy="259045"/>
    <xdr:sp macro="" textlink="">
      <xdr:nvSpPr>
        <xdr:cNvPr id="313" name="n_1aveValue【福祉施設】&#10;有形固定資産減価償却率">
          <a:extLst>
            <a:ext uri="{FF2B5EF4-FFF2-40B4-BE49-F238E27FC236}">
              <a16:creationId xmlns:a16="http://schemas.microsoft.com/office/drawing/2014/main" id="{F440EC16-C72E-436F-B873-1A72D3BFC646}"/>
            </a:ext>
          </a:extLst>
        </xdr:cNvPr>
        <xdr:cNvSpPr txBox="1"/>
      </xdr:nvSpPr>
      <xdr:spPr>
        <a:xfrm>
          <a:off x="3582044" y="136888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36847</xdr:rowOff>
    </xdr:from>
    <xdr:ext cx="405111" cy="259045"/>
    <xdr:sp macro="" textlink="">
      <xdr:nvSpPr>
        <xdr:cNvPr id="314" name="n_2aveValue【福祉施設】&#10;有形固定資産減価償却率">
          <a:extLst>
            <a:ext uri="{FF2B5EF4-FFF2-40B4-BE49-F238E27FC236}">
              <a16:creationId xmlns:a16="http://schemas.microsoft.com/office/drawing/2014/main" id="{1E833409-B1D4-40B2-B2E6-1EF51737C0D5}"/>
            </a:ext>
          </a:extLst>
        </xdr:cNvPr>
        <xdr:cNvSpPr txBox="1"/>
      </xdr:nvSpPr>
      <xdr:spPr>
        <a:xfrm>
          <a:off x="2705744" y="1358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164864</xdr:rowOff>
    </xdr:from>
    <xdr:ext cx="405111" cy="259045"/>
    <xdr:sp macro="" textlink="">
      <xdr:nvSpPr>
        <xdr:cNvPr id="315" name="n_3aveValue【福祉施設】&#10;有形固定資産減価償却率">
          <a:extLst>
            <a:ext uri="{FF2B5EF4-FFF2-40B4-BE49-F238E27FC236}">
              <a16:creationId xmlns:a16="http://schemas.microsoft.com/office/drawing/2014/main" id="{D4FD3A8C-B0AA-45C5-9C4A-AAC821FBE2B9}"/>
            </a:ext>
          </a:extLst>
        </xdr:cNvPr>
        <xdr:cNvSpPr txBox="1"/>
      </xdr:nvSpPr>
      <xdr:spPr>
        <a:xfrm>
          <a:off x="1816744" y="13537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116857</xdr:rowOff>
    </xdr:from>
    <xdr:ext cx="405111" cy="259045"/>
    <xdr:sp macro="" textlink="">
      <xdr:nvSpPr>
        <xdr:cNvPr id="316" name="n_4aveValue【福祉施設】&#10;有形固定資産減価償却率">
          <a:extLst>
            <a:ext uri="{FF2B5EF4-FFF2-40B4-BE49-F238E27FC236}">
              <a16:creationId xmlns:a16="http://schemas.microsoft.com/office/drawing/2014/main" id="{FF9ED0F8-1CA1-4AA3-9289-6DD22B4ADE65}"/>
            </a:ext>
          </a:extLst>
        </xdr:cNvPr>
        <xdr:cNvSpPr txBox="1"/>
      </xdr:nvSpPr>
      <xdr:spPr>
        <a:xfrm>
          <a:off x="927744" y="1348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45738</xdr:rowOff>
    </xdr:from>
    <xdr:ext cx="405111" cy="259045"/>
    <xdr:sp macro="" textlink="">
      <xdr:nvSpPr>
        <xdr:cNvPr id="317" name="n_1mainValue【福祉施設】&#10;有形固定資産減価償却率">
          <a:extLst>
            <a:ext uri="{FF2B5EF4-FFF2-40B4-BE49-F238E27FC236}">
              <a16:creationId xmlns:a16="http://schemas.microsoft.com/office/drawing/2014/main" id="{2AC54BE1-8B22-4EAB-ABF7-854CB6F379D1}"/>
            </a:ext>
          </a:extLst>
        </xdr:cNvPr>
        <xdr:cNvSpPr txBox="1"/>
      </xdr:nvSpPr>
      <xdr:spPr>
        <a:xfrm>
          <a:off x="3582044" y="1427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16</xdr:rowOff>
    </xdr:from>
    <xdr:ext cx="405111" cy="259045"/>
    <xdr:sp macro="" textlink="">
      <xdr:nvSpPr>
        <xdr:cNvPr id="318" name="n_2mainValue【福祉施設】&#10;有形固定資産減価償却率">
          <a:extLst>
            <a:ext uri="{FF2B5EF4-FFF2-40B4-BE49-F238E27FC236}">
              <a16:creationId xmlns:a16="http://schemas.microsoft.com/office/drawing/2014/main" id="{D20286E3-B88E-405E-A122-F1331DF18F2D}"/>
            </a:ext>
          </a:extLst>
        </xdr:cNvPr>
        <xdr:cNvSpPr txBox="1"/>
      </xdr:nvSpPr>
      <xdr:spPr>
        <a:xfrm>
          <a:off x="2705744" y="1423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125747</xdr:rowOff>
    </xdr:from>
    <xdr:ext cx="405111" cy="259045"/>
    <xdr:sp macro="" textlink="">
      <xdr:nvSpPr>
        <xdr:cNvPr id="319" name="n_3mainValue【福祉施設】&#10;有形固定資産減価償却率">
          <a:extLst>
            <a:ext uri="{FF2B5EF4-FFF2-40B4-BE49-F238E27FC236}">
              <a16:creationId xmlns:a16="http://schemas.microsoft.com/office/drawing/2014/main" id="{2C8ABAC9-1BDE-409D-BFCC-C0C0B6C21A13}"/>
            </a:ext>
          </a:extLst>
        </xdr:cNvPr>
        <xdr:cNvSpPr txBox="1"/>
      </xdr:nvSpPr>
      <xdr:spPr>
        <a:xfrm>
          <a:off x="1816744" y="1418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80027</xdr:rowOff>
    </xdr:from>
    <xdr:ext cx="405111" cy="259045"/>
    <xdr:sp macro="" textlink="">
      <xdr:nvSpPr>
        <xdr:cNvPr id="320" name="n_4mainValue【福祉施設】&#10;有形固定資産減価償却率">
          <a:extLst>
            <a:ext uri="{FF2B5EF4-FFF2-40B4-BE49-F238E27FC236}">
              <a16:creationId xmlns:a16="http://schemas.microsoft.com/office/drawing/2014/main" id="{EA79162B-9AA4-42E4-B700-51186F43DC39}"/>
            </a:ext>
          </a:extLst>
        </xdr:cNvPr>
        <xdr:cNvSpPr txBox="1"/>
      </xdr:nvSpPr>
      <xdr:spPr>
        <a:xfrm>
          <a:off x="927744" y="1413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83B49280-1965-499D-8216-C982082E9517}"/>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E74EDC77-CC4C-4BB4-8D1C-2566FCAA7319}"/>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B2CF52C3-E77C-4F0F-ABDA-2FA4FA9FB10D}"/>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63EFE4FC-665D-4C4F-AF83-AE77B9B96A97}"/>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8F71C84C-E840-4286-B1D0-B1F8EC9BA9C5}"/>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983612A5-D6E0-45D7-B80E-50AB7E6A0547}"/>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C02AB053-BB9F-472A-9EAA-73FCE816324F}"/>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BE857060-EA07-443E-8260-C2429A81A28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A55768B2-64B5-448E-B19A-735ED21F3B3C}"/>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494BE350-1CE4-436E-B2F5-3AFDE82C506A}"/>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1" name="直線コネクタ 330">
          <a:extLst>
            <a:ext uri="{FF2B5EF4-FFF2-40B4-BE49-F238E27FC236}">
              <a16:creationId xmlns:a16="http://schemas.microsoft.com/office/drawing/2014/main" id="{CCD59BC0-115C-4630-B6E4-D67BB36132C1}"/>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2" name="テキスト ボックス 331">
          <a:extLst>
            <a:ext uri="{FF2B5EF4-FFF2-40B4-BE49-F238E27FC236}">
              <a16:creationId xmlns:a16="http://schemas.microsoft.com/office/drawing/2014/main" id="{0D47A975-7FFB-412C-8B43-8DDA33EC2B5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3" name="直線コネクタ 332">
          <a:extLst>
            <a:ext uri="{FF2B5EF4-FFF2-40B4-BE49-F238E27FC236}">
              <a16:creationId xmlns:a16="http://schemas.microsoft.com/office/drawing/2014/main" id="{517D1EA0-A827-4295-AEBC-7DCA334F731B}"/>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4" name="テキスト ボックス 333">
          <a:extLst>
            <a:ext uri="{FF2B5EF4-FFF2-40B4-BE49-F238E27FC236}">
              <a16:creationId xmlns:a16="http://schemas.microsoft.com/office/drawing/2014/main" id="{783366C7-29AF-4DD6-A086-7F0B6D59E3E7}"/>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5" name="直線コネクタ 334">
          <a:extLst>
            <a:ext uri="{FF2B5EF4-FFF2-40B4-BE49-F238E27FC236}">
              <a16:creationId xmlns:a16="http://schemas.microsoft.com/office/drawing/2014/main" id="{CF467BBE-9715-49E6-B28F-3038F29381CE}"/>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6" name="テキスト ボックス 335">
          <a:extLst>
            <a:ext uri="{FF2B5EF4-FFF2-40B4-BE49-F238E27FC236}">
              <a16:creationId xmlns:a16="http://schemas.microsoft.com/office/drawing/2014/main" id="{2EDC4D67-9E0E-4584-BF2A-428B00BB4989}"/>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7" name="直線コネクタ 336">
          <a:extLst>
            <a:ext uri="{FF2B5EF4-FFF2-40B4-BE49-F238E27FC236}">
              <a16:creationId xmlns:a16="http://schemas.microsoft.com/office/drawing/2014/main" id="{5BDE3D82-7E90-4E94-9501-033A80B42E49}"/>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8" name="テキスト ボックス 337">
          <a:extLst>
            <a:ext uri="{FF2B5EF4-FFF2-40B4-BE49-F238E27FC236}">
              <a16:creationId xmlns:a16="http://schemas.microsoft.com/office/drawing/2014/main" id="{5B360362-3783-4D7A-888D-6BB9865303D8}"/>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9" name="直線コネクタ 338">
          <a:extLst>
            <a:ext uri="{FF2B5EF4-FFF2-40B4-BE49-F238E27FC236}">
              <a16:creationId xmlns:a16="http://schemas.microsoft.com/office/drawing/2014/main" id="{A38EB8A3-C47C-4B3C-BAFB-E223BF201B13}"/>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0" name="テキスト ボックス 339">
          <a:extLst>
            <a:ext uri="{FF2B5EF4-FFF2-40B4-BE49-F238E27FC236}">
              <a16:creationId xmlns:a16="http://schemas.microsoft.com/office/drawing/2014/main" id="{A5E2B688-84A8-4285-93B2-197FA6CD6F6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070E4187-77AC-479F-885F-5F2F06FB9565}"/>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875D0061-69B1-4F4D-A9F5-D868B8535B83}"/>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0C92ABF2-7D66-4205-A0EB-37F3EEB097B9}"/>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60961</xdr:rowOff>
    </xdr:from>
    <xdr:to>
      <xdr:col>54</xdr:col>
      <xdr:colOff>189865</xdr:colOff>
      <xdr:row>86</xdr:row>
      <xdr:rowOff>100330</xdr:rowOff>
    </xdr:to>
    <xdr:cxnSp macro="">
      <xdr:nvCxnSpPr>
        <xdr:cNvPr id="344" name="直線コネクタ 343">
          <a:extLst>
            <a:ext uri="{FF2B5EF4-FFF2-40B4-BE49-F238E27FC236}">
              <a16:creationId xmlns:a16="http://schemas.microsoft.com/office/drawing/2014/main" id="{31FCEBEB-BC87-4C6C-BAD2-33EB9A477B01}"/>
            </a:ext>
          </a:extLst>
        </xdr:cNvPr>
        <xdr:cNvCxnSpPr/>
      </xdr:nvCxnSpPr>
      <xdr:spPr>
        <a:xfrm flipV="1">
          <a:off x="10476865" y="13262611"/>
          <a:ext cx="0" cy="1582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104157</xdr:rowOff>
    </xdr:from>
    <xdr:ext cx="469744" cy="259045"/>
    <xdr:sp macro="" textlink="">
      <xdr:nvSpPr>
        <xdr:cNvPr id="345" name="【福祉施設】&#10;一人当たり面積最小値テキスト">
          <a:extLst>
            <a:ext uri="{FF2B5EF4-FFF2-40B4-BE49-F238E27FC236}">
              <a16:creationId xmlns:a16="http://schemas.microsoft.com/office/drawing/2014/main" id="{8E070715-790E-4018-9ABA-B871E7D1E6C4}"/>
            </a:ext>
          </a:extLst>
        </xdr:cNvPr>
        <xdr:cNvSpPr txBox="1"/>
      </xdr:nvSpPr>
      <xdr:spPr>
        <a:xfrm>
          <a:off x="10515600" y="14848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100330</xdr:rowOff>
    </xdr:from>
    <xdr:to>
      <xdr:col>55</xdr:col>
      <xdr:colOff>88900</xdr:colOff>
      <xdr:row>86</xdr:row>
      <xdr:rowOff>100330</xdr:rowOff>
    </xdr:to>
    <xdr:cxnSp macro="">
      <xdr:nvCxnSpPr>
        <xdr:cNvPr id="346" name="直線コネクタ 345">
          <a:extLst>
            <a:ext uri="{FF2B5EF4-FFF2-40B4-BE49-F238E27FC236}">
              <a16:creationId xmlns:a16="http://schemas.microsoft.com/office/drawing/2014/main" id="{B7516293-DDB5-4F8D-A5F5-7358C76C1E06}"/>
            </a:ext>
          </a:extLst>
        </xdr:cNvPr>
        <xdr:cNvCxnSpPr/>
      </xdr:nvCxnSpPr>
      <xdr:spPr>
        <a:xfrm>
          <a:off x="10388600" y="14845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7638</xdr:rowOff>
    </xdr:from>
    <xdr:ext cx="469744" cy="259045"/>
    <xdr:sp macro="" textlink="">
      <xdr:nvSpPr>
        <xdr:cNvPr id="347" name="【福祉施設】&#10;一人当たり面積最大値テキスト">
          <a:extLst>
            <a:ext uri="{FF2B5EF4-FFF2-40B4-BE49-F238E27FC236}">
              <a16:creationId xmlns:a16="http://schemas.microsoft.com/office/drawing/2014/main" id="{759F2F38-DB63-4418-BFED-13423AEA3DB1}"/>
            </a:ext>
          </a:extLst>
        </xdr:cNvPr>
        <xdr:cNvSpPr txBox="1"/>
      </xdr:nvSpPr>
      <xdr:spPr>
        <a:xfrm>
          <a:off x="10515600" y="13037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60961</xdr:rowOff>
    </xdr:from>
    <xdr:to>
      <xdr:col>55</xdr:col>
      <xdr:colOff>88900</xdr:colOff>
      <xdr:row>77</xdr:row>
      <xdr:rowOff>60961</xdr:rowOff>
    </xdr:to>
    <xdr:cxnSp macro="">
      <xdr:nvCxnSpPr>
        <xdr:cNvPr id="348" name="直線コネクタ 347">
          <a:extLst>
            <a:ext uri="{FF2B5EF4-FFF2-40B4-BE49-F238E27FC236}">
              <a16:creationId xmlns:a16="http://schemas.microsoft.com/office/drawing/2014/main" id="{1F372B0D-FD80-4EB6-8E40-B6179D7F8176}"/>
            </a:ext>
          </a:extLst>
        </xdr:cNvPr>
        <xdr:cNvCxnSpPr/>
      </xdr:nvCxnSpPr>
      <xdr:spPr>
        <a:xfrm>
          <a:off x="10388600" y="13262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11447</xdr:rowOff>
    </xdr:from>
    <xdr:ext cx="469744" cy="259045"/>
    <xdr:sp macro="" textlink="">
      <xdr:nvSpPr>
        <xdr:cNvPr id="349" name="【福祉施設】&#10;一人当たり面積平均値テキスト">
          <a:extLst>
            <a:ext uri="{FF2B5EF4-FFF2-40B4-BE49-F238E27FC236}">
              <a16:creationId xmlns:a16="http://schemas.microsoft.com/office/drawing/2014/main" id="{8C242C3D-79B1-47F4-9190-7165FC3F7D7C}"/>
            </a:ext>
          </a:extLst>
        </xdr:cNvPr>
        <xdr:cNvSpPr txBox="1"/>
      </xdr:nvSpPr>
      <xdr:spPr>
        <a:xfrm>
          <a:off x="10515600" y="144132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160020</xdr:rowOff>
    </xdr:from>
    <xdr:to>
      <xdr:col>55</xdr:col>
      <xdr:colOff>50800</xdr:colOff>
      <xdr:row>85</xdr:row>
      <xdr:rowOff>90170</xdr:rowOff>
    </xdr:to>
    <xdr:sp macro="" textlink="">
      <xdr:nvSpPr>
        <xdr:cNvPr id="350" name="フローチャート: 判断 349">
          <a:extLst>
            <a:ext uri="{FF2B5EF4-FFF2-40B4-BE49-F238E27FC236}">
              <a16:creationId xmlns:a16="http://schemas.microsoft.com/office/drawing/2014/main" id="{6AC3C86F-AB46-4BC3-95B7-AEFFCF4D15B1}"/>
            </a:ext>
          </a:extLst>
        </xdr:cNvPr>
        <xdr:cNvSpPr/>
      </xdr:nvSpPr>
      <xdr:spPr>
        <a:xfrm>
          <a:off x="10426700" y="1456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143511</xdr:rowOff>
    </xdr:from>
    <xdr:to>
      <xdr:col>50</xdr:col>
      <xdr:colOff>165100</xdr:colOff>
      <xdr:row>85</xdr:row>
      <xdr:rowOff>73661</xdr:rowOff>
    </xdr:to>
    <xdr:sp macro="" textlink="">
      <xdr:nvSpPr>
        <xdr:cNvPr id="351" name="フローチャート: 判断 350">
          <a:extLst>
            <a:ext uri="{FF2B5EF4-FFF2-40B4-BE49-F238E27FC236}">
              <a16:creationId xmlns:a16="http://schemas.microsoft.com/office/drawing/2014/main" id="{B8BC5AE0-6839-4340-9343-8829ED3CAB5F}"/>
            </a:ext>
          </a:extLst>
        </xdr:cNvPr>
        <xdr:cNvSpPr/>
      </xdr:nvSpPr>
      <xdr:spPr>
        <a:xfrm>
          <a:off x="95885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162561</xdr:rowOff>
    </xdr:from>
    <xdr:to>
      <xdr:col>46</xdr:col>
      <xdr:colOff>38100</xdr:colOff>
      <xdr:row>85</xdr:row>
      <xdr:rowOff>92711</xdr:rowOff>
    </xdr:to>
    <xdr:sp macro="" textlink="">
      <xdr:nvSpPr>
        <xdr:cNvPr id="352" name="フローチャート: 判断 351">
          <a:extLst>
            <a:ext uri="{FF2B5EF4-FFF2-40B4-BE49-F238E27FC236}">
              <a16:creationId xmlns:a16="http://schemas.microsoft.com/office/drawing/2014/main" id="{9A3CAB6A-374E-40F9-8D8A-77D3F9115A15}"/>
            </a:ext>
          </a:extLst>
        </xdr:cNvPr>
        <xdr:cNvSpPr/>
      </xdr:nvSpPr>
      <xdr:spPr>
        <a:xfrm>
          <a:off x="8699500" y="14564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5080</xdr:rowOff>
    </xdr:from>
    <xdr:to>
      <xdr:col>41</xdr:col>
      <xdr:colOff>101600</xdr:colOff>
      <xdr:row>85</xdr:row>
      <xdr:rowOff>106680</xdr:rowOff>
    </xdr:to>
    <xdr:sp macro="" textlink="">
      <xdr:nvSpPr>
        <xdr:cNvPr id="353" name="フローチャート: 判断 352">
          <a:extLst>
            <a:ext uri="{FF2B5EF4-FFF2-40B4-BE49-F238E27FC236}">
              <a16:creationId xmlns:a16="http://schemas.microsoft.com/office/drawing/2014/main" id="{E58225DA-61D6-4EC2-90EC-94B1EB9F2BDB}"/>
            </a:ext>
          </a:extLst>
        </xdr:cNvPr>
        <xdr:cNvSpPr/>
      </xdr:nvSpPr>
      <xdr:spPr>
        <a:xfrm>
          <a:off x="7810500" y="1457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8889</xdr:rowOff>
    </xdr:from>
    <xdr:to>
      <xdr:col>36</xdr:col>
      <xdr:colOff>165100</xdr:colOff>
      <xdr:row>85</xdr:row>
      <xdr:rowOff>110489</xdr:rowOff>
    </xdr:to>
    <xdr:sp macro="" textlink="">
      <xdr:nvSpPr>
        <xdr:cNvPr id="354" name="フローチャート: 判断 353">
          <a:extLst>
            <a:ext uri="{FF2B5EF4-FFF2-40B4-BE49-F238E27FC236}">
              <a16:creationId xmlns:a16="http://schemas.microsoft.com/office/drawing/2014/main" id="{D3D99B35-BD2D-4D63-ABC3-97255599AB24}"/>
            </a:ext>
          </a:extLst>
        </xdr:cNvPr>
        <xdr:cNvSpPr/>
      </xdr:nvSpPr>
      <xdr:spPr>
        <a:xfrm>
          <a:off x="6921500" y="1458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7B0C6CAF-45DE-47BA-B45A-51156845CC6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A24E2145-0D42-41E2-8D4F-251A51F8B8EA}"/>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E5206D33-393F-4B41-8EAD-C4B1D40FCCDD}"/>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90767CA2-0347-4C54-B66E-F6147EEE1A39}"/>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4F5B90E-4AFD-4C79-B5C9-0A62471BA8E5}"/>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156211</xdr:rowOff>
    </xdr:from>
    <xdr:to>
      <xdr:col>55</xdr:col>
      <xdr:colOff>50800</xdr:colOff>
      <xdr:row>86</xdr:row>
      <xdr:rowOff>86361</xdr:rowOff>
    </xdr:to>
    <xdr:sp macro="" textlink="">
      <xdr:nvSpPr>
        <xdr:cNvPr id="360" name="楕円 359">
          <a:extLst>
            <a:ext uri="{FF2B5EF4-FFF2-40B4-BE49-F238E27FC236}">
              <a16:creationId xmlns:a16="http://schemas.microsoft.com/office/drawing/2014/main" id="{14A5BBA1-1D50-4E7E-8B4D-A32D8B58C181}"/>
            </a:ext>
          </a:extLst>
        </xdr:cNvPr>
        <xdr:cNvSpPr/>
      </xdr:nvSpPr>
      <xdr:spPr>
        <a:xfrm>
          <a:off x="10426700" y="1472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71138</xdr:rowOff>
    </xdr:from>
    <xdr:ext cx="469744" cy="259045"/>
    <xdr:sp macro="" textlink="">
      <xdr:nvSpPr>
        <xdr:cNvPr id="361" name="【福祉施設】&#10;一人当たり面積該当値テキスト">
          <a:extLst>
            <a:ext uri="{FF2B5EF4-FFF2-40B4-BE49-F238E27FC236}">
              <a16:creationId xmlns:a16="http://schemas.microsoft.com/office/drawing/2014/main" id="{9D22436F-6F9E-4EAA-A67C-82A8371E3FA5}"/>
            </a:ext>
          </a:extLst>
        </xdr:cNvPr>
        <xdr:cNvSpPr txBox="1"/>
      </xdr:nvSpPr>
      <xdr:spPr>
        <a:xfrm>
          <a:off x="10515600" y="14644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157480</xdr:rowOff>
    </xdr:from>
    <xdr:to>
      <xdr:col>50</xdr:col>
      <xdr:colOff>165100</xdr:colOff>
      <xdr:row>86</xdr:row>
      <xdr:rowOff>87630</xdr:rowOff>
    </xdr:to>
    <xdr:sp macro="" textlink="">
      <xdr:nvSpPr>
        <xdr:cNvPr id="362" name="楕円 361">
          <a:extLst>
            <a:ext uri="{FF2B5EF4-FFF2-40B4-BE49-F238E27FC236}">
              <a16:creationId xmlns:a16="http://schemas.microsoft.com/office/drawing/2014/main" id="{43FFC632-1685-4856-A186-BA5648E02056}"/>
            </a:ext>
          </a:extLst>
        </xdr:cNvPr>
        <xdr:cNvSpPr/>
      </xdr:nvSpPr>
      <xdr:spPr>
        <a:xfrm>
          <a:off x="9588500" y="1473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35561</xdr:rowOff>
    </xdr:from>
    <xdr:to>
      <xdr:col>55</xdr:col>
      <xdr:colOff>0</xdr:colOff>
      <xdr:row>86</xdr:row>
      <xdr:rowOff>36830</xdr:rowOff>
    </xdr:to>
    <xdr:cxnSp macro="">
      <xdr:nvCxnSpPr>
        <xdr:cNvPr id="363" name="直線コネクタ 362">
          <a:extLst>
            <a:ext uri="{FF2B5EF4-FFF2-40B4-BE49-F238E27FC236}">
              <a16:creationId xmlns:a16="http://schemas.microsoft.com/office/drawing/2014/main" id="{8A0477E6-9E57-4CD4-A41B-4D9561AD6A2B}"/>
            </a:ext>
          </a:extLst>
        </xdr:cNvPr>
        <xdr:cNvCxnSpPr/>
      </xdr:nvCxnSpPr>
      <xdr:spPr>
        <a:xfrm flipV="1">
          <a:off x="9639300" y="14780261"/>
          <a:ext cx="838200" cy="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158750</xdr:rowOff>
    </xdr:from>
    <xdr:to>
      <xdr:col>46</xdr:col>
      <xdr:colOff>38100</xdr:colOff>
      <xdr:row>86</xdr:row>
      <xdr:rowOff>88900</xdr:rowOff>
    </xdr:to>
    <xdr:sp macro="" textlink="">
      <xdr:nvSpPr>
        <xdr:cNvPr id="364" name="楕円 363">
          <a:extLst>
            <a:ext uri="{FF2B5EF4-FFF2-40B4-BE49-F238E27FC236}">
              <a16:creationId xmlns:a16="http://schemas.microsoft.com/office/drawing/2014/main" id="{221906D1-8DE1-45F9-BB75-9516F9F2E7AC}"/>
            </a:ext>
          </a:extLst>
        </xdr:cNvPr>
        <xdr:cNvSpPr/>
      </xdr:nvSpPr>
      <xdr:spPr>
        <a:xfrm>
          <a:off x="8699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36830</xdr:rowOff>
    </xdr:from>
    <xdr:to>
      <xdr:col>50</xdr:col>
      <xdr:colOff>114300</xdr:colOff>
      <xdr:row>86</xdr:row>
      <xdr:rowOff>38100</xdr:rowOff>
    </xdr:to>
    <xdr:cxnSp macro="">
      <xdr:nvCxnSpPr>
        <xdr:cNvPr id="365" name="直線コネクタ 364">
          <a:extLst>
            <a:ext uri="{FF2B5EF4-FFF2-40B4-BE49-F238E27FC236}">
              <a16:creationId xmlns:a16="http://schemas.microsoft.com/office/drawing/2014/main" id="{2C928791-94DF-4B0B-BCFF-40F9344D2412}"/>
            </a:ext>
          </a:extLst>
        </xdr:cNvPr>
        <xdr:cNvCxnSpPr/>
      </xdr:nvCxnSpPr>
      <xdr:spPr>
        <a:xfrm flipV="1">
          <a:off x="8750300" y="1478153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160020</xdr:rowOff>
    </xdr:from>
    <xdr:to>
      <xdr:col>41</xdr:col>
      <xdr:colOff>101600</xdr:colOff>
      <xdr:row>86</xdr:row>
      <xdr:rowOff>90170</xdr:rowOff>
    </xdr:to>
    <xdr:sp macro="" textlink="">
      <xdr:nvSpPr>
        <xdr:cNvPr id="366" name="楕円 365">
          <a:extLst>
            <a:ext uri="{FF2B5EF4-FFF2-40B4-BE49-F238E27FC236}">
              <a16:creationId xmlns:a16="http://schemas.microsoft.com/office/drawing/2014/main" id="{7E6D407A-EE96-49FE-813F-0294323FC41E}"/>
            </a:ext>
          </a:extLst>
        </xdr:cNvPr>
        <xdr:cNvSpPr/>
      </xdr:nvSpPr>
      <xdr:spPr>
        <a:xfrm>
          <a:off x="7810500" y="1473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38100</xdr:rowOff>
    </xdr:from>
    <xdr:to>
      <xdr:col>45</xdr:col>
      <xdr:colOff>177800</xdr:colOff>
      <xdr:row>86</xdr:row>
      <xdr:rowOff>39370</xdr:rowOff>
    </xdr:to>
    <xdr:cxnSp macro="">
      <xdr:nvCxnSpPr>
        <xdr:cNvPr id="367" name="直線コネクタ 366">
          <a:extLst>
            <a:ext uri="{FF2B5EF4-FFF2-40B4-BE49-F238E27FC236}">
              <a16:creationId xmlns:a16="http://schemas.microsoft.com/office/drawing/2014/main" id="{BEEE62E7-5088-46DE-841F-30410D112C1C}"/>
            </a:ext>
          </a:extLst>
        </xdr:cNvPr>
        <xdr:cNvCxnSpPr/>
      </xdr:nvCxnSpPr>
      <xdr:spPr>
        <a:xfrm flipV="1">
          <a:off x="7861300" y="1478280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161289</xdr:rowOff>
    </xdr:from>
    <xdr:to>
      <xdr:col>36</xdr:col>
      <xdr:colOff>165100</xdr:colOff>
      <xdr:row>86</xdr:row>
      <xdr:rowOff>91439</xdr:rowOff>
    </xdr:to>
    <xdr:sp macro="" textlink="">
      <xdr:nvSpPr>
        <xdr:cNvPr id="368" name="楕円 367">
          <a:extLst>
            <a:ext uri="{FF2B5EF4-FFF2-40B4-BE49-F238E27FC236}">
              <a16:creationId xmlns:a16="http://schemas.microsoft.com/office/drawing/2014/main" id="{834B90E1-7DC1-45F2-A131-3E5275C34470}"/>
            </a:ext>
          </a:extLst>
        </xdr:cNvPr>
        <xdr:cNvSpPr/>
      </xdr:nvSpPr>
      <xdr:spPr>
        <a:xfrm>
          <a:off x="6921500" y="1473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39370</xdr:rowOff>
    </xdr:from>
    <xdr:to>
      <xdr:col>41</xdr:col>
      <xdr:colOff>50800</xdr:colOff>
      <xdr:row>86</xdr:row>
      <xdr:rowOff>40639</xdr:rowOff>
    </xdr:to>
    <xdr:cxnSp macro="">
      <xdr:nvCxnSpPr>
        <xdr:cNvPr id="369" name="直線コネクタ 368">
          <a:extLst>
            <a:ext uri="{FF2B5EF4-FFF2-40B4-BE49-F238E27FC236}">
              <a16:creationId xmlns:a16="http://schemas.microsoft.com/office/drawing/2014/main" id="{3E7C2794-6F3D-45AA-AADF-4A570D72935C}"/>
            </a:ext>
          </a:extLst>
        </xdr:cNvPr>
        <xdr:cNvCxnSpPr/>
      </xdr:nvCxnSpPr>
      <xdr:spPr>
        <a:xfrm flipV="1">
          <a:off x="6972300" y="14784070"/>
          <a:ext cx="889000" cy="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90188</xdr:rowOff>
    </xdr:from>
    <xdr:ext cx="469744" cy="259045"/>
    <xdr:sp macro="" textlink="">
      <xdr:nvSpPr>
        <xdr:cNvPr id="370" name="n_1aveValue【福祉施設】&#10;一人当たり面積">
          <a:extLst>
            <a:ext uri="{FF2B5EF4-FFF2-40B4-BE49-F238E27FC236}">
              <a16:creationId xmlns:a16="http://schemas.microsoft.com/office/drawing/2014/main" id="{AA47DD2D-4FF2-494D-93D3-7F8AF68D9F3F}"/>
            </a:ext>
          </a:extLst>
        </xdr:cNvPr>
        <xdr:cNvSpPr txBox="1"/>
      </xdr:nvSpPr>
      <xdr:spPr>
        <a:xfrm>
          <a:off x="9391727" y="14320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109238</xdr:rowOff>
    </xdr:from>
    <xdr:ext cx="469744" cy="259045"/>
    <xdr:sp macro="" textlink="">
      <xdr:nvSpPr>
        <xdr:cNvPr id="371" name="n_2aveValue【福祉施設】&#10;一人当たり面積">
          <a:extLst>
            <a:ext uri="{FF2B5EF4-FFF2-40B4-BE49-F238E27FC236}">
              <a16:creationId xmlns:a16="http://schemas.microsoft.com/office/drawing/2014/main" id="{DCA6409C-44D0-4E9F-81E4-619BDB062A6D}"/>
            </a:ext>
          </a:extLst>
        </xdr:cNvPr>
        <xdr:cNvSpPr txBox="1"/>
      </xdr:nvSpPr>
      <xdr:spPr>
        <a:xfrm>
          <a:off x="8515427" y="14339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123207</xdr:rowOff>
    </xdr:from>
    <xdr:ext cx="469744" cy="259045"/>
    <xdr:sp macro="" textlink="">
      <xdr:nvSpPr>
        <xdr:cNvPr id="372" name="n_3aveValue【福祉施設】&#10;一人当たり面積">
          <a:extLst>
            <a:ext uri="{FF2B5EF4-FFF2-40B4-BE49-F238E27FC236}">
              <a16:creationId xmlns:a16="http://schemas.microsoft.com/office/drawing/2014/main" id="{D08C4960-D308-4E06-AA3A-4C7B26A0D2B4}"/>
            </a:ext>
          </a:extLst>
        </xdr:cNvPr>
        <xdr:cNvSpPr txBox="1"/>
      </xdr:nvSpPr>
      <xdr:spPr>
        <a:xfrm>
          <a:off x="7626427" y="14353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127016</xdr:rowOff>
    </xdr:from>
    <xdr:ext cx="469744" cy="259045"/>
    <xdr:sp macro="" textlink="">
      <xdr:nvSpPr>
        <xdr:cNvPr id="373" name="n_4aveValue【福祉施設】&#10;一人当たり面積">
          <a:extLst>
            <a:ext uri="{FF2B5EF4-FFF2-40B4-BE49-F238E27FC236}">
              <a16:creationId xmlns:a16="http://schemas.microsoft.com/office/drawing/2014/main" id="{FAF6DD0B-A707-4D1A-8161-4D56AD9CEE42}"/>
            </a:ext>
          </a:extLst>
        </xdr:cNvPr>
        <xdr:cNvSpPr txBox="1"/>
      </xdr:nvSpPr>
      <xdr:spPr>
        <a:xfrm>
          <a:off x="6737427" y="14357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78757</xdr:rowOff>
    </xdr:from>
    <xdr:ext cx="469744" cy="259045"/>
    <xdr:sp macro="" textlink="">
      <xdr:nvSpPr>
        <xdr:cNvPr id="374" name="n_1mainValue【福祉施設】&#10;一人当たり面積">
          <a:extLst>
            <a:ext uri="{FF2B5EF4-FFF2-40B4-BE49-F238E27FC236}">
              <a16:creationId xmlns:a16="http://schemas.microsoft.com/office/drawing/2014/main" id="{4EE6D04F-789D-45FF-A362-4E16C683E211}"/>
            </a:ext>
          </a:extLst>
        </xdr:cNvPr>
        <xdr:cNvSpPr txBox="1"/>
      </xdr:nvSpPr>
      <xdr:spPr>
        <a:xfrm>
          <a:off x="9391727" y="14823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80027</xdr:rowOff>
    </xdr:from>
    <xdr:ext cx="469744" cy="259045"/>
    <xdr:sp macro="" textlink="">
      <xdr:nvSpPr>
        <xdr:cNvPr id="375" name="n_2mainValue【福祉施設】&#10;一人当たり面積">
          <a:extLst>
            <a:ext uri="{FF2B5EF4-FFF2-40B4-BE49-F238E27FC236}">
              <a16:creationId xmlns:a16="http://schemas.microsoft.com/office/drawing/2014/main" id="{21CC63FC-63AE-485D-87D3-38E0E7033F1D}"/>
            </a:ext>
          </a:extLst>
        </xdr:cNvPr>
        <xdr:cNvSpPr txBox="1"/>
      </xdr:nvSpPr>
      <xdr:spPr>
        <a:xfrm>
          <a:off x="8515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81297</xdr:rowOff>
    </xdr:from>
    <xdr:ext cx="469744" cy="259045"/>
    <xdr:sp macro="" textlink="">
      <xdr:nvSpPr>
        <xdr:cNvPr id="376" name="n_3mainValue【福祉施設】&#10;一人当たり面積">
          <a:extLst>
            <a:ext uri="{FF2B5EF4-FFF2-40B4-BE49-F238E27FC236}">
              <a16:creationId xmlns:a16="http://schemas.microsoft.com/office/drawing/2014/main" id="{A751972B-582E-428F-B867-65E00F9BDC9D}"/>
            </a:ext>
          </a:extLst>
        </xdr:cNvPr>
        <xdr:cNvSpPr txBox="1"/>
      </xdr:nvSpPr>
      <xdr:spPr>
        <a:xfrm>
          <a:off x="7626427" y="14825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82566</xdr:rowOff>
    </xdr:from>
    <xdr:ext cx="469744" cy="259045"/>
    <xdr:sp macro="" textlink="">
      <xdr:nvSpPr>
        <xdr:cNvPr id="377" name="n_4mainValue【福祉施設】&#10;一人当たり面積">
          <a:extLst>
            <a:ext uri="{FF2B5EF4-FFF2-40B4-BE49-F238E27FC236}">
              <a16:creationId xmlns:a16="http://schemas.microsoft.com/office/drawing/2014/main" id="{74BA0E43-7ECC-431F-8BAF-31883C68840F}"/>
            </a:ext>
          </a:extLst>
        </xdr:cNvPr>
        <xdr:cNvSpPr txBox="1"/>
      </xdr:nvSpPr>
      <xdr:spPr>
        <a:xfrm>
          <a:off x="6737427" y="14827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6D4793C4-EAFB-4931-8A5C-AB70B76D90FD}"/>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671BEBB2-D9F4-4F94-AD38-EE1F81BFA3BE}"/>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552EF2B1-4A66-4968-9CB9-2CEF38498FE4}"/>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4656682F-7941-4150-B949-43BF770E82A3}"/>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CFA945E4-A5DC-4F78-90B7-3A1738CCE73E}"/>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485907EF-E58F-410C-BE89-C36CAC44A959}"/>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5440F629-DDF5-4375-8D69-FA7E7F4E0DF1}"/>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A2A45105-4F4D-46B6-824D-7D7728547FF7}"/>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a:extLst>
            <a:ext uri="{FF2B5EF4-FFF2-40B4-BE49-F238E27FC236}">
              <a16:creationId xmlns:a16="http://schemas.microsoft.com/office/drawing/2014/main" id="{DA4CF08D-E426-49CA-985E-79AA5E48FA44}"/>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108</xdr:row>
      <xdr:rowOff>152400</xdr:rowOff>
    </xdr:from>
    <xdr:to>
      <xdr:col>28</xdr:col>
      <xdr:colOff>114300</xdr:colOff>
      <xdr:row>108</xdr:row>
      <xdr:rowOff>152400</xdr:rowOff>
    </xdr:to>
    <xdr:cxnSp macro="">
      <xdr:nvCxnSpPr>
        <xdr:cNvPr id="387" name="直線コネクタ 386">
          <a:extLst>
            <a:ext uri="{FF2B5EF4-FFF2-40B4-BE49-F238E27FC236}">
              <a16:creationId xmlns:a16="http://schemas.microsoft.com/office/drawing/2014/main" id="{16754C97-2A1F-4B25-8AAE-BE737632DD42}"/>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106</xdr:row>
      <xdr:rowOff>114300</xdr:rowOff>
    </xdr:from>
    <xdr:to>
      <xdr:col>28</xdr:col>
      <xdr:colOff>114300</xdr:colOff>
      <xdr:row>106</xdr:row>
      <xdr:rowOff>114300</xdr:rowOff>
    </xdr:to>
    <xdr:cxnSp macro="">
      <xdr:nvCxnSpPr>
        <xdr:cNvPr id="388" name="直線コネクタ 387">
          <a:extLst>
            <a:ext uri="{FF2B5EF4-FFF2-40B4-BE49-F238E27FC236}">
              <a16:creationId xmlns:a16="http://schemas.microsoft.com/office/drawing/2014/main" id="{671662BB-8F0C-45A5-9547-1FF903463BC5}"/>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104</xdr:row>
      <xdr:rowOff>76200</xdr:rowOff>
    </xdr:from>
    <xdr:to>
      <xdr:col>28</xdr:col>
      <xdr:colOff>114300</xdr:colOff>
      <xdr:row>104</xdr:row>
      <xdr:rowOff>76200</xdr:rowOff>
    </xdr:to>
    <xdr:cxnSp macro="">
      <xdr:nvCxnSpPr>
        <xdr:cNvPr id="389" name="直線コネクタ 388">
          <a:extLst>
            <a:ext uri="{FF2B5EF4-FFF2-40B4-BE49-F238E27FC236}">
              <a16:creationId xmlns:a16="http://schemas.microsoft.com/office/drawing/2014/main" id="{B8BE783B-AE2C-45C1-8AC7-4D3FD7744CC9}"/>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102</xdr:row>
      <xdr:rowOff>38100</xdr:rowOff>
    </xdr:from>
    <xdr:to>
      <xdr:col>28</xdr:col>
      <xdr:colOff>114300</xdr:colOff>
      <xdr:row>102</xdr:row>
      <xdr:rowOff>38100</xdr:rowOff>
    </xdr:to>
    <xdr:cxnSp macro="">
      <xdr:nvCxnSpPr>
        <xdr:cNvPr id="390" name="直線コネクタ 389">
          <a:extLst>
            <a:ext uri="{FF2B5EF4-FFF2-40B4-BE49-F238E27FC236}">
              <a16:creationId xmlns:a16="http://schemas.microsoft.com/office/drawing/2014/main" id="{98B92F17-235F-4026-B2BD-6E35F87555F1}"/>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100</xdr:row>
      <xdr:rowOff>0</xdr:rowOff>
    </xdr:from>
    <xdr:to>
      <xdr:col>28</xdr:col>
      <xdr:colOff>114300</xdr:colOff>
      <xdr:row>100</xdr:row>
      <xdr:rowOff>0</xdr:rowOff>
    </xdr:to>
    <xdr:cxnSp macro="">
      <xdr:nvCxnSpPr>
        <xdr:cNvPr id="391" name="直線コネクタ 390">
          <a:extLst>
            <a:ext uri="{FF2B5EF4-FFF2-40B4-BE49-F238E27FC236}">
              <a16:creationId xmlns:a16="http://schemas.microsoft.com/office/drawing/2014/main" id="{99FE03F2-455D-4B84-AA9F-F9FE1344C117}"/>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114300</xdr:colOff>
      <xdr:row>97</xdr:row>
      <xdr:rowOff>133350</xdr:rowOff>
    </xdr:to>
    <xdr:cxnSp macro="">
      <xdr:nvCxnSpPr>
        <xdr:cNvPr id="392" name="直線コネクタ 391">
          <a:extLst>
            <a:ext uri="{FF2B5EF4-FFF2-40B4-BE49-F238E27FC236}">
              <a16:creationId xmlns:a16="http://schemas.microsoft.com/office/drawing/2014/main" id="{F1859A54-EA4D-4442-9EB0-045828A4A0E6}"/>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3" name="【市民会館】&#10;有形固定資産減価償却率グラフ枠">
          <a:extLst>
            <a:ext uri="{FF2B5EF4-FFF2-40B4-BE49-F238E27FC236}">
              <a16:creationId xmlns:a16="http://schemas.microsoft.com/office/drawing/2014/main" id="{F0178021-520A-408B-A111-7BF3D0B9E83F}"/>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15239</xdr:rowOff>
    </xdr:from>
    <xdr:to>
      <xdr:col>24</xdr:col>
      <xdr:colOff>62865</xdr:colOff>
      <xdr:row>108</xdr:row>
      <xdr:rowOff>142875</xdr:rowOff>
    </xdr:to>
    <xdr:cxnSp macro="">
      <xdr:nvCxnSpPr>
        <xdr:cNvPr id="394" name="直線コネクタ 393">
          <a:extLst>
            <a:ext uri="{FF2B5EF4-FFF2-40B4-BE49-F238E27FC236}">
              <a16:creationId xmlns:a16="http://schemas.microsoft.com/office/drawing/2014/main" id="{90698AC6-2732-4E6F-8ADB-BC513C4840EC}"/>
            </a:ext>
          </a:extLst>
        </xdr:cNvPr>
        <xdr:cNvCxnSpPr/>
      </xdr:nvCxnSpPr>
      <xdr:spPr>
        <a:xfrm flipV="1">
          <a:off x="4634865" y="17160239"/>
          <a:ext cx="0" cy="14992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146702</xdr:rowOff>
    </xdr:from>
    <xdr:ext cx="405111" cy="259045"/>
    <xdr:sp macro="" textlink="">
      <xdr:nvSpPr>
        <xdr:cNvPr id="395" name="【市民会館】&#10;有形固定資産減価償却率最小値テキスト">
          <a:extLst>
            <a:ext uri="{FF2B5EF4-FFF2-40B4-BE49-F238E27FC236}">
              <a16:creationId xmlns:a16="http://schemas.microsoft.com/office/drawing/2014/main" id="{755BDD24-C393-4733-A034-6197E22D49F3}"/>
            </a:ext>
          </a:extLst>
        </xdr:cNvPr>
        <xdr:cNvSpPr txBox="1"/>
      </xdr:nvSpPr>
      <xdr:spPr>
        <a:xfrm>
          <a:off x="4673600" y="1866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142875</xdr:rowOff>
    </xdr:from>
    <xdr:to>
      <xdr:col>24</xdr:col>
      <xdr:colOff>152400</xdr:colOff>
      <xdr:row>108</xdr:row>
      <xdr:rowOff>142875</xdr:rowOff>
    </xdr:to>
    <xdr:cxnSp macro="">
      <xdr:nvCxnSpPr>
        <xdr:cNvPr id="396" name="直線コネクタ 395">
          <a:extLst>
            <a:ext uri="{FF2B5EF4-FFF2-40B4-BE49-F238E27FC236}">
              <a16:creationId xmlns:a16="http://schemas.microsoft.com/office/drawing/2014/main" id="{FE9B8A8D-8C04-4571-BAED-0D3763D323E4}"/>
            </a:ext>
          </a:extLst>
        </xdr:cNvPr>
        <xdr:cNvCxnSpPr/>
      </xdr:nvCxnSpPr>
      <xdr:spPr>
        <a:xfrm>
          <a:off x="4546600" y="1865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133366</xdr:rowOff>
    </xdr:from>
    <xdr:ext cx="405111" cy="259045"/>
    <xdr:sp macro="" textlink="">
      <xdr:nvSpPr>
        <xdr:cNvPr id="397" name="【市民会館】&#10;有形固定資産減価償却率最大値テキスト">
          <a:extLst>
            <a:ext uri="{FF2B5EF4-FFF2-40B4-BE49-F238E27FC236}">
              <a16:creationId xmlns:a16="http://schemas.microsoft.com/office/drawing/2014/main" id="{25E2B52C-1A1C-4595-985B-E9C2231CC539}"/>
            </a:ext>
          </a:extLst>
        </xdr:cNvPr>
        <xdr:cNvSpPr txBox="1"/>
      </xdr:nvSpPr>
      <xdr:spPr>
        <a:xfrm>
          <a:off x="4673600" y="16935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15239</xdr:rowOff>
    </xdr:from>
    <xdr:to>
      <xdr:col>24</xdr:col>
      <xdr:colOff>152400</xdr:colOff>
      <xdr:row>100</xdr:row>
      <xdr:rowOff>15239</xdr:rowOff>
    </xdr:to>
    <xdr:cxnSp macro="">
      <xdr:nvCxnSpPr>
        <xdr:cNvPr id="398" name="直線コネクタ 397">
          <a:extLst>
            <a:ext uri="{FF2B5EF4-FFF2-40B4-BE49-F238E27FC236}">
              <a16:creationId xmlns:a16="http://schemas.microsoft.com/office/drawing/2014/main" id="{3B2F397F-A7A5-47ED-8828-B0DD5D9281FE}"/>
            </a:ext>
          </a:extLst>
        </xdr:cNvPr>
        <xdr:cNvCxnSpPr/>
      </xdr:nvCxnSpPr>
      <xdr:spPr>
        <a:xfrm>
          <a:off x="4546600" y="17160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74947</xdr:rowOff>
    </xdr:from>
    <xdr:ext cx="405111" cy="259045"/>
    <xdr:sp macro="" textlink="">
      <xdr:nvSpPr>
        <xdr:cNvPr id="399" name="【市民会館】&#10;有形固定資産減価償却率平均値テキスト">
          <a:extLst>
            <a:ext uri="{FF2B5EF4-FFF2-40B4-BE49-F238E27FC236}">
              <a16:creationId xmlns:a16="http://schemas.microsoft.com/office/drawing/2014/main" id="{5BB16C8F-3DC9-40E2-B150-7E1744D013D6}"/>
            </a:ext>
          </a:extLst>
        </xdr:cNvPr>
        <xdr:cNvSpPr txBox="1"/>
      </xdr:nvSpPr>
      <xdr:spPr>
        <a:xfrm>
          <a:off x="4673600" y="177342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52070</xdr:rowOff>
    </xdr:from>
    <xdr:to>
      <xdr:col>24</xdr:col>
      <xdr:colOff>114300</xdr:colOff>
      <xdr:row>104</xdr:row>
      <xdr:rowOff>153670</xdr:rowOff>
    </xdr:to>
    <xdr:sp macro="" textlink="">
      <xdr:nvSpPr>
        <xdr:cNvPr id="400" name="フローチャート: 判断 399">
          <a:extLst>
            <a:ext uri="{FF2B5EF4-FFF2-40B4-BE49-F238E27FC236}">
              <a16:creationId xmlns:a16="http://schemas.microsoft.com/office/drawing/2014/main" id="{A95B098C-9FEB-4679-AC08-B23F36DF24E0}"/>
            </a:ext>
          </a:extLst>
        </xdr:cNvPr>
        <xdr:cNvSpPr/>
      </xdr:nvSpPr>
      <xdr:spPr>
        <a:xfrm>
          <a:off x="4584700" y="1788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17780</xdr:rowOff>
    </xdr:from>
    <xdr:to>
      <xdr:col>20</xdr:col>
      <xdr:colOff>38100</xdr:colOff>
      <xdr:row>104</xdr:row>
      <xdr:rowOff>119380</xdr:rowOff>
    </xdr:to>
    <xdr:sp macro="" textlink="">
      <xdr:nvSpPr>
        <xdr:cNvPr id="401" name="フローチャート: 判断 400">
          <a:extLst>
            <a:ext uri="{FF2B5EF4-FFF2-40B4-BE49-F238E27FC236}">
              <a16:creationId xmlns:a16="http://schemas.microsoft.com/office/drawing/2014/main" id="{56F10CBC-513E-440A-B9A0-C4F85082D716}"/>
            </a:ext>
          </a:extLst>
        </xdr:cNvPr>
        <xdr:cNvSpPr/>
      </xdr:nvSpPr>
      <xdr:spPr>
        <a:xfrm>
          <a:off x="3746500" y="1784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143511</xdr:rowOff>
    </xdr:from>
    <xdr:to>
      <xdr:col>15</xdr:col>
      <xdr:colOff>101600</xdr:colOff>
      <xdr:row>104</xdr:row>
      <xdr:rowOff>73661</xdr:rowOff>
    </xdr:to>
    <xdr:sp macro="" textlink="">
      <xdr:nvSpPr>
        <xdr:cNvPr id="402" name="フローチャート: 判断 401">
          <a:extLst>
            <a:ext uri="{FF2B5EF4-FFF2-40B4-BE49-F238E27FC236}">
              <a16:creationId xmlns:a16="http://schemas.microsoft.com/office/drawing/2014/main" id="{553C73FF-BF36-4A77-9D8D-0F16BE175312}"/>
            </a:ext>
          </a:extLst>
        </xdr:cNvPr>
        <xdr:cNvSpPr/>
      </xdr:nvSpPr>
      <xdr:spPr>
        <a:xfrm>
          <a:off x="2857500" y="1780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141605</xdr:rowOff>
    </xdr:from>
    <xdr:to>
      <xdr:col>10</xdr:col>
      <xdr:colOff>165100</xdr:colOff>
      <xdr:row>104</xdr:row>
      <xdr:rowOff>71755</xdr:rowOff>
    </xdr:to>
    <xdr:sp macro="" textlink="">
      <xdr:nvSpPr>
        <xdr:cNvPr id="403" name="フローチャート: 判断 402">
          <a:extLst>
            <a:ext uri="{FF2B5EF4-FFF2-40B4-BE49-F238E27FC236}">
              <a16:creationId xmlns:a16="http://schemas.microsoft.com/office/drawing/2014/main" id="{F070A165-323D-47AC-8E2B-F8FC86FEB808}"/>
            </a:ext>
          </a:extLst>
        </xdr:cNvPr>
        <xdr:cNvSpPr/>
      </xdr:nvSpPr>
      <xdr:spPr>
        <a:xfrm>
          <a:off x="1968500" y="1780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92075</xdr:rowOff>
    </xdr:from>
    <xdr:to>
      <xdr:col>6</xdr:col>
      <xdr:colOff>38100</xdr:colOff>
      <xdr:row>104</xdr:row>
      <xdr:rowOff>22225</xdr:rowOff>
    </xdr:to>
    <xdr:sp macro="" textlink="">
      <xdr:nvSpPr>
        <xdr:cNvPr id="404" name="フローチャート: 判断 403">
          <a:extLst>
            <a:ext uri="{FF2B5EF4-FFF2-40B4-BE49-F238E27FC236}">
              <a16:creationId xmlns:a16="http://schemas.microsoft.com/office/drawing/2014/main" id="{770C2EDF-77AD-41D7-A944-CE4D0E543069}"/>
            </a:ext>
          </a:extLst>
        </xdr:cNvPr>
        <xdr:cNvSpPr/>
      </xdr:nvSpPr>
      <xdr:spPr>
        <a:xfrm>
          <a:off x="1079500" y="1775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12700</xdr:colOff>
      <xdr:row>108</xdr:row>
      <xdr:rowOff>52070</xdr:rowOff>
    </xdr:from>
    <xdr:to>
      <xdr:col>24</xdr:col>
      <xdr:colOff>114300</xdr:colOff>
      <xdr:row>108</xdr:row>
      <xdr:rowOff>153670</xdr:rowOff>
    </xdr:to>
    <xdr:sp macro="" textlink="">
      <xdr:nvSpPr>
        <xdr:cNvPr id="405" name="楕円 404">
          <a:extLst>
            <a:ext uri="{FF2B5EF4-FFF2-40B4-BE49-F238E27FC236}">
              <a16:creationId xmlns:a16="http://schemas.microsoft.com/office/drawing/2014/main" id="{72BF345D-051C-4C2F-A41E-AC4103863DB8}"/>
            </a:ext>
          </a:extLst>
        </xdr:cNvPr>
        <xdr:cNvSpPr/>
      </xdr:nvSpPr>
      <xdr:spPr>
        <a:xfrm>
          <a:off x="4584700" y="1856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138447</xdr:rowOff>
    </xdr:from>
    <xdr:ext cx="405111" cy="259045"/>
    <xdr:sp macro="" textlink="">
      <xdr:nvSpPr>
        <xdr:cNvPr id="406" name="【市民会館】&#10;有形固定資産減価償却率該当値テキスト">
          <a:extLst>
            <a:ext uri="{FF2B5EF4-FFF2-40B4-BE49-F238E27FC236}">
              <a16:creationId xmlns:a16="http://schemas.microsoft.com/office/drawing/2014/main" id="{694AE75E-E31A-407E-9218-28625506422E}"/>
            </a:ext>
          </a:extLst>
        </xdr:cNvPr>
        <xdr:cNvSpPr txBox="1"/>
      </xdr:nvSpPr>
      <xdr:spPr>
        <a:xfrm>
          <a:off x="4673600" y="18483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135907</xdr:rowOff>
    </xdr:from>
    <xdr:ext cx="405111" cy="259045"/>
    <xdr:sp macro="" textlink="">
      <xdr:nvSpPr>
        <xdr:cNvPr id="407" name="n_1aveValue【市民会館】&#10;有形固定資産減価償却率">
          <a:extLst>
            <a:ext uri="{FF2B5EF4-FFF2-40B4-BE49-F238E27FC236}">
              <a16:creationId xmlns:a16="http://schemas.microsoft.com/office/drawing/2014/main" id="{8DCD013F-A7F3-418D-9C05-AEA2FAED8D91}"/>
            </a:ext>
          </a:extLst>
        </xdr:cNvPr>
        <xdr:cNvSpPr txBox="1"/>
      </xdr:nvSpPr>
      <xdr:spPr>
        <a:xfrm>
          <a:off x="3582044" y="1762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90188</xdr:rowOff>
    </xdr:from>
    <xdr:ext cx="405111" cy="259045"/>
    <xdr:sp macro="" textlink="">
      <xdr:nvSpPr>
        <xdr:cNvPr id="408" name="n_2aveValue【市民会館】&#10;有形固定資産減価償却率">
          <a:extLst>
            <a:ext uri="{FF2B5EF4-FFF2-40B4-BE49-F238E27FC236}">
              <a16:creationId xmlns:a16="http://schemas.microsoft.com/office/drawing/2014/main" id="{ED871B75-14D6-44C8-A817-675AC7F10D92}"/>
            </a:ext>
          </a:extLst>
        </xdr:cNvPr>
        <xdr:cNvSpPr txBox="1"/>
      </xdr:nvSpPr>
      <xdr:spPr>
        <a:xfrm>
          <a:off x="2705744" y="1757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88282</xdr:rowOff>
    </xdr:from>
    <xdr:ext cx="405111" cy="259045"/>
    <xdr:sp macro="" textlink="">
      <xdr:nvSpPr>
        <xdr:cNvPr id="409" name="n_3aveValue【市民会館】&#10;有形固定資産減価償却率">
          <a:extLst>
            <a:ext uri="{FF2B5EF4-FFF2-40B4-BE49-F238E27FC236}">
              <a16:creationId xmlns:a16="http://schemas.microsoft.com/office/drawing/2014/main" id="{93ECB126-F41D-41EF-B7C9-CCC2CDD6AA22}"/>
            </a:ext>
          </a:extLst>
        </xdr:cNvPr>
        <xdr:cNvSpPr txBox="1"/>
      </xdr:nvSpPr>
      <xdr:spPr>
        <a:xfrm>
          <a:off x="1816744" y="1757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38752</xdr:rowOff>
    </xdr:from>
    <xdr:ext cx="405111" cy="259045"/>
    <xdr:sp macro="" textlink="">
      <xdr:nvSpPr>
        <xdr:cNvPr id="410" name="n_4aveValue【市民会館】&#10;有形固定資産減価償却率">
          <a:extLst>
            <a:ext uri="{FF2B5EF4-FFF2-40B4-BE49-F238E27FC236}">
              <a16:creationId xmlns:a16="http://schemas.microsoft.com/office/drawing/2014/main" id="{9254B74D-A573-407A-A5DA-D224B99A512C}"/>
            </a:ext>
          </a:extLst>
        </xdr:cNvPr>
        <xdr:cNvSpPr txBox="1"/>
      </xdr:nvSpPr>
      <xdr:spPr>
        <a:xfrm>
          <a:off x="927744" y="17526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11" name="正方形/長方形 410">
          <a:extLst>
            <a:ext uri="{FF2B5EF4-FFF2-40B4-BE49-F238E27FC236}">
              <a16:creationId xmlns:a16="http://schemas.microsoft.com/office/drawing/2014/main" id="{BFE294DC-9FD3-4948-AEFB-BF964D06B976}"/>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12" name="正方形/長方形 411">
          <a:extLst>
            <a:ext uri="{FF2B5EF4-FFF2-40B4-BE49-F238E27FC236}">
              <a16:creationId xmlns:a16="http://schemas.microsoft.com/office/drawing/2014/main" id="{4C36BA12-B797-476D-A420-3AA2B1FFBCA6}"/>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13" name="正方形/長方形 412">
          <a:extLst>
            <a:ext uri="{FF2B5EF4-FFF2-40B4-BE49-F238E27FC236}">
              <a16:creationId xmlns:a16="http://schemas.microsoft.com/office/drawing/2014/main" id="{F671C5A2-8D81-4C03-A929-876EB79DD0F6}"/>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14" name="正方形/長方形 413">
          <a:extLst>
            <a:ext uri="{FF2B5EF4-FFF2-40B4-BE49-F238E27FC236}">
              <a16:creationId xmlns:a16="http://schemas.microsoft.com/office/drawing/2014/main" id="{2429EB19-D9DB-49C4-97E5-CA42681CC11B}"/>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15" name="正方形/長方形 414">
          <a:extLst>
            <a:ext uri="{FF2B5EF4-FFF2-40B4-BE49-F238E27FC236}">
              <a16:creationId xmlns:a16="http://schemas.microsoft.com/office/drawing/2014/main" id="{39A87597-C84F-4FB6-A578-55D62E5931F5}"/>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16" name="正方形/長方形 415">
          <a:extLst>
            <a:ext uri="{FF2B5EF4-FFF2-40B4-BE49-F238E27FC236}">
              <a16:creationId xmlns:a16="http://schemas.microsoft.com/office/drawing/2014/main" id="{B1046431-FC73-4190-A6F8-265F4C32CFF4}"/>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17" name="正方形/長方形 416">
          <a:extLst>
            <a:ext uri="{FF2B5EF4-FFF2-40B4-BE49-F238E27FC236}">
              <a16:creationId xmlns:a16="http://schemas.microsoft.com/office/drawing/2014/main" id="{B9DB5188-1AE7-47EB-994F-2FC41D75F0E4}"/>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111</xdr:row>
      <xdr:rowOff>19050</xdr:rowOff>
    </xdr:from>
    <xdr:to>
      <xdr:col>59</xdr:col>
      <xdr:colOff>50800</xdr:colOff>
      <xdr:row>111</xdr:row>
      <xdr:rowOff>19050</xdr:rowOff>
    </xdr:to>
    <xdr:cxnSp macro="">
      <xdr:nvCxnSpPr>
        <xdr:cNvPr id="418" name="直線コネクタ 417">
          <a:extLst>
            <a:ext uri="{FF2B5EF4-FFF2-40B4-BE49-F238E27FC236}">
              <a16:creationId xmlns:a16="http://schemas.microsoft.com/office/drawing/2014/main" id="{13F3B8DB-AA4B-47D8-98A8-A5A778077951}"/>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19" name="直線コネクタ 418">
          <a:extLst>
            <a:ext uri="{FF2B5EF4-FFF2-40B4-BE49-F238E27FC236}">
              <a16:creationId xmlns:a16="http://schemas.microsoft.com/office/drawing/2014/main" id="{E6917BB8-1B28-4AB9-9273-7259EF5B242F}"/>
            </a:ext>
          </a:extLst>
        </xdr:cNvPr>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51707</xdr:rowOff>
    </xdr:from>
    <xdr:to>
      <xdr:col>59</xdr:col>
      <xdr:colOff>50800</xdr:colOff>
      <xdr:row>107</xdr:row>
      <xdr:rowOff>51707</xdr:rowOff>
    </xdr:to>
    <xdr:cxnSp macro="">
      <xdr:nvCxnSpPr>
        <xdr:cNvPr id="420" name="直線コネクタ 419">
          <a:extLst>
            <a:ext uri="{FF2B5EF4-FFF2-40B4-BE49-F238E27FC236}">
              <a16:creationId xmlns:a16="http://schemas.microsoft.com/office/drawing/2014/main" id="{F11A23E1-C450-45E7-817A-9993829BF8FC}"/>
            </a:ext>
          </a:extLst>
        </xdr:cNvPr>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105</xdr:row>
      <xdr:rowOff>68036</xdr:rowOff>
    </xdr:from>
    <xdr:to>
      <xdr:col>59</xdr:col>
      <xdr:colOff>50800</xdr:colOff>
      <xdr:row>105</xdr:row>
      <xdr:rowOff>68036</xdr:rowOff>
    </xdr:to>
    <xdr:cxnSp macro="">
      <xdr:nvCxnSpPr>
        <xdr:cNvPr id="421" name="直線コネクタ 420">
          <a:extLst>
            <a:ext uri="{FF2B5EF4-FFF2-40B4-BE49-F238E27FC236}">
              <a16:creationId xmlns:a16="http://schemas.microsoft.com/office/drawing/2014/main" id="{88A6F294-C7E5-4B63-B59A-74DC7B447A9C}"/>
            </a:ext>
          </a:extLst>
        </xdr:cNvPr>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103</xdr:row>
      <xdr:rowOff>84364</xdr:rowOff>
    </xdr:from>
    <xdr:to>
      <xdr:col>59</xdr:col>
      <xdr:colOff>50800</xdr:colOff>
      <xdr:row>103</xdr:row>
      <xdr:rowOff>84364</xdr:rowOff>
    </xdr:to>
    <xdr:cxnSp macro="">
      <xdr:nvCxnSpPr>
        <xdr:cNvPr id="422" name="直線コネクタ 421">
          <a:extLst>
            <a:ext uri="{FF2B5EF4-FFF2-40B4-BE49-F238E27FC236}">
              <a16:creationId xmlns:a16="http://schemas.microsoft.com/office/drawing/2014/main" id="{0CAD2A4F-2E45-4AE3-A298-9D1AC6E993E0}"/>
            </a:ext>
          </a:extLst>
        </xdr:cNvPr>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101</xdr:row>
      <xdr:rowOff>100693</xdr:rowOff>
    </xdr:from>
    <xdr:to>
      <xdr:col>59</xdr:col>
      <xdr:colOff>50800</xdr:colOff>
      <xdr:row>101</xdr:row>
      <xdr:rowOff>100693</xdr:rowOff>
    </xdr:to>
    <xdr:cxnSp macro="">
      <xdr:nvCxnSpPr>
        <xdr:cNvPr id="423" name="直線コネクタ 422">
          <a:extLst>
            <a:ext uri="{FF2B5EF4-FFF2-40B4-BE49-F238E27FC236}">
              <a16:creationId xmlns:a16="http://schemas.microsoft.com/office/drawing/2014/main" id="{FD3EFDD9-80E9-4F8D-8B1C-79867B5344A4}"/>
            </a:ext>
          </a:extLst>
        </xdr:cNvPr>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97</xdr:row>
      <xdr:rowOff>133350</xdr:rowOff>
    </xdr:from>
    <xdr:to>
      <xdr:col>59</xdr:col>
      <xdr:colOff>50800</xdr:colOff>
      <xdr:row>97</xdr:row>
      <xdr:rowOff>133350</xdr:rowOff>
    </xdr:to>
    <xdr:cxnSp macro="">
      <xdr:nvCxnSpPr>
        <xdr:cNvPr id="424" name="直線コネクタ 423">
          <a:extLst>
            <a:ext uri="{FF2B5EF4-FFF2-40B4-BE49-F238E27FC236}">
              <a16:creationId xmlns:a16="http://schemas.microsoft.com/office/drawing/2014/main" id="{7BE364F6-A42C-4284-9185-6F6E2080B6C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25" name="【市民会館】&#10;一人当たり面積グラフ枠">
          <a:extLst>
            <a:ext uri="{FF2B5EF4-FFF2-40B4-BE49-F238E27FC236}">
              <a16:creationId xmlns:a16="http://schemas.microsoft.com/office/drawing/2014/main" id="{86508F9D-3847-40E9-9C96-7818EDCA168B}"/>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162742</xdr:rowOff>
    </xdr:from>
    <xdr:to>
      <xdr:col>54</xdr:col>
      <xdr:colOff>189865</xdr:colOff>
      <xdr:row>109</xdr:row>
      <xdr:rowOff>1088</xdr:rowOff>
    </xdr:to>
    <xdr:cxnSp macro="">
      <xdr:nvCxnSpPr>
        <xdr:cNvPr id="426" name="直線コネクタ 425">
          <a:extLst>
            <a:ext uri="{FF2B5EF4-FFF2-40B4-BE49-F238E27FC236}">
              <a16:creationId xmlns:a16="http://schemas.microsoft.com/office/drawing/2014/main" id="{2CDBAB03-C30B-493F-9381-6C27381D2A49}"/>
            </a:ext>
          </a:extLst>
        </xdr:cNvPr>
        <xdr:cNvCxnSpPr/>
      </xdr:nvCxnSpPr>
      <xdr:spPr>
        <a:xfrm flipV="1">
          <a:off x="10476865" y="17307742"/>
          <a:ext cx="0" cy="1381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109</xdr:row>
      <xdr:rowOff>4915</xdr:rowOff>
    </xdr:from>
    <xdr:ext cx="469744" cy="259045"/>
    <xdr:sp macro="" textlink="">
      <xdr:nvSpPr>
        <xdr:cNvPr id="427" name="【市民会館】&#10;一人当たり面積最小値テキスト">
          <a:extLst>
            <a:ext uri="{FF2B5EF4-FFF2-40B4-BE49-F238E27FC236}">
              <a16:creationId xmlns:a16="http://schemas.microsoft.com/office/drawing/2014/main" id="{5915029F-C6E8-4E07-9E30-D891B5CBA764}"/>
            </a:ext>
          </a:extLst>
        </xdr:cNvPr>
        <xdr:cNvSpPr txBox="1"/>
      </xdr:nvSpPr>
      <xdr:spPr>
        <a:xfrm>
          <a:off x="10515600" y="18692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109</xdr:row>
      <xdr:rowOff>1088</xdr:rowOff>
    </xdr:from>
    <xdr:to>
      <xdr:col>55</xdr:col>
      <xdr:colOff>88900</xdr:colOff>
      <xdr:row>109</xdr:row>
      <xdr:rowOff>1088</xdr:rowOff>
    </xdr:to>
    <xdr:cxnSp macro="">
      <xdr:nvCxnSpPr>
        <xdr:cNvPr id="428" name="直線コネクタ 427">
          <a:extLst>
            <a:ext uri="{FF2B5EF4-FFF2-40B4-BE49-F238E27FC236}">
              <a16:creationId xmlns:a16="http://schemas.microsoft.com/office/drawing/2014/main" id="{C75267EF-C71E-4894-96FE-66F98592E70A}"/>
            </a:ext>
          </a:extLst>
        </xdr:cNvPr>
        <xdr:cNvCxnSpPr/>
      </xdr:nvCxnSpPr>
      <xdr:spPr>
        <a:xfrm>
          <a:off x="10388600" y="18689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109419</xdr:rowOff>
    </xdr:from>
    <xdr:ext cx="469744" cy="259045"/>
    <xdr:sp macro="" textlink="">
      <xdr:nvSpPr>
        <xdr:cNvPr id="429" name="【市民会館】&#10;一人当たり面積最大値テキスト">
          <a:extLst>
            <a:ext uri="{FF2B5EF4-FFF2-40B4-BE49-F238E27FC236}">
              <a16:creationId xmlns:a16="http://schemas.microsoft.com/office/drawing/2014/main" id="{892EB192-C0C8-459B-A250-186E8EAEE463}"/>
            </a:ext>
          </a:extLst>
        </xdr:cNvPr>
        <xdr:cNvSpPr txBox="1"/>
      </xdr:nvSpPr>
      <xdr:spPr>
        <a:xfrm>
          <a:off x="10515600" y="17082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162742</xdr:rowOff>
    </xdr:from>
    <xdr:to>
      <xdr:col>55</xdr:col>
      <xdr:colOff>88900</xdr:colOff>
      <xdr:row>100</xdr:row>
      <xdr:rowOff>162742</xdr:rowOff>
    </xdr:to>
    <xdr:cxnSp macro="">
      <xdr:nvCxnSpPr>
        <xdr:cNvPr id="430" name="直線コネクタ 429">
          <a:extLst>
            <a:ext uri="{FF2B5EF4-FFF2-40B4-BE49-F238E27FC236}">
              <a16:creationId xmlns:a16="http://schemas.microsoft.com/office/drawing/2014/main" id="{4077C7CF-C57C-41FE-85D0-E9B2001A3EA4}"/>
            </a:ext>
          </a:extLst>
        </xdr:cNvPr>
        <xdr:cNvCxnSpPr/>
      </xdr:nvCxnSpPr>
      <xdr:spPr>
        <a:xfrm>
          <a:off x="10388600" y="17307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59345</xdr:rowOff>
    </xdr:from>
    <xdr:ext cx="469744" cy="259045"/>
    <xdr:sp macro="" textlink="">
      <xdr:nvSpPr>
        <xdr:cNvPr id="431" name="【市民会館】&#10;一人当たり面積平均値テキスト">
          <a:extLst>
            <a:ext uri="{FF2B5EF4-FFF2-40B4-BE49-F238E27FC236}">
              <a16:creationId xmlns:a16="http://schemas.microsoft.com/office/drawing/2014/main" id="{FC1841B9-C14D-4176-AC35-F43E8ED5A707}"/>
            </a:ext>
          </a:extLst>
        </xdr:cNvPr>
        <xdr:cNvSpPr txBox="1"/>
      </xdr:nvSpPr>
      <xdr:spPr>
        <a:xfrm>
          <a:off x="10515600" y="182330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80918</xdr:rowOff>
    </xdr:from>
    <xdr:to>
      <xdr:col>55</xdr:col>
      <xdr:colOff>50800</xdr:colOff>
      <xdr:row>107</xdr:row>
      <xdr:rowOff>11068</xdr:rowOff>
    </xdr:to>
    <xdr:sp macro="" textlink="">
      <xdr:nvSpPr>
        <xdr:cNvPr id="432" name="フローチャート: 判断 431">
          <a:extLst>
            <a:ext uri="{FF2B5EF4-FFF2-40B4-BE49-F238E27FC236}">
              <a16:creationId xmlns:a16="http://schemas.microsoft.com/office/drawing/2014/main" id="{FA4DDB8F-B253-4538-983A-7FD6A40EBC93}"/>
            </a:ext>
          </a:extLst>
        </xdr:cNvPr>
        <xdr:cNvSpPr/>
      </xdr:nvSpPr>
      <xdr:spPr>
        <a:xfrm>
          <a:off x="10426700" y="1825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92348</xdr:rowOff>
    </xdr:from>
    <xdr:to>
      <xdr:col>50</xdr:col>
      <xdr:colOff>165100</xdr:colOff>
      <xdr:row>107</xdr:row>
      <xdr:rowOff>22498</xdr:rowOff>
    </xdr:to>
    <xdr:sp macro="" textlink="">
      <xdr:nvSpPr>
        <xdr:cNvPr id="433" name="フローチャート: 判断 432">
          <a:extLst>
            <a:ext uri="{FF2B5EF4-FFF2-40B4-BE49-F238E27FC236}">
              <a16:creationId xmlns:a16="http://schemas.microsoft.com/office/drawing/2014/main" id="{BB4FD3E2-68E1-4DAC-85AE-CAF3E1B194D3}"/>
            </a:ext>
          </a:extLst>
        </xdr:cNvPr>
        <xdr:cNvSpPr/>
      </xdr:nvSpPr>
      <xdr:spPr>
        <a:xfrm>
          <a:off x="9588500" y="18266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77651</xdr:rowOff>
    </xdr:from>
    <xdr:to>
      <xdr:col>46</xdr:col>
      <xdr:colOff>38100</xdr:colOff>
      <xdr:row>107</xdr:row>
      <xdr:rowOff>7801</xdr:rowOff>
    </xdr:to>
    <xdr:sp macro="" textlink="">
      <xdr:nvSpPr>
        <xdr:cNvPr id="434" name="フローチャート: 判断 433">
          <a:extLst>
            <a:ext uri="{FF2B5EF4-FFF2-40B4-BE49-F238E27FC236}">
              <a16:creationId xmlns:a16="http://schemas.microsoft.com/office/drawing/2014/main" id="{24E57D9C-23B2-4190-B2F3-BD1C189503B0}"/>
            </a:ext>
          </a:extLst>
        </xdr:cNvPr>
        <xdr:cNvSpPr/>
      </xdr:nvSpPr>
      <xdr:spPr>
        <a:xfrm>
          <a:off x="8699500" y="1825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100512</xdr:rowOff>
    </xdr:from>
    <xdr:to>
      <xdr:col>41</xdr:col>
      <xdr:colOff>101600</xdr:colOff>
      <xdr:row>107</xdr:row>
      <xdr:rowOff>30662</xdr:rowOff>
    </xdr:to>
    <xdr:sp macro="" textlink="">
      <xdr:nvSpPr>
        <xdr:cNvPr id="435" name="フローチャート: 判断 434">
          <a:extLst>
            <a:ext uri="{FF2B5EF4-FFF2-40B4-BE49-F238E27FC236}">
              <a16:creationId xmlns:a16="http://schemas.microsoft.com/office/drawing/2014/main" id="{90C252D8-15D3-403D-9884-5FD621E32A85}"/>
            </a:ext>
          </a:extLst>
        </xdr:cNvPr>
        <xdr:cNvSpPr/>
      </xdr:nvSpPr>
      <xdr:spPr>
        <a:xfrm>
          <a:off x="7810500" y="18274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36830</xdr:rowOff>
    </xdr:from>
    <xdr:to>
      <xdr:col>36</xdr:col>
      <xdr:colOff>165100</xdr:colOff>
      <xdr:row>106</xdr:row>
      <xdr:rowOff>138430</xdr:rowOff>
    </xdr:to>
    <xdr:sp macro="" textlink="">
      <xdr:nvSpPr>
        <xdr:cNvPr id="436" name="フローチャート: 判断 435">
          <a:extLst>
            <a:ext uri="{FF2B5EF4-FFF2-40B4-BE49-F238E27FC236}">
              <a16:creationId xmlns:a16="http://schemas.microsoft.com/office/drawing/2014/main" id="{4C2A67F5-4FF8-4DAC-9E31-CE8DEEA69D9D}"/>
            </a:ext>
          </a:extLst>
        </xdr:cNvPr>
        <xdr:cNvSpPr/>
      </xdr:nvSpPr>
      <xdr:spPr>
        <a:xfrm>
          <a:off x="6921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139700</xdr:colOff>
      <xdr:row>104</xdr:row>
      <xdr:rowOff>149498</xdr:rowOff>
    </xdr:from>
    <xdr:to>
      <xdr:col>55</xdr:col>
      <xdr:colOff>50800</xdr:colOff>
      <xdr:row>105</xdr:row>
      <xdr:rowOff>79648</xdr:rowOff>
    </xdr:to>
    <xdr:sp macro="" textlink="">
      <xdr:nvSpPr>
        <xdr:cNvPr id="437" name="楕円 436">
          <a:extLst>
            <a:ext uri="{FF2B5EF4-FFF2-40B4-BE49-F238E27FC236}">
              <a16:creationId xmlns:a16="http://schemas.microsoft.com/office/drawing/2014/main" id="{69367E01-173C-407C-8BD2-64A0A1044D11}"/>
            </a:ext>
          </a:extLst>
        </xdr:cNvPr>
        <xdr:cNvSpPr/>
      </xdr:nvSpPr>
      <xdr:spPr>
        <a:xfrm>
          <a:off x="10426700" y="17980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925</xdr:rowOff>
    </xdr:from>
    <xdr:ext cx="469744" cy="259045"/>
    <xdr:sp macro="" textlink="">
      <xdr:nvSpPr>
        <xdr:cNvPr id="438" name="【市民会館】&#10;一人当たり面積該当値テキスト">
          <a:extLst>
            <a:ext uri="{FF2B5EF4-FFF2-40B4-BE49-F238E27FC236}">
              <a16:creationId xmlns:a16="http://schemas.microsoft.com/office/drawing/2014/main" id="{224F7503-95E5-44FB-A9A5-F15F672A4E33}"/>
            </a:ext>
          </a:extLst>
        </xdr:cNvPr>
        <xdr:cNvSpPr txBox="1"/>
      </xdr:nvSpPr>
      <xdr:spPr>
        <a:xfrm>
          <a:off x="10515600" y="17831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39025</xdr:rowOff>
    </xdr:from>
    <xdr:ext cx="469744" cy="259045"/>
    <xdr:sp macro="" textlink="">
      <xdr:nvSpPr>
        <xdr:cNvPr id="439" name="n_1aveValue【市民会館】&#10;一人当たり面積">
          <a:extLst>
            <a:ext uri="{FF2B5EF4-FFF2-40B4-BE49-F238E27FC236}">
              <a16:creationId xmlns:a16="http://schemas.microsoft.com/office/drawing/2014/main" id="{A729B66E-BB22-439B-A364-948AC865F4FB}"/>
            </a:ext>
          </a:extLst>
        </xdr:cNvPr>
        <xdr:cNvSpPr txBox="1"/>
      </xdr:nvSpPr>
      <xdr:spPr>
        <a:xfrm>
          <a:off x="9391727" y="18041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24328</xdr:rowOff>
    </xdr:from>
    <xdr:ext cx="469744" cy="259045"/>
    <xdr:sp macro="" textlink="">
      <xdr:nvSpPr>
        <xdr:cNvPr id="440" name="n_2aveValue【市民会館】&#10;一人当たり面積">
          <a:extLst>
            <a:ext uri="{FF2B5EF4-FFF2-40B4-BE49-F238E27FC236}">
              <a16:creationId xmlns:a16="http://schemas.microsoft.com/office/drawing/2014/main" id="{E94C39E8-6618-4790-B33C-FD64DE642267}"/>
            </a:ext>
          </a:extLst>
        </xdr:cNvPr>
        <xdr:cNvSpPr txBox="1"/>
      </xdr:nvSpPr>
      <xdr:spPr>
        <a:xfrm>
          <a:off x="8515427" y="18026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47189</xdr:rowOff>
    </xdr:from>
    <xdr:ext cx="469744" cy="259045"/>
    <xdr:sp macro="" textlink="">
      <xdr:nvSpPr>
        <xdr:cNvPr id="441" name="n_3aveValue【市民会館】&#10;一人当たり面積">
          <a:extLst>
            <a:ext uri="{FF2B5EF4-FFF2-40B4-BE49-F238E27FC236}">
              <a16:creationId xmlns:a16="http://schemas.microsoft.com/office/drawing/2014/main" id="{0ACE1DD4-D2A0-49F3-A321-6877742A76E7}"/>
            </a:ext>
          </a:extLst>
        </xdr:cNvPr>
        <xdr:cNvSpPr txBox="1"/>
      </xdr:nvSpPr>
      <xdr:spPr>
        <a:xfrm>
          <a:off x="7626427" y="18049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154957</xdr:rowOff>
    </xdr:from>
    <xdr:ext cx="469744" cy="259045"/>
    <xdr:sp macro="" textlink="">
      <xdr:nvSpPr>
        <xdr:cNvPr id="442" name="n_4aveValue【市民会館】&#10;一人当たり面積">
          <a:extLst>
            <a:ext uri="{FF2B5EF4-FFF2-40B4-BE49-F238E27FC236}">
              <a16:creationId xmlns:a16="http://schemas.microsoft.com/office/drawing/2014/main" id="{75075385-8B15-4C67-83F0-3B53DDE8226A}"/>
            </a:ext>
          </a:extLst>
        </xdr:cNvPr>
        <xdr:cNvSpPr txBox="1"/>
      </xdr:nvSpPr>
      <xdr:spPr>
        <a:xfrm>
          <a:off x="6737427" y="1798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43" name="正方形/長方形 442">
          <a:extLst>
            <a:ext uri="{FF2B5EF4-FFF2-40B4-BE49-F238E27FC236}">
              <a16:creationId xmlns:a16="http://schemas.microsoft.com/office/drawing/2014/main" id="{1436BD9B-8E43-4E2B-9FE3-CAF1E71BE646}"/>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44" name="正方形/長方形 443">
          <a:extLst>
            <a:ext uri="{FF2B5EF4-FFF2-40B4-BE49-F238E27FC236}">
              <a16:creationId xmlns:a16="http://schemas.microsoft.com/office/drawing/2014/main" id="{983A8ADA-C8FA-46D1-BAB9-3678479FED85}"/>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45" name="正方形/長方形 444">
          <a:extLst>
            <a:ext uri="{FF2B5EF4-FFF2-40B4-BE49-F238E27FC236}">
              <a16:creationId xmlns:a16="http://schemas.microsoft.com/office/drawing/2014/main" id="{B334858E-9084-4724-BF8A-E0B06E73C91A}"/>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46" name="正方形/長方形 445">
          <a:extLst>
            <a:ext uri="{FF2B5EF4-FFF2-40B4-BE49-F238E27FC236}">
              <a16:creationId xmlns:a16="http://schemas.microsoft.com/office/drawing/2014/main" id="{C4CCE685-9A8B-4393-9CB0-3F3DF52C5244}"/>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47" name="正方形/長方形 446">
          <a:extLst>
            <a:ext uri="{FF2B5EF4-FFF2-40B4-BE49-F238E27FC236}">
              <a16:creationId xmlns:a16="http://schemas.microsoft.com/office/drawing/2014/main" id="{2E2CF944-5FFE-4F2E-AC3A-1BB0ED7DD11A}"/>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48" name="正方形/長方形 447">
          <a:extLst>
            <a:ext uri="{FF2B5EF4-FFF2-40B4-BE49-F238E27FC236}">
              <a16:creationId xmlns:a16="http://schemas.microsoft.com/office/drawing/2014/main" id="{BAABBAD1-327B-4563-B540-EF209B10378C}"/>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49" name="正方形/長方形 448">
          <a:extLst>
            <a:ext uri="{FF2B5EF4-FFF2-40B4-BE49-F238E27FC236}">
              <a16:creationId xmlns:a16="http://schemas.microsoft.com/office/drawing/2014/main" id="{34CB4245-136E-4DB8-A43A-D48D13B9F8E3}"/>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50" name="正方形/長方形 449">
          <a:extLst>
            <a:ext uri="{FF2B5EF4-FFF2-40B4-BE49-F238E27FC236}">
              <a16:creationId xmlns:a16="http://schemas.microsoft.com/office/drawing/2014/main" id="{F91D2115-C2EB-4156-AA1B-CBC5DAF68EE2}"/>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51" name="テキスト ボックス 450">
          <a:extLst>
            <a:ext uri="{FF2B5EF4-FFF2-40B4-BE49-F238E27FC236}">
              <a16:creationId xmlns:a16="http://schemas.microsoft.com/office/drawing/2014/main" id="{83364035-FDA2-4AC0-9A0D-74C020C35453}"/>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52" name="直線コネクタ 451">
          <a:extLst>
            <a:ext uri="{FF2B5EF4-FFF2-40B4-BE49-F238E27FC236}">
              <a16:creationId xmlns:a16="http://schemas.microsoft.com/office/drawing/2014/main" id="{4DEC4606-DE4F-452E-9413-1E715978DCD9}"/>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53" name="テキスト ボックス 452">
          <a:extLst>
            <a:ext uri="{FF2B5EF4-FFF2-40B4-BE49-F238E27FC236}">
              <a16:creationId xmlns:a16="http://schemas.microsoft.com/office/drawing/2014/main" id="{6645FE0F-E95A-4C00-A7BD-151245C0808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54" name="直線コネクタ 453">
          <a:extLst>
            <a:ext uri="{FF2B5EF4-FFF2-40B4-BE49-F238E27FC236}">
              <a16:creationId xmlns:a16="http://schemas.microsoft.com/office/drawing/2014/main" id="{7C00B2E6-2F41-468B-B77F-3D0BC84BC7E1}"/>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55" name="テキスト ボックス 454">
          <a:extLst>
            <a:ext uri="{FF2B5EF4-FFF2-40B4-BE49-F238E27FC236}">
              <a16:creationId xmlns:a16="http://schemas.microsoft.com/office/drawing/2014/main" id="{8E2FF24A-E712-4364-A239-639C2E06F791}"/>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56" name="直線コネクタ 455">
          <a:extLst>
            <a:ext uri="{FF2B5EF4-FFF2-40B4-BE49-F238E27FC236}">
              <a16:creationId xmlns:a16="http://schemas.microsoft.com/office/drawing/2014/main" id="{6F5ED9A9-62B3-46DE-BCEB-3988D2FCE951}"/>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57" name="テキスト ボックス 456">
          <a:extLst>
            <a:ext uri="{FF2B5EF4-FFF2-40B4-BE49-F238E27FC236}">
              <a16:creationId xmlns:a16="http://schemas.microsoft.com/office/drawing/2014/main" id="{35347F60-9545-4153-B991-2922D666793F}"/>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58" name="直線コネクタ 457">
          <a:extLst>
            <a:ext uri="{FF2B5EF4-FFF2-40B4-BE49-F238E27FC236}">
              <a16:creationId xmlns:a16="http://schemas.microsoft.com/office/drawing/2014/main" id="{789C13FA-95F7-452D-9BE1-7CFA5731F248}"/>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59" name="テキスト ボックス 458">
          <a:extLst>
            <a:ext uri="{FF2B5EF4-FFF2-40B4-BE49-F238E27FC236}">
              <a16:creationId xmlns:a16="http://schemas.microsoft.com/office/drawing/2014/main" id="{E50A4C3B-3599-4D16-97F0-2F065308A9C3}"/>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60" name="直線コネクタ 459">
          <a:extLst>
            <a:ext uri="{FF2B5EF4-FFF2-40B4-BE49-F238E27FC236}">
              <a16:creationId xmlns:a16="http://schemas.microsoft.com/office/drawing/2014/main" id="{CB6679E2-9D55-491D-B686-868DADC8CB31}"/>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61" name="テキスト ボックス 460">
          <a:extLst>
            <a:ext uri="{FF2B5EF4-FFF2-40B4-BE49-F238E27FC236}">
              <a16:creationId xmlns:a16="http://schemas.microsoft.com/office/drawing/2014/main" id="{311624D4-9A54-4B97-8BAD-3E6034FBAE1A}"/>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62" name="直線コネクタ 461">
          <a:extLst>
            <a:ext uri="{FF2B5EF4-FFF2-40B4-BE49-F238E27FC236}">
              <a16:creationId xmlns:a16="http://schemas.microsoft.com/office/drawing/2014/main" id="{418E2CF9-2A0E-4C12-9A59-912E4F2D1F3A}"/>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63" name="テキスト ボックス 462">
          <a:extLst>
            <a:ext uri="{FF2B5EF4-FFF2-40B4-BE49-F238E27FC236}">
              <a16:creationId xmlns:a16="http://schemas.microsoft.com/office/drawing/2014/main" id="{CD72AF04-B452-4E25-B923-8126C14BEC7B}"/>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64" name="直線コネクタ 463">
          <a:extLst>
            <a:ext uri="{FF2B5EF4-FFF2-40B4-BE49-F238E27FC236}">
              <a16:creationId xmlns:a16="http://schemas.microsoft.com/office/drawing/2014/main" id="{BD142252-B288-41DD-A03A-325030466412}"/>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65" name="テキスト ボックス 464">
          <a:extLst>
            <a:ext uri="{FF2B5EF4-FFF2-40B4-BE49-F238E27FC236}">
              <a16:creationId xmlns:a16="http://schemas.microsoft.com/office/drawing/2014/main" id="{BCC90AE2-ED71-45DE-8849-3EFEF0FE78E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66" name="【一般廃棄物処理施設】&#10;有形固定資産減価償却率グラフ枠">
          <a:extLst>
            <a:ext uri="{FF2B5EF4-FFF2-40B4-BE49-F238E27FC236}">
              <a16:creationId xmlns:a16="http://schemas.microsoft.com/office/drawing/2014/main" id="{C55DEB1D-0B24-4F08-A4DD-A08EF07C06EE}"/>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78105</xdr:rowOff>
    </xdr:from>
    <xdr:to>
      <xdr:col>85</xdr:col>
      <xdr:colOff>126364</xdr:colOff>
      <xdr:row>42</xdr:row>
      <xdr:rowOff>38100</xdr:rowOff>
    </xdr:to>
    <xdr:cxnSp macro="">
      <xdr:nvCxnSpPr>
        <xdr:cNvPr id="467" name="直線コネクタ 466">
          <a:extLst>
            <a:ext uri="{FF2B5EF4-FFF2-40B4-BE49-F238E27FC236}">
              <a16:creationId xmlns:a16="http://schemas.microsoft.com/office/drawing/2014/main" id="{676B7D6A-2F7D-414F-B068-3284C41C04BE}"/>
            </a:ext>
          </a:extLst>
        </xdr:cNvPr>
        <xdr:cNvCxnSpPr/>
      </xdr:nvCxnSpPr>
      <xdr:spPr>
        <a:xfrm flipV="1">
          <a:off x="16318864" y="5735955"/>
          <a:ext cx="0" cy="1503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68" name="【一般廃棄物処理施設】&#10;有形固定資産減価償却率最小値テキスト">
          <a:extLst>
            <a:ext uri="{FF2B5EF4-FFF2-40B4-BE49-F238E27FC236}">
              <a16:creationId xmlns:a16="http://schemas.microsoft.com/office/drawing/2014/main" id="{DEF56459-D98F-4E99-A322-84A5C01049AB}"/>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69" name="直線コネクタ 468">
          <a:extLst>
            <a:ext uri="{FF2B5EF4-FFF2-40B4-BE49-F238E27FC236}">
              <a16:creationId xmlns:a16="http://schemas.microsoft.com/office/drawing/2014/main" id="{7899AB99-3689-4ED5-90E8-13CF10A6F40A}"/>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24782</xdr:rowOff>
    </xdr:from>
    <xdr:ext cx="405111" cy="259045"/>
    <xdr:sp macro="" textlink="">
      <xdr:nvSpPr>
        <xdr:cNvPr id="470" name="【一般廃棄物処理施設】&#10;有形固定資産減価償却率最大値テキスト">
          <a:extLst>
            <a:ext uri="{FF2B5EF4-FFF2-40B4-BE49-F238E27FC236}">
              <a16:creationId xmlns:a16="http://schemas.microsoft.com/office/drawing/2014/main" id="{6ED16884-8E95-436E-8081-0E52F3D375C8}"/>
            </a:ext>
          </a:extLst>
        </xdr:cNvPr>
        <xdr:cNvSpPr txBox="1"/>
      </xdr:nvSpPr>
      <xdr:spPr>
        <a:xfrm>
          <a:off x="16357600" y="5511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78105</xdr:rowOff>
    </xdr:from>
    <xdr:to>
      <xdr:col>86</xdr:col>
      <xdr:colOff>25400</xdr:colOff>
      <xdr:row>33</xdr:row>
      <xdr:rowOff>78105</xdr:rowOff>
    </xdr:to>
    <xdr:cxnSp macro="">
      <xdr:nvCxnSpPr>
        <xdr:cNvPr id="471" name="直線コネクタ 470">
          <a:extLst>
            <a:ext uri="{FF2B5EF4-FFF2-40B4-BE49-F238E27FC236}">
              <a16:creationId xmlns:a16="http://schemas.microsoft.com/office/drawing/2014/main" id="{3B438233-DAB7-4D77-A92C-2E3B9BDB31C9}"/>
            </a:ext>
          </a:extLst>
        </xdr:cNvPr>
        <xdr:cNvCxnSpPr/>
      </xdr:nvCxnSpPr>
      <xdr:spPr>
        <a:xfrm>
          <a:off x="16230600" y="573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152417</xdr:rowOff>
    </xdr:from>
    <xdr:ext cx="405111" cy="259045"/>
    <xdr:sp macro="" textlink="">
      <xdr:nvSpPr>
        <xdr:cNvPr id="472" name="【一般廃棄物処理施設】&#10;有形固定資産減価償却率平均値テキスト">
          <a:extLst>
            <a:ext uri="{FF2B5EF4-FFF2-40B4-BE49-F238E27FC236}">
              <a16:creationId xmlns:a16="http://schemas.microsoft.com/office/drawing/2014/main" id="{029D8F44-30FA-4B47-8A5D-99D7645CDC64}"/>
            </a:ext>
          </a:extLst>
        </xdr:cNvPr>
        <xdr:cNvSpPr txBox="1"/>
      </xdr:nvSpPr>
      <xdr:spPr>
        <a:xfrm>
          <a:off x="16357600" y="64960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xdr:rowOff>
    </xdr:from>
    <xdr:to>
      <xdr:col>85</xdr:col>
      <xdr:colOff>177800</xdr:colOff>
      <xdr:row>38</xdr:row>
      <xdr:rowOff>104140</xdr:rowOff>
    </xdr:to>
    <xdr:sp macro="" textlink="">
      <xdr:nvSpPr>
        <xdr:cNvPr id="473" name="フローチャート: 判断 472">
          <a:extLst>
            <a:ext uri="{FF2B5EF4-FFF2-40B4-BE49-F238E27FC236}">
              <a16:creationId xmlns:a16="http://schemas.microsoft.com/office/drawing/2014/main" id="{0ACAF2A1-AC83-44E5-ACF0-2965026F5C3B}"/>
            </a:ext>
          </a:extLst>
        </xdr:cNvPr>
        <xdr:cNvSpPr/>
      </xdr:nvSpPr>
      <xdr:spPr>
        <a:xfrm>
          <a:off x="162687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6350</xdr:rowOff>
    </xdr:from>
    <xdr:to>
      <xdr:col>81</xdr:col>
      <xdr:colOff>101600</xdr:colOff>
      <xdr:row>38</xdr:row>
      <xdr:rowOff>107950</xdr:rowOff>
    </xdr:to>
    <xdr:sp macro="" textlink="">
      <xdr:nvSpPr>
        <xdr:cNvPr id="474" name="フローチャート: 判断 473">
          <a:extLst>
            <a:ext uri="{FF2B5EF4-FFF2-40B4-BE49-F238E27FC236}">
              <a16:creationId xmlns:a16="http://schemas.microsoft.com/office/drawing/2014/main" id="{6A7EA03E-CD4B-4A2D-8034-6A604DBF5661}"/>
            </a:ext>
          </a:extLst>
        </xdr:cNvPr>
        <xdr:cNvSpPr/>
      </xdr:nvSpPr>
      <xdr:spPr>
        <a:xfrm>
          <a:off x="154305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19685</xdr:rowOff>
    </xdr:from>
    <xdr:to>
      <xdr:col>76</xdr:col>
      <xdr:colOff>165100</xdr:colOff>
      <xdr:row>38</xdr:row>
      <xdr:rowOff>121285</xdr:rowOff>
    </xdr:to>
    <xdr:sp macro="" textlink="">
      <xdr:nvSpPr>
        <xdr:cNvPr id="475" name="フローチャート: 判断 474">
          <a:extLst>
            <a:ext uri="{FF2B5EF4-FFF2-40B4-BE49-F238E27FC236}">
              <a16:creationId xmlns:a16="http://schemas.microsoft.com/office/drawing/2014/main" id="{D65789BD-A0B1-4D29-9BE9-97079DD9E403}"/>
            </a:ext>
          </a:extLst>
        </xdr:cNvPr>
        <xdr:cNvSpPr/>
      </xdr:nvSpPr>
      <xdr:spPr>
        <a:xfrm>
          <a:off x="14541500" y="653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21590</xdr:rowOff>
    </xdr:from>
    <xdr:to>
      <xdr:col>72</xdr:col>
      <xdr:colOff>38100</xdr:colOff>
      <xdr:row>38</xdr:row>
      <xdr:rowOff>123190</xdr:rowOff>
    </xdr:to>
    <xdr:sp macro="" textlink="">
      <xdr:nvSpPr>
        <xdr:cNvPr id="476" name="フローチャート: 判断 475">
          <a:extLst>
            <a:ext uri="{FF2B5EF4-FFF2-40B4-BE49-F238E27FC236}">
              <a16:creationId xmlns:a16="http://schemas.microsoft.com/office/drawing/2014/main" id="{234EE0BA-4723-4E97-B8CA-0EEC611DADB0}"/>
            </a:ext>
          </a:extLst>
        </xdr:cNvPr>
        <xdr:cNvSpPr/>
      </xdr:nvSpPr>
      <xdr:spPr>
        <a:xfrm>
          <a:off x="13652500" y="653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145415</xdr:rowOff>
    </xdr:from>
    <xdr:to>
      <xdr:col>67</xdr:col>
      <xdr:colOff>101600</xdr:colOff>
      <xdr:row>38</xdr:row>
      <xdr:rowOff>75565</xdr:rowOff>
    </xdr:to>
    <xdr:sp macro="" textlink="">
      <xdr:nvSpPr>
        <xdr:cNvPr id="477" name="フローチャート: 判断 476">
          <a:extLst>
            <a:ext uri="{FF2B5EF4-FFF2-40B4-BE49-F238E27FC236}">
              <a16:creationId xmlns:a16="http://schemas.microsoft.com/office/drawing/2014/main" id="{6BD1944B-93D3-49D3-B70E-7FEC4A154D63}"/>
            </a:ext>
          </a:extLst>
        </xdr:cNvPr>
        <xdr:cNvSpPr/>
      </xdr:nvSpPr>
      <xdr:spPr>
        <a:xfrm>
          <a:off x="12763500" y="648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F6499DC6-652F-434D-A208-33A146B553BA}"/>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DFA071ED-5B13-456C-A196-69DC9F5F5BEB}"/>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64BFD13B-CB9D-4151-8F1C-D299F3FFAFFD}"/>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07436FBC-4332-4CF8-BC67-48678E522FA9}"/>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A2A9E4DD-5FCC-4CEA-B53E-7B87A352272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38735</xdr:rowOff>
    </xdr:from>
    <xdr:to>
      <xdr:col>85</xdr:col>
      <xdr:colOff>177800</xdr:colOff>
      <xdr:row>37</xdr:row>
      <xdr:rowOff>140335</xdr:rowOff>
    </xdr:to>
    <xdr:sp macro="" textlink="">
      <xdr:nvSpPr>
        <xdr:cNvPr id="483" name="楕円 482">
          <a:extLst>
            <a:ext uri="{FF2B5EF4-FFF2-40B4-BE49-F238E27FC236}">
              <a16:creationId xmlns:a16="http://schemas.microsoft.com/office/drawing/2014/main" id="{B017A0BA-9444-4F62-A88F-978FA2A5ED79}"/>
            </a:ext>
          </a:extLst>
        </xdr:cNvPr>
        <xdr:cNvSpPr/>
      </xdr:nvSpPr>
      <xdr:spPr>
        <a:xfrm>
          <a:off x="16268700" y="638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61612</xdr:rowOff>
    </xdr:from>
    <xdr:ext cx="405111" cy="259045"/>
    <xdr:sp macro="" textlink="">
      <xdr:nvSpPr>
        <xdr:cNvPr id="484" name="【一般廃棄物処理施設】&#10;有形固定資産減価償却率該当値テキスト">
          <a:extLst>
            <a:ext uri="{FF2B5EF4-FFF2-40B4-BE49-F238E27FC236}">
              <a16:creationId xmlns:a16="http://schemas.microsoft.com/office/drawing/2014/main" id="{A15DB0E6-9D0C-486B-9D38-A85B22C409BD}"/>
            </a:ext>
          </a:extLst>
        </xdr:cNvPr>
        <xdr:cNvSpPr txBox="1"/>
      </xdr:nvSpPr>
      <xdr:spPr>
        <a:xfrm>
          <a:off x="16357600" y="6233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170180</xdr:rowOff>
    </xdr:from>
    <xdr:to>
      <xdr:col>81</xdr:col>
      <xdr:colOff>101600</xdr:colOff>
      <xdr:row>37</xdr:row>
      <xdr:rowOff>100330</xdr:rowOff>
    </xdr:to>
    <xdr:sp macro="" textlink="">
      <xdr:nvSpPr>
        <xdr:cNvPr id="485" name="楕円 484">
          <a:extLst>
            <a:ext uri="{FF2B5EF4-FFF2-40B4-BE49-F238E27FC236}">
              <a16:creationId xmlns:a16="http://schemas.microsoft.com/office/drawing/2014/main" id="{24A596FC-1DCD-430D-8C53-32A4CD12C5B9}"/>
            </a:ext>
          </a:extLst>
        </xdr:cNvPr>
        <xdr:cNvSpPr/>
      </xdr:nvSpPr>
      <xdr:spPr>
        <a:xfrm>
          <a:off x="15430500" y="634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49530</xdr:rowOff>
    </xdr:from>
    <xdr:to>
      <xdr:col>85</xdr:col>
      <xdr:colOff>127000</xdr:colOff>
      <xdr:row>37</xdr:row>
      <xdr:rowOff>89535</xdr:rowOff>
    </xdr:to>
    <xdr:cxnSp macro="">
      <xdr:nvCxnSpPr>
        <xdr:cNvPr id="486" name="直線コネクタ 485">
          <a:extLst>
            <a:ext uri="{FF2B5EF4-FFF2-40B4-BE49-F238E27FC236}">
              <a16:creationId xmlns:a16="http://schemas.microsoft.com/office/drawing/2014/main" id="{57749427-A285-4A1A-855E-7E83449A876F}"/>
            </a:ext>
          </a:extLst>
        </xdr:cNvPr>
        <xdr:cNvCxnSpPr/>
      </xdr:nvCxnSpPr>
      <xdr:spPr>
        <a:xfrm>
          <a:off x="15481300" y="639318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120650</xdr:rowOff>
    </xdr:from>
    <xdr:to>
      <xdr:col>76</xdr:col>
      <xdr:colOff>165100</xdr:colOff>
      <xdr:row>37</xdr:row>
      <xdr:rowOff>50800</xdr:rowOff>
    </xdr:to>
    <xdr:sp macro="" textlink="">
      <xdr:nvSpPr>
        <xdr:cNvPr id="487" name="楕円 486">
          <a:extLst>
            <a:ext uri="{FF2B5EF4-FFF2-40B4-BE49-F238E27FC236}">
              <a16:creationId xmlns:a16="http://schemas.microsoft.com/office/drawing/2014/main" id="{865D5E3F-EEA6-49A6-8DAE-7383DDE86C8B}"/>
            </a:ext>
          </a:extLst>
        </xdr:cNvPr>
        <xdr:cNvSpPr/>
      </xdr:nvSpPr>
      <xdr:spPr>
        <a:xfrm>
          <a:off x="14541500" y="629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0</xdr:rowOff>
    </xdr:from>
    <xdr:to>
      <xdr:col>81</xdr:col>
      <xdr:colOff>50800</xdr:colOff>
      <xdr:row>37</xdr:row>
      <xdr:rowOff>49530</xdr:rowOff>
    </xdr:to>
    <xdr:cxnSp macro="">
      <xdr:nvCxnSpPr>
        <xdr:cNvPr id="488" name="直線コネクタ 487">
          <a:extLst>
            <a:ext uri="{FF2B5EF4-FFF2-40B4-BE49-F238E27FC236}">
              <a16:creationId xmlns:a16="http://schemas.microsoft.com/office/drawing/2014/main" id="{35B544A9-F703-4EF2-9F40-3065E79DD008}"/>
            </a:ext>
          </a:extLst>
        </xdr:cNvPr>
        <xdr:cNvCxnSpPr/>
      </xdr:nvCxnSpPr>
      <xdr:spPr>
        <a:xfrm>
          <a:off x="14592300" y="634365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74930</xdr:rowOff>
    </xdr:from>
    <xdr:to>
      <xdr:col>72</xdr:col>
      <xdr:colOff>38100</xdr:colOff>
      <xdr:row>37</xdr:row>
      <xdr:rowOff>5080</xdr:rowOff>
    </xdr:to>
    <xdr:sp macro="" textlink="">
      <xdr:nvSpPr>
        <xdr:cNvPr id="489" name="楕円 488">
          <a:extLst>
            <a:ext uri="{FF2B5EF4-FFF2-40B4-BE49-F238E27FC236}">
              <a16:creationId xmlns:a16="http://schemas.microsoft.com/office/drawing/2014/main" id="{23C1B024-1329-43A1-9E83-266B6C8D3382}"/>
            </a:ext>
          </a:extLst>
        </xdr:cNvPr>
        <xdr:cNvSpPr/>
      </xdr:nvSpPr>
      <xdr:spPr>
        <a:xfrm>
          <a:off x="13652500" y="624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125730</xdr:rowOff>
    </xdr:from>
    <xdr:to>
      <xdr:col>76</xdr:col>
      <xdr:colOff>114300</xdr:colOff>
      <xdr:row>37</xdr:row>
      <xdr:rowOff>0</xdr:rowOff>
    </xdr:to>
    <xdr:cxnSp macro="">
      <xdr:nvCxnSpPr>
        <xdr:cNvPr id="490" name="直線コネクタ 489">
          <a:extLst>
            <a:ext uri="{FF2B5EF4-FFF2-40B4-BE49-F238E27FC236}">
              <a16:creationId xmlns:a16="http://schemas.microsoft.com/office/drawing/2014/main" id="{03972138-E8C8-4A85-8713-2F2EE44CD555}"/>
            </a:ext>
          </a:extLst>
        </xdr:cNvPr>
        <xdr:cNvCxnSpPr/>
      </xdr:nvCxnSpPr>
      <xdr:spPr>
        <a:xfrm>
          <a:off x="13703300" y="629793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27305</xdr:rowOff>
    </xdr:from>
    <xdr:to>
      <xdr:col>67</xdr:col>
      <xdr:colOff>101600</xdr:colOff>
      <xdr:row>36</xdr:row>
      <xdr:rowOff>128905</xdr:rowOff>
    </xdr:to>
    <xdr:sp macro="" textlink="">
      <xdr:nvSpPr>
        <xdr:cNvPr id="491" name="楕円 490">
          <a:extLst>
            <a:ext uri="{FF2B5EF4-FFF2-40B4-BE49-F238E27FC236}">
              <a16:creationId xmlns:a16="http://schemas.microsoft.com/office/drawing/2014/main" id="{FDAAAF75-715F-4DC6-8C1A-F18B6756C8EA}"/>
            </a:ext>
          </a:extLst>
        </xdr:cNvPr>
        <xdr:cNvSpPr/>
      </xdr:nvSpPr>
      <xdr:spPr>
        <a:xfrm>
          <a:off x="12763500" y="619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78105</xdr:rowOff>
    </xdr:from>
    <xdr:to>
      <xdr:col>71</xdr:col>
      <xdr:colOff>177800</xdr:colOff>
      <xdr:row>36</xdr:row>
      <xdr:rowOff>125730</xdr:rowOff>
    </xdr:to>
    <xdr:cxnSp macro="">
      <xdr:nvCxnSpPr>
        <xdr:cNvPr id="492" name="直線コネクタ 491">
          <a:extLst>
            <a:ext uri="{FF2B5EF4-FFF2-40B4-BE49-F238E27FC236}">
              <a16:creationId xmlns:a16="http://schemas.microsoft.com/office/drawing/2014/main" id="{6535643F-7BD2-487F-9762-9BA3EE51735B}"/>
            </a:ext>
          </a:extLst>
        </xdr:cNvPr>
        <xdr:cNvCxnSpPr/>
      </xdr:nvCxnSpPr>
      <xdr:spPr>
        <a:xfrm>
          <a:off x="12814300" y="625030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99077</xdr:rowOff>
    </xdr:from>
    <xdr:ext cx="405111" cy="259045"/>
    <xdr:sp macro="" textlink="">
      <xdr:nvSpPr>
        <xdr:cNvPr id="493" name="n_1aveValue【一般廃棄物処理施設】&#10;有形固定資産減価償却率">
          <a:extLst>
            <a:ext uri="{FF2B5EF4-FFF2-40B4-BE49-F238E27FC236}">
              <a16:creationId xmlns:a16="http://schemas.microsoft.com/office/drawing/2014/main" id="{114B6009-7663-4235-9A56-2C99215560A4}"/>
            </a:ext>
          </a:extLst>
        </xdr:cNvPr>
        <xdr:cNvSpPr txBox="1"/>
      </xdr:nvSpPr>
      <xdr:spPr>
        <a:xfrm>
          <a:off x="15266044" y="661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112412</xdr:rowOff>
    </xdr:from>
    <xdr:ext cx="405111" cy="259045"/>
    <xdr:sp macro="" textlink="">
      <xdr:nvSpPr>
        <xdr:cNvPr id="494" name="n_2aveValue【一般廃棄物処理施設】&#10;有形固定資産減価償却率">
          <a:extLst>
            <a:ext uri="{FF2B5EF4-FFF2-40B4-BE49-F238E27FC236}">
              <a16:creationId xmlns:a16="http://schemas.microsoft.com/office/drawing/2014/main" id="{C7DFFC70-D119-4AA3-BBEF-5D0188C7F36B}"/>
            </a:ext>
          </a:extLst>
        </xdr:cNvPr>
        <xdr:cNvSpPr txBox="1"/>
      </xdr:nvSpPr>
      <xdr:spPr>
        <a:xfrm>
          <a:off x="14389744" y="662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114317</xdr:rowOff>
    </xdr:from>
    <xdr:ext cx="405111" cy="259045"/>
    <xdr:sp macro="" textlink="">
      <xdr:nvSpPr>
        <xdr:cNvPr id="495" name="n_3aveValue【一般廃棄物処理施設】&#10;有形固定資産減価償却率">
          <a:extLst>
            <a:ext uri="{FF2B5EF4-FFF2-40B4-BE49-F238E27FC236}">
              <a16:creationId xmlns:a16="http://schemas.microsoft.com/office/drawing/2014/main" id="{27183AE8-D952-4EA1-A209-857DE4E9E2C1}"/>
            </a:ext>
          </a:extLst>
        </xdr:cNvPr>
        <xdr:cNvSpPr txBox="1"/>
      </xdr:nvSpPr>
      <xdr:spPr>
        <a:xfrm>
          <a:off x="13500744" y="662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66692</xdr:rowOff>
    </xdr:from>
    <xdr:ext cx="405111" cy="259045"/>
    <xdr:sp macro="" textlink="">
      <xdr:nvSpPr>
        <xdr:cNvPr id="496" name="n_4aveValue【一般廃棄物処理施設】&#10;有形固定資産減価償却率">
          <a:extLst>
            <a:ext uri="{FF2B5EF4-FFF2-40B4-BE49-F238E27FC236}">
              <a16:creationId xmlns:a16="http://schemas.microsoft.com/office/drawing/2014/main" id="{9C47149D-3C72-4302-8BFF-D0A4E1DC8A45}"/>
            </a:ext>
          </a:extLst>
        </xdr:cNvPr>
        <xdr:cNvSpPr txBox="1"/>
      </xdr:nvSpPr>
      <xdr:spPr>
        <a:xfrm>
          <a:off x="12611744" y="6581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116857</xdr:rowOff>
    </xdr:from>
    <xdr:ext cx="405111" cy="259045"/>
    <xdr:sp macro="" textlink="">
      <xdr:nvSpPr>
        <xdr:cNvPr id="497" name="n_1mainValue【一般廃棄物処理施設】&#10;有形固定資産減価償却率">
          <a:extLst>
            <a:ext uri="{FF2B5EF4-FFF2-40B4-BE49-F238E27FC236}">
              <a16:creationId xmlns:a16="http://schemas.microsoft.com/office/drawing/2014/main" id="{26232384-E482-4B65-89A5-B8964BE825F7}"/>
            </a:ext>
          </a:extLst>
        </xdr:cNvPr>
        <xdr:cNvSpPr txBox="1"/>
      </xdr:nvSpPr>
      <xdr:spPr>
        <a:xfrm>
          <a:off x="15266044" y="611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67327</xdr:rowOff>
    </xdr:from>
    <xdr:ext cx="405111" cy="259045"/>
    <xdr:sp macro="" textlink="">
      <xdr:nvSpPr>
        <xdr:cNvPr id="498" name="n_2mainValue【一般廃棄物処理施設】&#10;有形固定資産減価償却率">
          <a:extLst>
            <a:ext uri="{FF2B5EF4-FFF2-40B4-BE49-F238E27FC236}">
              <a16:creationId xmlns:a16="http://schemas.microsoft.com/office/drawing/2014/main" id="{1AC51F05-02F8-4CE1-9B77-2ABAFED49902}"/>
            </a:ext>
          </a:extLst>
        </xdr:cNvPr>
        <xdr:cNvSpPr txBox="1"/>
      </xdr:nvSpPr>
      <xdr:spPr>
        <a:xfrm>
          <a:off x="14389744" y="606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21607</xdr:rowOff>
    </xdr:from>
    <xdr:ext cx="405111" cy="259045"/>
    <xdr:sp macro="" textlink="">
      <xdr:nvSpPr>
        <xdr:cNvPr id="499" name="n_3mainValue【一般廃棄物処理施設】&#10;有形固定資産減価償却率">
          <a:extLst>
            <a:ext uri="{FF2B5EF4-FFF2-40B4-BE49-F238E27FC236}">
              <a16:creationId xmlns:a16="http://schemas.microsoft.com/office/drawing/2014/main" id="{0F0164F8-3654-4A58-855C-9DA4103AC2FC}"/>
            </a:ext>
          </a:extLst>
        </xdr:cNvPr>
        <xdr:cNvSpPr txBox="1"/>
      </xdr:nvSpPr>
      <xdr:spPr>
        <a:xfrm>
          <a:off x="13500744" y="602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145432</xdr:rowOff>
    </xdr:from>
    <xdr:ext cx="405111" cy="259045"/>
    <xdr:sp macro="" textlink="">
      <xdr:nvSpPr>
        <xdr:cNvPr id="500" name="n_4mainValue【一般廃棄物処理施設】&#10;有形固定資産減価償却率">
          <a:extLst>
            <a:ext uri="{FF2B5EF4-FFF2-40B4-BE49-F238E27FC236}">
              <a16:creationId xmlns:a16="http://schemas.microsoft.com/office/drawing/2014/main" id="{50391DB4-E58B-452F-9294-BBB7793CB585}"/>
            </a:ext>
          </a:extLst>
        </xdr:cNvPr>
        <xdr:cNvSpPr txBox="1"/>
      </xdr:nvSpPr>
      <xdr:spPr>
        <a:xfrm>
          <a:off x="12611744" y="597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01" name="正方形/長方形 500">
          <a:extLst>
            <a:ext uri="{FF2B5EF4-FFF2-40B4-BE49-F238E27FC236}">
              <a16:creationId xmlns:a16="http://schemas.microsoft.com/office/drawing/2014/main" id="{D3855B6E-5796-41C8-9742-0FC60460B4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02" name="正方形/長方形 501">
          <a:extLst>
            <a:ext uri="{FF2B5EF4-FFF2-40B4-BE49-F238E27FC236}">
              <a16:creationId xmlns:a16="http://schemas.microsoft.com/office/drawing/2014/main" id="{178275E9-49A3-47CC-B05D-4DDCF23AF469}"/>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03" name="正方形/長方形 502">
          <a:extLst>
            <a:ext uri="{FF2B5EF4-FFF2-40B4-BE49-F238E27FC236}">
              <a16:creationId xmlns:a16="http://schemas.microsoft.com/office/drawing/2014/main" id="{3AC19F9D-4D8B-4C68-B5FE-6D647503251E}"/>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04" name="正方形/長方形 503">
          <a:extLst>
            <a:ext uri="{FF2B5EF4-FFF2-40B4-BE49-F238E27FC236}">
              <a16:creationId xmlns:a16="http://schemas.microsoft.com/office/drawing/2014/main" id="{A6B3C1DB-E024-4603-A36E-D0AAB5869C3B}"/>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05" name="正方形/長方形 504">
          <a:extLst>
            <a:ext uri="{FF2B5EF4-FFF2-40B4-BE49-F238E27FC236}">
              <a16:creationId xmlns:a16="http://schemas.microsoft.com/office/drawing/2014/main" id="{80A0941D-25BD-465E-8070-3EBC6ECB9186}"/>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06" name="正方形/長方形 505">
          <a:extLst>
            <a:ext uri="{FF2B5EF4-FFF2-40B4-BE49-F238E27FC236}">
              <a16:creationId xmlns:a16="http://schemas.microsoft.com/office/drawing/2014/main" id="{FB849039-37D3-47D4-B3C1-EACF962F16C7}"/>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07" name="正方形/長方形 506">
          <a:extLst>
            <a:ext uri="{FF2B5EF4-FFF2-40B4-BE49-F238E27FC236}">
              <a16:creationId xmlns:a16="http://schemas.microsoft.com/office/drawing/2014/main" id="{91C66445-90C5-42BF-986E-318EE8D6646A}"/>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08" name="正方形/長方形 507">
          <a:extLst>
            <a:ext uri="{FF2B5EF4-FFF2-40B4-BE49-F238E27FC236}">
              <a16:creationId xmlns:a16="http://schemas.microsoft.com/office/drawing/2014/main" id="{C11F62B5-F6D3-435A-B9D1-B43716CCAC16}"/>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09" name="テキスト ボックス 508">
          <a:extLst>
            <a:ext uri="{FF2B5EF4-FFF2-40B4-BE49-F238E27FC236}">
              <a16:creationId xmlns:a16="http://schemas.microsoft.com/office/drawing/2014/main" id="{92E1651D-6E14-403D-901C-C0E12306EAE9}"/>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10" name="直線コネクタ 509">
          <a:extLst>
            <a:ext uri="{FF2B5EF4-FFF2-40B4-BE49-F238E27FC236}">
              <a16:creationId xmlns:a16="http://schemas.microsoft.com/office/drawing/2014/main" id="{871BC3EC-9983-4832-B064-1879CE836171}"/>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11" name="直線コネクタ 510">
          <a:extLst>
            <a:ext uri="{FF2B5EF4-FFF2-40B4-BE49-F238E27FC236}">
              <a16:creationId xmlns:a16="http://schemas.microsoft.com/office/drawing/2014/main" id="{4C65EA61-5BD4-4C97-8F4C-09AC524DB0E2}"/>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12" name="テキスト ボックス 511">
          <a:extLst>
            <a:ext uri="{FF2B5EF4-FFF2-40B4-BE49-F238E27FC236}">
              <a16:creationId xmlns:a16="http://schemas.microsoft.com/office/drawing/2014/main" id="{3623E05F-8975-4F46-9809-E765FBCE0885}"/>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13" name="直線コネクタ 512">
          <a:extLst>
            <a:ext uri="{FF2B5EF4-FFF2-40B4-BE49-F238E27FC236}">
              <a16:creationId xmlns:a16="http://schemas.microsoft.com/office/drawing/2014/main" id="{82727895-5F13-4FE6-AD80-977F84F962E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14" name="テキスト ボックス 513">
          <a:extLst>
            <a:ext uri="{FF2B5EF4-FFF2-40B4-BE49-F238E27FC236}">
              <a16:creationId xmlns:a16="http://schemas.microsoft.com/office/drawing/2014/main" id="{B6857021-86A8-4453-867C-D608A435FCEF}"/>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15" name="直線コネクタ 514">
          <a:extLst>
            <a:ext uri="{FF2B5EF4-FFF2-40B4-BE49-F238E27FC236}">
              <a16:creationId xmlns:a16="http://schemas.microsoft.com/office/drawing/2014/main" id="{2F0892F4-5A3D-46CC-AED7-8097086A4569}"/>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16" name="テキスト ボックス 515">
          <a:extLst>
            <a:ext uri="{FF2B5EF4-FFF2-40B4-BE49-F238E27FC236}">
              <a16:creationId xmlns:a16="http://schemas.microsoft.com/office/drawing/2014/main" id="{D89B8E86-DF46-4F2D-B4CD-9410EE5B6B8B}"/>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17" name="直線コネクタ 516">
          <a:extLst>
            <a:ext uri="{FF2B5EF4-FFF2-40B4-BE49-F238E27FC236}">
              <a16:creationId xmlns:a16="http://schemas.microsoft.com/office/drawing/2014/main" id="{6C6FCA87-8F3D-4480-BE20-9A4CD0E5B706}"/>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18" name="テキスト ボックス 517">
          <a:extLst>
            <a:ext uri="{FF2B5EF4-FFF2-40B4-BE49-F238E27FC236}">
              <a16:creationId xmlns:a16="http://schemas.microsoft.com/office/drawing/2014/main" id="{798C5806-F1C8-4B34-9902-35D710F03BCC}"/>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19" name="直線コネクタ 518">
          <a:extLst>
            <a:ext uri="{FF2B5EF4-FFF2-40B4-BE49-F238E27FC236}">
              <a16:creationId xmlns:a16="http://schemas.microsoft.com/office/drawing/2014/main" id="{384DE396-F565-4CBE-8AED-39FFD71138A2}"/>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20" name="テキスト ボックス 519">
          <a:extLst>
            <a:ext uri="{FF2B5EF4-FFF2-40B4-BE49-F238E27FC236}">
              <a16:creationId xmlns:a16="http://schemas.microsoft.com/office/drawing/2014/main" id="{F8BA0881-7B3D-4C59-AA98-0F719D3537B5}"/>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21" name="【一般廃棄物処理施設】&#10;一人当たり有形固定資産（償却資産）額グラフ枠">
          <a:extLst>
            <a:ext uri="{FF2B5EF4-FFF2-40B4-BE49-F238E27FC236}">
              <a16:creationId xmlns:a16="http://schemas.microsoft.com/office/drawing/2014/main" id="{339009E0-B2CD-4850-B01E-4B23CC5A5C0F}"/>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152569</xdr:rowOff>
    </xdr:from>
    <xdr:to>
      <xdr:col>116</xdr:col>
      <xdr:colOff>62864</xdr:colOff>
      <xdr:row>41</xdr:row>
      <xdr:rowOff>128439</xdr:rowOff>
    </xdr:to>
    <xdr:cxnSp macro="">
      <xdr:nvCxnSpPr>
        <xdr:cNvPr id="522" name="直線コネクタ 521">
          <a:extLst>
            <a:ext uri="{FF2B5EF4-FFF2-40B4-BE49-F238E27FC236}">
              <a16:creationId xmlns:a16="http://schemas.microsoft.com/office/drawing/2014/main" id="{A839F5FC-22D0-496C-A684-585D06CAECDC}"/>
            </a:ext>
          </a:extLst>
        </xdr:cNvPr>
        <xdr:cNvCxnSpPr/>
      </xdr:nvCxnSpPr>
      <xdr:spPr>
        <a:xfrm flipV="1">
          <a:off x="22160864" y="5981869"/>
          <a:ext cx="0" cy="1176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132266</xdr:rowOff>
    </xdr:from>
    <xdr:ext cx="469744" cy="259045"/>
    <xdr:sp macro="" textlink="">
      <xdr:nvSpPr>
        <xdr:cNvPr id="523" name="【一般廃棄物処理施設】&#10;一人当たり有形固定資産（償却資産）額最小値テキスト">
          <a:extLst>
            <a:ext uri="{FF2B5EF4-FFF2-40B4-BE49-F238E27FC236}">
              <a16:creationId xmlns:a16="http://schemas.microsoft.com/office/drawing/2014/main" id="{E78668E1-0E21-410E-A799-5C6C7C96DC7A}"/>
            </a:ext>
          </a:extLst>
        </xdr:cNvPr>
        <xdr:cNvSpPr txBox="1"/>
      </xdr:nvSpPr>
      <xdr:spPr>
        <a:xfrm>
          <a:off x="22199600" y="7161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128439</xdr:rowOff>
    </xdr:from>
    <xdr:to>
      <xdr:col>116</xdr:col>
      <xdr:colOff>152400</xdr:colOff>
      <xdr:row>41</xdr:row>
      <xdr:rowOff>128439</xdr:rowOff>
    </xdr:to>
    <xdr:cxnSp macro="">
      <xdr:nvCxnSpPr>
        <xdr:cNvPr id="524" name="直線コネクタ 523">
          <a:extLst>
            <a:ext uri="{FF2B5EF4-FFF2-40B4-BE49-F238E27FC236}">
              <a16:creationId xmlns:a16="http://schemas.microsoft.com/office/drawing/2014/main" id="{DFD24B26-B4A6-4D4D-B6BE-9857B2D47891}"/>
            </a:ext>
          </a:extLst>
        </xdr:cNvPr>
        <xdr:cNvCxnSpPr/>
      </xdr:nvCxnSpPr>
      <xdr:spPr>
        <a:xfrm>
          <a:off x="22072600" y="7157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99246</xdr:rowOff>
    </xdr:from>
    <xdr:ext cx="599010" cy="259045"/>
    <xdr:sp macro="" textlink="">
      <xdr:nvSpPr>
        <xdr:cNvPr id="525" name="【一般廃棄物処理施設】&#10;一人当たり有形固定資産（償却資産）額最大値テキスト">
          <a:extLst>
            <a:ext uri="{FF2B5EF4-FFF2-40B4-BE49-F238E27FC236}">
              <a16:creationId xmlns:a16="http://schemas.microsoft.com/office/drawing/2014/main" id="{49861E00-EC27-4E26-B3A7-4D4AFEB9FBAE}"/>
            </a:ext>
          </a:extLst>
        </xdr:cNvPr>
        <xdr:cNvSpPr txBox="1"/>
      </xdr:nvSpPr>
      <xdr:spPr>
        <a:xfrm>
          <a:off x="22199600" y="5757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152569</xdr:rowOff>
    </xdr:from>
    <xdr:to>
      <xdr:col>116</xdr:col>
      <xdr:colOff>152400</xdr:colOff>
      <xdr:row>34</xdr:row>
      <xdr:rowOff>152569</xdr:rowOff>
    </xdr:to>
    <xdr:cxnSp macro="">
      <xdr:nvCxnSpPr>
        <xdr:cNvPr id="526" name="直線コネクタ 525">
          <a:extLst>
            <a:ext uri="{FF2B5EF4-FFF2-40B4-BE49-F238E27FC236}">
              <a16:creationId xmlns:a16="http://schemas.microsoft.com/office/drawing/2014/main" id="{420A6127-3B49-4C00-99F4-1F9F4DF3FD41}"/>
            </a:ext>
          </a:extLst>
        </xdr:cNvPr>
        <xdr:cNvCxnSpPr/>
      </xdr:nvCxnSpPr>
      <xdr:spPr>
        <a:xfrm>
          <a:off x="22072600" y="5981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115794</xdr:rowOff>
    </xdr:from>
    <xdr:ext cx="599010" cy="259045"/>
    <xdr:sp macro="" textlink="">
      <xdr:nvSpPr>
        <xdr:cNvPr id="527" name="【一般廃棄物処理施設】&#10;一人当たり有形固定資産（償却資産）額平均値テキスト">
          <a:extLst>
            <a:ext uri="{FF2B5EF4-FFF2-40B4-BE49-F238E27FC236}">
              <a16:creationId xmlns:a16="http://schemas.microsoft.com/office/drawing/2014/main" id="{E2165974-1B29-411C-A014-4761F57F6091}"/>
            </a:ext>
          </a:extLst>
        </xdr:cNvPr>
        <xdr:cNvSpPr txBox="1"/>
      </xdr:nvSpPr>
      <xdr:spPr>
        <a:xfrm>
          <a:off x="22199600" y="663089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92917</xdr:rowOff>
    </xdr:from>
    <xdr:to>
      <xdr:col>116</xdr:col>
      <xdr:colOff>114300</xdr:colOff>
      <xdr:row>40</xdr:row>
      <xdr:rowOff>23067</xdr:rowOff>
    </xdr:to>
    <xdr:sp macro="" textlink="">
      <xdr:nvSpPr>
        <xdr:cNvPr id="528" name="フローチャート: 判断 527">
          <a:extLst>
            <a:ext uri="{FF2B5EF4-FFF2-40B4-BE49-F238E27FC236}">
              <a16:creationId xmlns:a16="http://schemas.microsoft.com/office/drawing/2014/main" id="{0E5BF624-9997-4C7B-950B-9A009005BFD6}"/>
            </a:ext>
          </a:extLst>
        </xdr:cNvPr>
        <xdr:cNvSpPr/>
      </xdr:nvSpPr>
      <xdr:spPr>
        <a:xfrm>
          <a:off x="22110700" y="6779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86975</xdr:rowOff>
    </xdr:from>
    <xdr:to>
      <xdr:col>112</xdr:col>
      <xdr:colOff>38100</xdr:colOff>
      <xdr:row>40</xdr:row>
      <xdr:rowOff>17125</xdr:rowOff>
    </xdr:to>
    <xdr:sp macro="" textlink="">
      <xdr:nvSpPr>
        <xdr:cNvPr id="529" name="フローチャート: 判断 528">
          <a:extLst>
            <a:ext uri="{FF2B5EF4-FFF2-40B4-BE49-F238E27FC236}">
              <a16:creationId xmlns:a16="http://schemas.microsoft.com/office/drawing/2014/main" id="{FD7C8639-A233-43E0-9553-EE16EC6B5833}"/>
            </a:ext>
          </a:extLst>
        </xdr:cNvPr>
        <xdr:cNvSpPr/>
      </xdr:nvSpPr>
      <xdr:spPr>
        <a:xfrm>
          <a:off x="21272500" y="6773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96113</xdr:rowOff>
    </xdr:from>
    <xdr:to>
      <xdr:col>107</xdr:col>
      <xdr:colOff>101600</xdr:colOff>
      <xdr:row>40</xdr:row>
      <xdr:rowOff>26263</xdr:rowOff>
    </xdr:to>
    <xdr:sp macro="" textlink="">
      <xdr:nvSpPr>
        <xdr:cNvPr id="530" name="フローチャート: 判断 529">
          <a:extLst>
            <a:ext uri="{FF2B5EF4-FFF2-40B4-BE49-F238E27FC236}">
              <a16:creationId xmlns:a16="http://schemas.microsoft.com/office/drawing/2014/main" id="{63A2B93A-D2D7-4954-BADB-80C93BA9AAF7}"/>
            </a:ext>
          </a:extLst>
        </xdr:cNvPr>
        <xdr:cNvSpPr/>
      </xdr:nvSpPr>
      <xdr:spPr>
        <a:xfrm>
          <a:off x="20383500" y="6782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105645</xdr:rowOff>
    </xdr:from>
    <xdr:to>
      <xdr:col>102</xdr:col>
      <xdr:colOff>165100</xdr:colOff>
      <xdr:row>40</xdr:row>
      <xdr:rowOff>35795</xdr:rowOff>
    </xdr:to>
    <xdr:sp macro="" textlink="">
      <xdr:nvSpPr>
        <xdr:cNvPr id="531" name="フローチャート: 判断 530">
          <a:extLst>
            <a:ext uri="{FF2B5EF4-FFF2-40B4-BE49-F238E27FC236}">
              <a16:creationId xmlns:a16="http://schemas.microsoft.com/office/drawing/2014/main" id="{F48065ED-C8DD-4991-BFAB-FD3337C2F6C2}"/>
            </a:ext>
          </a:extLst>
        </xdr:cNvPr>
        <xdr:cNvSpPr/>
      </xdr:nvSpPr>
      <xdr:spPr>
        <a:xfrm>
          <a:off x="19494500" y="6792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101165</xdr:rowOff>
    </xdr:from>
    <xdr:to>
      <xdr:col>98</xdr:col>
      <xdr:colOff>38100</xdr:colOff>
      <xdr:row>40</xdr:row>
      <xdr:rowOff>31315</xdr:rowOff>
    </xdr:to>
    <xdr:sp macro="" textlink="">
      <xdr:nvSpPr>
        <xdr:cNvPr id="532" name="フローチャート: 判断 531">
          <a:extLst>
            <a:ext uri="{FF2B5EF4-FFF2-40B4-BE49-F238E27FC236}">
              <a16:creationId xmlns:a16="http://schemas.microsoft.com/office/drawing/2014/main" id="{2DC05844-4306-46E4-A72E-F0B0B007304C}"/>
            </a:ext>
          </a:extLst>
        </xdr:cNvPr>
        <xdr:cNvSpPr/>
      </xdr:nvSpPr>
      <xdr:spPr>
        <a:xfrm>
          <a:off x="18605500" y="6787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98379CDD-A6C0-4359-8613-A929EF8086A5}"/>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11E80D32-13B0-46E4-B034-58F5F0DE15D5}"/>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E2033FAE-F922-4185-A077-87EB62032EA5}"/>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36" name="テキスト ボックス 535">
          <a:extLst>
            <a:ext uri="{FF2B5EF4-FFF2-40B4-BE49-F238E27FC236}">
              <a16:creationId xmlns:a16="http://schemas.microsoft.com/office/drawing/2014/main" id="{55570DD9-9303-4EB3-B393-91F28C8484E8}"/>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37" name="テキスト ボックス 536">
          <a:extLst>
            <a:ext uri="{FF2B5EF4-FFF2-40B4-BE49-F238E27FC236}">
              <a16:creationId xmlns:a16="http://schemas.microsoft.com/office/drawing/2014/main" id="{62D6A30D-CB34-4D03-8F19-E0DE5198BA02}"/>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131166</xdr:rowOff>
    </xdr:from>
    <xdr:to>
      <xdr:col>116</xdr:col>
      <xdr:colOff>114300</xdr:colOff>
      <xdr:row>41</xdr:row>
      <xdr:rowOff>61316</xdr:rowOff>
    </xdr:to>
    <xdr:sp macro="" textlink="">
      <xdr:nvSpPr>
        <xdr:cNvPr id="538" name="楕円 537">
          <a:extLst>
            <a:ext uri="{FF2B5EF4-FFF2-40B4-BE49-F238E27FC236}">
              <a16:creationId xmlns:a16="http://schemas.microsoft.com/office/drawing/2014/main" id="{D23EFE36-CECD-41E6-89BB-216961D4D330}"/>
            </a:ext>
          </a:extLst>
        </xdr:cNvPr>
        <xdr:cNvSpPr/>
      </xdr:nvSpPr>
      <xdr:spPr>
        <a:xfrm>
          <a:off x="22110700" y="6989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46093</xdr:rowOff>
    </xdr:from>
    <xdr:ext cx="534377" cy="259045"/>
    <xdr:sp macro="" textlink="">
      <xdr:nvSpPr>
        <xdr:cNvPr id="539" name="【一般廃棄物処理施設】&#10;一人当たり有形固定資産（償却資産）額該当値テキスト">
          <a:extLst>
            <a:ext uri="{FF2B5EF4-FFF2-40B4-BE49-F238E27FC236}">
              <a16:creationId xmlns:a16="http://schemas.microsoft.com/office/drawing/2014/main" id="{7EE5D6C9-8B50-4360-8D40-4F28A1472546}"/>
            </a:ext>
          </a:extLst>
        </xdr:cNvPr>
        <xdr:cNvSpPr txBox="1"/>
      </xdr:nvSpPr>
      <xdr:spPr>
        <a:xfrm>
          <a:off x="22199600" y="6904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135338</xdr:rowOff>
    </xdr:from>
    <xdr:to>
      <xdr:col>112</xdr:col>
      <xdr:colOff>38100</xdr:colOff>
      <xdr:row>41</xdr:row>
      <xdr:rowOff>65488</xdr:rowOff>
    </xdr:to>
    <xdr:sp macro="" textlink="">
      <xdr:nvSpPr>
        <xdr:cNvPr id="540" name="楕円 539">
          <a:extLst>
            <a:ext uri="{FF2B5EF4-FFF2-40B4-BE49-F238E27FC236}">
              <a16:creationId xmlns:a16="http://schemas.microsoft.com/office/drawing/2014/main" id="{C004FF8B-D26D-44D8-8609-22DBAF26FE58}"/>
            </a:ext>
          </a:extLst>
        </xdr:cNvPr>
        <xdr:cNvSpPr/>
      </xdr:nvSpPr>
      <xdr:spPr>
        <a:xfrm>
          <a:off x="21272500" y="6993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10516</xdr:rowOff>
    </xdr:from>
    <xdr:to>
      <xdr:col>116</xdr:col>
      <xdr:colOff>63500</xdr:colOff>
      <xdr:row>41</xdr:row>
      <xdr:rowOff>14688</xdr:rowOff>
    </xdr:to>
    <xdr:cxnSp macro="">
      <xdr:nvCxnSpPr>
        <xdr:cNvPr id="541" name="直線コネクタ 540">
          <a:extLst>
            <a:ext uri="{FF2B5EF4-FFF2-40B4-BE49-F238E27FC236}">
              <a16:creationId xmlns:a16="http://schemas.microsoft.com/office/drawing/2014/main" id="{DB4F7A51-4DBB-49EB-B343-05CA9CCBC5EA}"/>
            </a:ext>
          </a:extLst>
        </xdr:cNvPr>
        <xdr:cNvCxnSpPr/>
      </xdr:nvCxnSpPr>
      <xdr:spPr>
        <a:xfrm flipV="1">
          <a:off x="21323300" y="7039966"/>
          <a:ext cx="838200" cy="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136934</xdr:rowOff>
    </xdr:from>
    <xdr:to>
      <xdr:col>107</xdr:col>
      <xdr:colOff>101600</xdr:colOff>
      <xdr:row>41</xdr:row>
      <xdr:rowOff>67084</xdr:rowOff>
    </xdr:to>
    <xdr:sp macro="" textlink="">
      <xdr:nvSpPr>
        <xdr:cNvPr id="542" name="楕円 541">
          <a:extLst>
            <a:ext uri="{FF2B5EF4-FFF2-40B4-BE49-F238E27FC236}">
              <a16:creationId xmlns:a16="http://schemas.microsoft.com/office/drawing/2014/main" id="{9233B0FF-6E5C-48F1-AAA5-6ADE084A8531}"/>
            </a:ext>
          </a:extLst>
        </xdr:cNvPr>
        <xdr:cNvSpPr/>
      </xdr:nvSpPr>
      <xdr:spPr>
        <a:xfrm>
          <a:off x="20383500" y="6994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14688</xdr:rowOff>
    </xdr:from>
    <xdr:to>
      <xdr:col>111</xdr:col>
      <xdr:colOff>177800</xdr:colOff>
      <xdr:row>41</xdr:row>
      <xdr:rowOff>16284</xdr:rowOff>
    </xdr:to>
    <xdr:cxnSp macro="">
      <xdr:nvCxnSpPr>
        <xdr:cNvPr id="543" name="直線コネクタ 542">
          <a:extLst>
            <a:ext uri="{FF2B5EF4-FFF2-40B4-BE49-F238E27FC236}">
              <a16:creationId xmlns:a16="http://schemas.microsoft.com/office/drawing/2014/main" id="{800F9D4D-6390-4923-8E74-4D257663FC1E}"/>
            </a:ext>
          </a:extLst>
        </xdr:cNvPr>
        <xdr:cNvCxnSpPr/>
      </xdr:nvCxnSpPr>
      <xdr:spPr>
        <a:xfrm flipV="1">
          <a:off x="20434300" y="7044138"/>
          <a:ext cx="889000" cy="1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138004</xdr:rowOff>
    </xdr:from>
    <xdr:to>
      <xdr:col>102</xdr:col>
      <xdr:colOff>165100</xdr:colOff>
      <xdr:row>41</xdr:row>
      <xdr:rowOff>68154</xdr:rowOff>
    </xdr:to>
    <xdr:sp macro="" textlink="">
      <xdr:nvSpPr>
        <xdr:cNvPr id="544" name="楕円 543">
          <a:extLst>
            <a:ext uri="{FF2B5EF4-FFF2-40B4-BE49-F238E27FC236}">
              <a16:creationId xmlns:a16="http://schemas.microsoft.com/office/drawing/2014/main" id="{B6785FEE-336B-49F3-99EA-78BDD02084B6}"/>
            </a:ext>
          </a:extLst>
        </xdr:cNvPr>
        <xdr:cNvSpPr/>
      </xdr:nvSpPr>
      <xdr:spPr>
        <a:xfrm>
          <a:off x="19494500" y="6996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16284</xdr:rowOff>
    </xdr:from>
    <xdr:to>
      <xdr:col>107</xdr:col>
      <xdr:colOff>50800</xdr:colOff>
      <xdr:row>41</xdr:row>
      <xdr:rowOff>17354</xdr:rowOff>
    </xdr:to>
    <xdr:cxnSp macro="">
      <xdr:nvCxnSpPr>
        <xdr:cNvPr id="545" name="直線コネクタ 544">
          <a:extLst>
            <a:ext uri="{FF2B5EF4-FFF2-40B4-BE49-F238E27FC236}">
              <a16:creationId xmlns:a16="http://schemas.microsoft.com/office/drawing/2014/main" id="{E27BD892-F32A-4651-A7A6-ADCF58511709}"/>
            </a:ext>
          </a:extLst>
        </xdr:cNvPr>
        <xdr:cNvCxnSpPr/>
      </xdr:nvCxnSpPr>
      <xdr:spPr>
        <a:xfrm flipV="1">
          <a:off x="19545300" y="7045734"/>
          <a:ext cx="889000" cy="1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139602</xdr:rowOff>
    </xdr:from>
    <xdr:to>
      <xdr:col>98</xdr:col>
      <xdr:colOff>38100</xdr:colOff>
      <xdr:row>41</xdr:row>
      <xdr:rowOff>69752</xdr:rowOff>
    </xdr:to>
    <xdr:sp macro="" textlink="">
      <xdr:nvSpPr>
        <xdr:cNvPr id="546" name="楕円 545">
          <a:extLst>
            <a:ext uri="{FF2B5EF4-FFF2-40B4-BE49-F238E27FC236}">
              <a16:creationId xmlns:a16="http://schemas.microsoft.com/office/drawing/2014/main" id="{27810B1D-AFD7-451F-B79A-81D522D7A8A6}"/>
            </a:ext>
          </a:extLst>
        </xdr:cNvPr>
        <xdr:cNvSpPr/>
      </xdr:nvSpPr>
      <xdr:spPr>
        <a:xfrm>
          <a:off x="18605500" y="6997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17354</xdr:rowOff>
    </xdr:from>
    <xdr:to>
      <xdr:col>102</xdr:col>
      <xdr:colOff>114300</xdr:colOff>
      <xdr:row>41</xdr:row>
      <xdr:rowOff>18952</xdr:rowOff>
    </xdr:to>
    <xdr:cxnSp macro="">
      <xdr:nvCxnSpPr>
        <xdr:cNvPr id="547" name="直線コネクタ 546">
          <a:extLst>
            <a:ext uri="{FF2B5EF4-FFF2-40B4-BE49-F238E27FC236}">
              <a16:creationId xmlns:a16="http://schemas.microsoft.com/office/drawing/2014/main" id="{48003169-891F-4D60-8A4D-4E8B142ABD84}"/>
            </a:ext>
          </a:extLst>
        </xdr:cNvPr>
        <xdr:cNvCxnSpPr/>
      </xdr:nvCxnSpPr>
      <xdr:spPr>
        <a:xfrm flipV="1">
          <a:off x="18656300" y="7046804"/>
          <a:ext cx="889000" cy="1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33652</xdr:rowOff>
    </xdr:from>
    <xdr:ext cx="599010" cy="259045"/>
    <xdr:sp macro="" textlink="">
      <xdr:nvSpPr>
        <xdr:cNvPr id="548" name="n_1aveValue【一般廃棄物処理施設】&#10;一人当たり有形固定資産（償却資産）額">
          <a:extLst>
            <a:ext uri="{FF2B5EF4-FFF2-40B4-BE49-F238E27FC236}">
              <a16:creationId xmlns:a16="http://schemas.microsoft.com/office/drawing/2014/main" id="{07FB74E3-058A-49D8-A76B-61A04EE03EA3}"/>
            </a:ext>
          </a:extLst>
        </xdr:cNvPr>
        <xdr:cNvSpPr txBox="1"/>
      </xdr:nvSpPr>
      <xdr:spPr>
        <a:xfrm>
          <a:off x="21011095" y="6548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42790</xdr:rowOff>
    </xdr:from>
    <xdr:ext cx="599010" cy="259045"/>
    <xdr:sp macro="" textlink="">
      <xdr:nvSpPr>
        <xdr:cNvPr id="549" name="n_2aveValue【一般廃棄物処理施設】&#10;一人当たり有形固定資産（償却資産）額">
          <a:extLst>
            <a:ext uri="{FF2B5EF4-FFF2-40B4-BE49-F238E27FC236}">
              <a16:creationId xmlns:a16="http://schemas.microsoft.com/office/drawing/2014/main" id="{A3C495F4-7155-4DBD-AAB6-D1D0A9DF51D4}"/>
            </a:ext>
          </a:extLst>
        </xdr:cNvPr>
        <xdr:cNvSpPr txBox="1"/>
      </xdr:nvSpPr>
      <xdr:spPr>
        <a:xfrm>
          <a:off x="20134795" y="6557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52322</xdr:rowOff>
    </xdr:from>
    <xdr:ext cx="599010" cy="259045"/>
    <xdr:sp macro="" textlink="">
      <xdr:nvSpPr>
        <xdr:cNvPr id="550" name="n_3aveValue【一般廃棄物処理施設】&#10;一人当たり有形固定資産（償却資産）額">
          <a:extLst>
            <a:ext uri="{FF2B5EF4-FFF2-40B4-BE49-F238E27FC236}">
              <a16:creationId xmlns:a16="http://schemas.microsoft.com/office/drawing/2014/main" id="{339F2DA4-81AA-4797-8624-A1FEB7BC13A6}"/>
            </a:ext>
          </a:extLst>
        </xdr:cNvPr>
        <xdr:cNvSpPr txBox="1"/>
      </xdr:nvSpPr>
      <xdr:spPr>
        <a:xfrm>
          <a:off x="19245795" y="6567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47842</xdr:rowOff>
    </xdr:from>
    <xdr:ext cx="599010" cy="259045"/>
    <xdr:sp macro="" textlink="">
      <xdr:nvSpPr>
        <xdr:cNvPr id="551" name="n_4aveValue【一般廃棄物処理施設】&#10;一人当たり有形固定資産（償却資産）額">
          <a:extLst>
            <a:ext uri="{FF2B5EF4-FFF2-40B4-BE49-F238E27FC236}">
              <a16:creationId xmlns:a16="http://schemas.microsoft.com/office/drawing/2014/main" id="{8852D0A4-4D7F-4364-A670-CBC30384D8EF}"/>
            </a:ext>
          </a:extLst>
        </xdr:cNvPr>
        <xdr:cNvSpPr txBox="1"/>
      </xdr:nvSpPr>
      <xdr:spPr>
        <a:xfrm>
          <a:off x="18356795" y="6562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56615</xdr:rowOff>
    </xdr:from>
    <xdr:ext cx="534377" cy="259045"/>
    <xdr:sp macro="" textlink="">
      <xdr:nvSpPr>
        <xdr:cNvPr id="552" name="n_1mainValue【一般廃棄物処理施設】&#10;一人当たり有形固定資産（償却資産）額">
          <a:extLst>
            <a:ext uri="{FF2B5EF4-FFF2-40B4-BE49-F238E27FC236}">
              <a16:creationId xmlns:a16="http://schemas.microsoft.com/office/drawing/2014/main" id="{3385E912-C9FA-4E55-AFB2-32D4A428D2C7}"/>
            </a:ext>
          </a:extLst>
        </xdr:cNvPr>
        <xdr:cNvSpPr txBox="1"/>
      </xdr:nvSpPr>
      <xdr:spPr>
        <a:xfrm>
          <a:off x="21043411" y="7086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58211</xdr:rowOff>
    </xdr:from>
    <xdr:ext cx="534377" cy="259045"/>
    <xdr:sp macro="" textlink="">
      <xdr:nvSpPr>
        <xdr:cNvPr id="553" name="n_2mainValue【一般廃棄物処理施設】&#10;一人当たり有形固定資産（償却資産）額">
          <a:extLst>
            <a:ext uri="{FF2B5EF4-FFF2-40B4-BE49-F238E27FC236}">
              <a16:creationId xmlns:a16="http://schemas.microsoft.com/office/drawing/2014/main" id="{32D1FFA6-E293-4BBA-A57C-50373F0CC7E9}"/>
            </a:ext>
          </a:extLst>
        </xdr:cNvPr>
        <xdr:cNvSpPr txBox="1"/>
      </xdr:nvSpPr>
      <xdr:spPr>
        <a:xfrm>
          <a:off x="20167111" y="7087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59281</xdr:rowOff>
    </xdr:from>
    <xdr:ext cx="534377" cy="259045"/>
    <xdr:sp macro="" textlink="">
      <xdr:nvSpPr>
        <xdr:cNvPr id="554" name="n_3mainValue【一般廃棄物処理施設】&#10;一人当たり有形固定資産（償却資産）額">
          <a:extLst>
            <a:ext uri="{FF2B5EF4-FFF2-40B4-BE49-F238E27FC236}">
              <a16:creationId xmlns:a16="http://schemas.microsoft.com/office/drawing/2014/main" id="{DEC03380-2F71-4AB0-A960-46BFFA82F0B3}"/>
            </a:ext>
          </a:extLst>
        </xdr:cNvPr>
        <xdr:cNvSpPr txBox="1"/>
      </xdr:nvSpPr>
      <xdr:spPr>
        <a:xfrm>
          <a:off x="19278111" y="7088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60879</xdr:rowOff>
    </xdr:from>
    <xdr:ext cx="534377" cy="259045"/>
    <xdr:sp macro="" textlink="">
      <xdr:nvSpPr>
        <xdr:cNvPr id="555" name="n_4mainValue【一般廃棄物処理施設】&#10;一人当たり有形固定資産（償却資産）額">
          <a:extLst>
            <a:ext uri="{FF2B5EF4-FFF2-40B4-BE49-F238E27FC236}">
              <a16:creationId xmlns:a16="http://schemas.microsoft.com/office/drawing/2014/main" id="{615C75BD-FCFE-4B69-9FE6-9D168F64EC21}"/>
            </a:ext>
          </a:extLst>
        </xdr:cNvPr>
        <xdr:cNvSpPr txBox="1"/>
      </xdr:nvSpPr>
      <xdr:spPr>
        <a:xfrm>
          <a:off x="18389111" y="7090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56" name="正方形/長方形 555">
          <a:extLst>
            <a:ext uri="{FF2B5EF4-FFF2-40B4-BE49-F238E27FC236}">
              <a16:creationId xmlns:a16="http://schemas.microsoft.com/office/drawing/2014/main" id="{A4DD01B7-F18B-4992-9F2C-4DC7ABF77BAF}"/>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57" name="正方形/長方形 556">
          <a:extLst>
            <a:ext uri="{FF2B5EF4-FFF2-40B4-BE49-F238E27FC236}">
              <a16:creationId xmlns:a16="http://schemas.microsoft.com/office/drawing/2014/main" id="{119B7014-6E53-4005-989C-DB175DD3FC1C}"/>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58" name="正方形/長方形 557">
          <a:extLst>
            <a:ext uri="{FF2B5EF4-FFF2-40B4-BE49-F238E27FC236}">
              <a16:creationId xmlns:a16="http://schemas.microsoft.com/office/drawing/2014/main" id="{03C24F84-F48F-4C45-B8D6-F5AB035E84D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59" name="正方形/長方形 558">
          <a:extLst>
            <a:ext uri="{FF2B5EF4-FFF2-40B4-BE49-F238E27FC236}">
              <a16:creationId xmlns:a16="http://schemas.microsoft.com/office/drawing/2014/main" id="{98731740-42CB-48EB-B2CF-E8F0FDCE6181}"/>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60" name="正方形/長方形 559">
          <a:extLst>
            <a:ext uri="{FF2B5EF4-FFF2-40B4-BE49-F238E27FC236}">
              <a16:creationId xmlns:a16="http://schemas.microsoft.com/office/drawing/2014/main" id="{9D00B06E-6D9F-4E8D-A4DA-9B9765273979}"/>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61" name="正方形/長方形 560">
          <a:extLst>
            <a:ext uri="{FF2B5EF4-FFF2-40B4-BE49-F238E27FC236}">
              <a16:creationId xmlns:a16="http://schemas.microsoft.com/office/drawing/2014/main" id="{C09FA847-278D-4610-B5A8-5DCE4F91C68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62" name="正方形/長方形 561">
          <a:extLst>
            <a:ext uri="{FF2B5EF4-FFF2-40B4-BE49-F238E27FC236}">
              <a16:creationId xmlns:a16="http://schemas.microsoft.com/office/drawing/2014/main" id="{E2AA11CB-590A-4D21-8ACE-1F1A51F15F6F}"/>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63" name="正方形/長方形 562">
          <a:extLst>
            <a:ext uri="{FF2B5EF4-FFF2-40B4-BE49-F238E27FC236}">
              <a16:creationId xmlns:a16="http://schemas.microsoft.com/office/drawing/2014/main" id="{7C841487-9DE4-4F57-B2FB-C3A635797F6C}"/>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64" name="テキスト ボックス 563">
          <a:extLst>
            <a:ext uri="{FF2B5EF4-FFF2-40B4-BE49-F238E27FC236}">
              <a16:creationId xmlns:a16="http://schemas.microsoft.com/office/drawing/2014/main" id="{AC4F1863-75D8-4F48-878C-B58D91D48EE9}"/>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65" name="直線コネクタ 564">
          <a:extLst>
            <a:ext uri="{FF2B5EF4-FFF2-40B4-BE49-F238E27FC236}">
              <a16:creationId xmlns:a16="http://schemas.microsoft.com/office/drawing/2014/main" id="{88C6170C-948A-40B9-94C4-ECFC874DA081}"/>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66" name="テキスト ボックス 565">
          <a:extLst>
            <a:ext uri="{FF2B5EF4-FFF2-40B4-BE49-F238E27FC236}">
              <a16:creationId xmlns:a16="http://schemas.microsoft.com/office/drawing/2014/main" id="{3B0A3287-3C5A-42CD-8E2A-7BD843E76B22}"/>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67" name="直線コネクタ 566">
          <a:extLst>
            <a:ext uri="{FF2B5EF4-FFF2-40B4-BE49-F238E27FC236}">
              <a16:creationId xmlns:a16="http://schemas.microsoft.com/office/drawing/2014/main" id="{BAD5CD1F-7AA8-431A-BCFD-A0FD4E2B5362}"/>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68" name="テキスト ボックス 567">
          <a:extLst>
            <a:ext uri="{FF2B5EF4-FFF2-40B4-BE49-F238E27FC236}">
              <a16:creationId xmlns:a16="http://schemas.microsoft.com/office/drawing/2014/main" id="{F395ADD8-3D9C-4BD7-AF66-81376A48C9F6}"/>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69" name="直線コネクタ 568">
          <a:extLst>
            <a:ext uri="{FF2B5EF4-FFF2-40B4-BE49-F238E27FC236}">
              <a16:creationId xmlns:a16="http://schemas.microsoft.com/office/drawing/2014/main" id="{26ECD9A8-31F9-4DE2-931A-49FA87C65B31}"/>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70" name="テキスト ボックス 569">
          <a:extLst>
            <a:ext uri="{FF2B5EF4-FFF2-40B4-BE49-F238E27FC236}">
              <a16:creationId xmlns:a16="http://schemas.microsoft.com/office/drawing/2014/main" id="{ABC1A5AF-D953-4A14-8CAD-EC42A7BB7AAC}"/>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71" name="直線コネクタ 570">
          <a:extLst>
            <a:ext uri="{FF2B5EF4-FFF2-40B4-BE49-F238E27FC236}">
              <a16:creationId xmlns:a16="http://schemas.microsoft.com/office/drawing/2014/main" id="{E4B04402-AA35-4A29-A38D-220978001E85}"/>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72" name="テキスト ボックス 571">
          <a:extLst>
            <a:ext uri="{FF2B5EF4-FFF2-40B4-BE49-F238E27FC236}">
              <a16:creationId xmlns:a16="http://schemas.microsoft.com/office/drawing/2014/main" id="{F5E44F64-731F-4306-B90A-7CFA4EB5D9CC}"/>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73" name="直線コネクタ 572">
          <a:extLst>
            <a:ext uri="{FF2B5EF4-FFF2-40B4-BE49-F238E27FC236}">
              <a16:creationId xmlns:a16="http://schemas.microsoft.com/office/drawing/2014/main" id="{2C00C635-5AFA-4592-8633-3BF2CD1C9F82}"/>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74" name="テキスト ボックス 573">
          <a:extLst>
            <a:ext uri="{FF2B5EF4-FFF2-40B4-BE49-F238E27FC236}">
              <a16:creationId xmlns:a16="http://schemas.microsoft.com/office/drawing/2014/main" id="{217EEDCB-7387-425D-9646-CBDE5169B8A3}"/>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75" name="直線コネクタ 574">
          <a:extLst>
            <a:ext uri="{FF2B5EF4-FFF2-40B4-BE49-F238E27FC236}">
              <a16:creationId xmlns:a16="http://schemas.microsoft.com/office/drawing/2014/main" id="{E7B0CE45-4693-45EC-B1C8-83B32DAC7DE7}"/>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124477</xdr:rowOff>
    </xdr:from>
    <xdr:ext cx="338939" cy="259045"/>
    <xdr:sp macro="" textlink="">
      <xdr:nvSpPr>
        <xdr:cNvPr id="576" name="テキスト ボックス 575">
          <a:extLst>
            <a:ext uri="{FF2B5EF4-FFF2-40B4-BE49-F238E27FC236}">
              <a16:creationId xmlns:a16="http://schemas.microsoft.com/office/drawing/2014/main" id="{5E366B76-E6AB-4C1E-A02C-6D44FA4D3157}"/>
            </a:ext>
          </a:extLst>
        </xdr:cNvPr>
        <xdr:cNvSpPr txBox="1"/>
      </xdr:nvSpPr>
      <xdr:spPr>
        <a:xfrm>
          <a:off x="12107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77" name="直線コネクタ 576">
          <a:extLst>
            <a:ext uri="{FF2B5EF4-FFF2-40B4-BE49-F238E27FC236}">
              <a16:creationId xmlns:a16="http://schemas.microsoft.com/office/drawing/2014/main" id="{EF5AA8A4-86E0-409F-8F15-D22585201803}"/>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78" name="【保健センター・保健所】&#10;有形固定資産減価償却率グラフ枠">
          <a:extLst>
            <a:ext uri="{FF2B5EF4-FFF2-40B4-BE49-F238E27FC236}">
              <a16:creationId xmlns:a16="http://schemas.microsoft.com/office/drawing/2014/main" id="{1F94538D-148E-4CE2-BE07-C66991E9E281}"/>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95250</xdr:rowOff>
    </xdr:from>
    <xdr:to>
      <xdr:col>85</xdr:col>
      <xdr:colOff>126364</xdr:colOff>
      <xdr:row>62</xdr:row>
      <xdr:rowOff>165100</xdr:rowOff>
    </xdr:to>
    <xdr:cxnSp macro="">
      <xdr:nvCxnSpPr>
        <xdr:cNvPr id="579" name="直線コネクタ 578">
          <a:extLst>
            <a:ext uri="{FF2B5EF4-FFF2-40B4-BE49-F238E27FC236}">
              <a16:creationId xmlns:a16="http://schemas.microsoft.com/office/drawing/2014/main" id="{5DFC2B88-00AC-4211-9FC6-3313CDC03D60}"/>
            </a:ext>
          </a:extLst>
        </xdr:cNvPr>
        <xdr:cNvCxnSpPr/>
      </xdr:nvCxnSpPr>
      <xdr:spPr>
        <a:xfrm flipV="1">
          <a:off x="16318864" y="952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168927</xdr:rowOff>
    </xdr:from>
    <xdr:ext cx="469744" cy="259045"/>
    <xdr:sp macro="" textlink="">
      <xdr:nvSpPr>
        <xdr:cNvPr id="580" name="【保健センター・保健所】&#10;有形固定資産減価償却率最小値テキスト">
          <a:extLst>
            <a:ext uri="{FF2B5EF4-FFF2-40B4-BE49-F238E27FC236}">
              <a16:creationId xmlns:a16="http://schemas.microsoft.com/office/drawing/2014/main" id="{DA23BB17-7471-4FF2-AFA7-FEFE62DE0E95}"/>
            </a:ext>
          </a:extLst>
        </xdr:cNvPr>
        <xdr:cNvSpPr txBox="1"/>
      </xdr:nvSpPr>
      <xdr:spPr>
        <a:xfrm>
          <a:off x="16357600" y="1079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165100</xdr:rowOff>
    </xdr:from>
    <xdr:to>
      <xdr:col>86</xdr:col>
      <xdr:colOff>25400</xdr:colOff>
      <xdr:row>62</xdr:row>
      <xdr:rowOff>165100</xdr:rowOff>
    </xdr:to>
    <xdr:cxnSp macro="">
      <xdr:nvCxnSpPr>
        <xdr:cNvPr id="581" name="直線コネクタ 580">
          <a:extLst>
            <a:ext uri="{FF2B5EF4-FFF2-40B4-BE49-F238E27FC236}">
              <a16:creationId xmlns:a16="http://schemas.microsoft.com/office/drawing/2014/main" id="{8F1D3AF6-C941-4EA1-AC7D-2F58505376DE}"/>
            </a:ext>
          </a:extLst>
        </xdr:cNvPr>
        <xdr:cNvCxnSpPr/>
      </xdr:nvCxnSpPr>
      <xdr:spPr>
        <a:xfrm>
          <a:off x="16230600" y="1079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41927</xdr:rowOff>
    </xdr:from>
    <xdr:ext cx="340478" cy="259045"/>
    <xdr:sp macro="" textlink="">
      <xdr:nvSpPr>
        <xdr:cNvPr id="582" name="【保健センター・保健所】&#10;有形固定資産減価償却率最大値テキスト">
          <a:extLst>
            <a:ext uri="{FF2B5EF4-FFF2-40B4-BE49-F238E27FC236}">
              <a16:creationId xmlns:a16="http://schemas.microsoft.com/office/drawing/2014/main" id="{3F59A6F3-4473-4BBD-AF64-59995DBC759D}"/>
            </a:ext>
          </a:extLst>
        </xdr:cNvPr>
        <xdr:cNvSpPr txBox="1"/>
      </xdr:nvSpPr>
      <xdr:spPr>
        <a:xfrm>
          <a:off x="16357600" y="930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95250</xdr:rowOff>
    </xdr:from>
    <xdr:to>
      <xdr:col>86</xdr:col>
      <xdr:colOff>25400</xdr:colOff>
      <xdr:row>55</xdr:row>
      <xdr:rowOff>95250</xdr:rowOff>
    </xdr:to>
    <xdr:cxnSp macro="">
      <xdr:nvCxnSpPr>
        <xdr:cNvPr id="583" name="直線コネクタ 582">
          <a:extLst>
            <a:ext uri="{FF2B5EF4-FFF2-40B4-BE49-F238E27FC236}">
              <a16:creationId xmlns:a16="http://schemas.microsoft.com/office/drawing/2014/main" id="{752FA158-6032-4223-8290-2699F886FDFC}"/>
            </a:ext>
          </a:extLst>
        </xdr:cNvPr>
        <xdr:cNvCxnSpPr/>
      </xdr:nvCxnSpPr>
      <xdr:spPr>
        <a:xfrm>
          <a:off x="16230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81297</xdr:rowOff>
    </xdr:from>
    <xdr:ext cx="405111" cy="259045"/>
    <xdr:sp macro="" textlink="">
      <xdr:nvSpPr>
        <xdr:cNvPr id="584" name="【保健センター・保健所】&#10;有形固定資産減価償却率平均値テキスト">
          <a:extLst>
            <a:ext uri="{FF2B5EF4-FFF2-40B4-BE49-F238E27FC236}">
              <a16:creationId xmlns:a16="http://schemas.microsoft.com/office/drawing/2014/main" id="{CFE2C831-5B9B-40EA-B6F5-30BFEAC38387}"/>
            </a:ext>
          </a:extLst>
        </xdr:cNvPr>
        <xdr:cNvSpPr txBox="1"/>
      </xdr:nvSpPr>
      <xdr:spPr>
        <a:xfrm>
          <a:off x="16357600" y="10025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58420</xdr:rowOff>
    </xdr:from>
    <xdr:to>
      <xdr:col>85</xdr:col>
      <xdr:colOff>177800</xdr:colOff>
      <xdr:row>59</xdr:row>
      <xdr:rowOff>160020</xdr:rowOff>
    </xdr:to>
    <xdr:sp macro="" textlink="">
      <xdr:nvSpPr>
        <xdr:cNvPr id="585" name="フローチャート: 判断 584">
          <a:extLst>
            <a:ext uri="{FF2B5EF4-FFF2-40B4-BE49-F238E27FC236}">
              <a16:creationId xmlns:a16="http://schemas.microsoft.com/office/drawing/2014/main" id="{3FF3DCBE-1D46-47EA-9E22-A0B93D8149CA}"/>
            </a:ext>
          </a:extLst>
        </xdr:cNvPr>
        <xdr:cNvSpPr/>
      </xdr:nvSpPr>
      <xdr:spPr>
        <a:xfrm>
          <a:off x="16268700" y="1017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39370</xdr:rowOff>
    </xdr:from>
    <xdr:to>
      <xdr:col>81</xdr:col>
      <xdr:colOff>101600</xdr:colOff>
      <xdr:row>59</xdr:row>
      <xdr:rowOff>140970</xdr:rowOff>
    </xdr:to>
    <xdr:sp macro="" textlink="">
      <xdr:nvSpPr>
        <xdr:cNvPr id="586" name="フローチャート: 判断 585">
          <a:extLst>
            <a:ext uri="{FF2B5EF4-FFF2-40B4-BE49-F238E27FC236}">
              <a16:creationId xmlns:a16="http://schemas.microsoft.com/office/drawing/2014/main" id="{7895FD50-871A-4E34-9C8C-9B5A29B8B8FE}"/>
            </a:ext>
          </a:extLst>
        </xdr:cNvPr>
        <xdr:cNvSpPr/>
      </xdr:nvSpPr>
      <xdr:spPr>
        <a:xfrm>
          <a:off x="15430500" y="10154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8890</xdr:rowOff>
    </xdr:from>
    <xdr:to>
      <xdr:col>76</xdr:col>
      <xdr:colOff>165100</xdr:colOff>
      <xdr:row>59</xdr:row>
      <xdr:rowOff>110490</xdr:rowOff>
    </xdr:to>
    <xdr:sp macro="" textlink="">
      <xdr:nvSpPr>
        <xdr:cNvPr id="587" name="フローチャート: 判断 586">
          <a:extLst>
            <a:ext uri="{FF2B5EF4-FFF2-40B4-BE49-F238E27FC236}">
              <a16:creationId xmlns:a16="http://schemas.microsoft.com/office/drawing/2014/main" id="{52DCC207-A3F9-45F1-8616-0864B0EA3F43}"/>
            </a:ext>
          </a:extLst>
        </xdr:cNvPr>
        <xdr:cNvSpPr/>
      </xdr:nvSpPr>
      <xdr:spPr>
        <a:xfrm>
          <a:off x="14541500" y="10124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5080</xdr:rowOff>
    </xdr:from>
    <xdr:to>
      <xdr:col>72</xdr:col>
      <xdr:colOff>38100</xdr:colOff>
      <xdr:row>59</xdr:row>
      <xdr:rowOff>106680</xdr:rowOff>
    </xdr:to>
    <xdr:sp macro="" textlink="">
      <xdr:nvSpPr>
        <xdr:cNvPr id="588" name="フローチャート: 判断 587">
          <a:extLst>
            <a:ext uri="{FF2B5EF4-FFF2-40B4-BE49-F238E27FC236}">
              <a16:creationId xmlns:a16="http://schemas.microsoft.com/office/drawing/2014/main" id="{B4C714E8-4876-47EE-8524-6202248ABE68}"/>
            </a:ext>
          </a:extLst>
        </xdr:cNvPr>
        <xdr:cNvSpPr/>
      </xdr:nvSpPr>
      <xdr:spPr>
        <a:xfrm>
          <a:off x="13652500" y="10120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162560</xdr:rowOff>
    </xdr:from>
    <xdr:to>
      <xdr:col>67</xdr:col>
      <xdr:colOff>101600</xdr:colOff>
      <xdr:row>59</xdr:row>
      <xdr:rowOff>92710</xdr:rowOff>
    </xdr:to>
    <xdr:sp macro="" textlink="">
      <xdr:nvSpPr>
        <xdr:cNvPr id="589" name="フローチャート: 判断 588">
          <a:extLst>
            <a:ext uri="{FF2B5EF4-FFF2-40B4-BE49-F238E27FC236}">
              <a16:creationId xmlns:a16="http://schemas.microsoft.com/office/drawing/2014/main" id="{AAE0F7A7-AE97-4FC4-B446-0E3075E557AA}"/>
            </a:ext>
          </a:extLst>
        </xdr:cNvPr>
        <xdr:cNvSpPr/>
      </xdr:nvSpPr>
      <xdr:spPr>
        <a:xfrm>
          <a:off x="12763500" y="10106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90" name="テキスト ボックス 589">
          <a:extLst>
            <a:ext uri="{FF2B5EF4-FFF2-40B4-BE49-F238E27FC236}">
              <a16:creationId xmlns:a16="http://schemas.microsoft.com/office/drawing/2014/main" id="{41AC2A2A-B3ED-4F43-B85E-395818A51B8E}"/>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91" name="テキスト ボックス 590">
          <a:extLst>
            <a:ext uri="{FF2B5EF4-FFF2-40B4-BE49-F238E27FC236}">
              <a16:creationId xmlns:a16="http://schemas.microsoft.com/office/drawing/2014/main" id="{A7980758-1C5A-4B2E-8142-CA4A2C422C42}"/>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92" name="テキスト ボックス 591">
          <a:extLst>
            <a:ext uri="{FF2B5EF4-FFF2-40B4-BE49-F238E27FC236}">
              <a16:creationId xmlns:a16="http://schemas.microsoft.com/office/drawing/2014/main" id="{83055214-D82F-4F0C-A295-57B9BD90719E}"/>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93" name="テキスト ボックス 592">
          <a:extLst>
            <a:ext uri="{FF2B5EF4-FFF2-40B4-BE49-F238E27FC236}">
              <a16:creationId xmlns:a16="http://schemas.microsoft.com/office/drawing/2014/main" id="{0EEF5BFE-5F40-458B-9D88-4F6323FBF941}"/>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79EEBC1E-DCBF-464F-9C76-5B646EDA0EED}"/>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133350</xdr:rowOff>
    </xdr:from>
    <xdr:to>
      <xdr:col>85</xdr:col>
      <xdr:colOff>177800</xdr:colOff>
      <xdr:row>60</xdr:row>
      <xdr:rowOff>63500</xdr:rowOff>
    </xdr:to>
    <xdr:sp macro="" textlink="">
      <xdr:nvSpPr>
        <xdr:cNvPr id="595" name="楕円 594">
          <a:extLst>
            <a:ext uri="{FF2B5EF4-FFF2-40B4-BE49-F238E27FC236}">
              <a16:creationId xmlns:a16="http://schemas.microsoft.com/office/drawing/2014/main" id="{94D531DC-2846-45DC-9B7F-75B9D1432AE1}"/>
            </a:ext>
          </a:extLst>
        </xdr:cNvPr>
        <xdr:cNvSpPr/>
      </xdr:nvSpPr>
      <xdr:spPr>
        <a:xfrm>
          <a:off x="162687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111777</xdr:rowOff>
    </xdr:from>
    <xdr:ext cx="405111" cy="259045"/>
    <xdr:sp macro="" textlink="">
      <xdr:nvSpPr>
        <xdr:cNvPr id="596" name="【保健センター・保健所】&#10;有形固定資産減価償却率該当値テキスト">
          <a:extLst>
            <a:ext uri="{FF2B5EF4-FFF2-40B4-BE49-F238E27FC236}">
              <a16:creationId xmlns:a16="http://schemas.microsoft.com/office/drawing/2014/main" id="{AB3C7A7C-99C5-4675-AD77-F16581A305CE}"/>
            </a:ext>
          </a:extLst>
        </xdr:cNvPr>
        <xdr:cNvSpPr txBox="1"/>
      </xdr:nvSpPr>
      <xdr:spPr>
        <a:xfrm>
          <a:off x="16357600" y="10227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116840</xdr:rowOff>
    </xdr:from>
    <xdr:to>
      <xdr:col>81</xdr:col>
      <xdr:colOff>101600</xdr:colOff>
      <xdr:row>60</xdr:row>
      <xdr:rowOff>46990</xdr:rowOff>
    </xdr:to>
    <xdr:sp macro="" textlink="">
      <xdr:nvSpPr>
        <xdr:cNvPr id="597" name="楕円 596">
          <a:extLst>
            <a:ext uri="{FF2B5EF4-FFF2-40B4-BE49-F238E27FC236}">
              <a16:creationId xmlns:a16="http://schemas.microsoft.com/office/drawing/2014/main" id="{FF10634D-3344-49B7-8F9B-6C1D3C34914A}"/>
            </a:ext>
          </a:extLst>
        </xdr:cNvPr>
        <xdr:cNvSpPr/>
      </xdr:nvSpPr>
      <xdr:spPr>
        <a:xfrm>
          <a:off x="15430500" y="1023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167640</xdr:rowOff>
    </xdr:from>
    <xdr:to>
      <xdr:col>85</xdr:col>
      <xdr:colOff>127000</xdr:colOff>
      <xdr:row>60</xdr:row>
      <xdr:rowOff>12700</xdr:rowOff>
    </xdr:to>
    <xdr:cxnSp macro="">
      <xdr:nvCxnSpPr>
        <xdr:cNvPr id="598" name="直線コネクタ 597">
          <a:extLst>
            <a:ext uri="{FF2B5EF4-FFF2-40B4-BE49-F238E27FC236}">
              <a16:creationId xmlns:a16="http://schemas.microsoft.com/office/drawing/2014/main" id="{626B40B6-C688-4D91-8EC5-64C3624ADAA8}"/>
            </a:ext>
          </a:extLst>
        </xdr:cNvPr>
        <xdr:cNvCxnSpPr/>
      </xdr:nvCxnSpPr>
      <xdr:spPr>
        <a:xfrm>
          <a:off x="15481300" y="10283190"/>
          <a:ext cx="83820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100330</xdr:rowOff>
    </xdr:from>
    <xdr:to>
      <xdr:col>76</xdr:col>
      <xdr:colOff>165100</xdr:colOff>
      <xdr:row>60</xdr:row>
      <xdr:rowOff>30480</xdr:rowOff>
    </xdr:to>
    <xdr:sp macro="" textlink="">
      <xdr:nvSpPr>
        <xdr:cNvPr id="599" name="楕円 598">
          <a:extLst>
            <a:ext uri="{FF2B5EF4-FFF2-40B4-BE49-F238E27FC236}">
              <a16:creationId xmlns:a16="http://schemas.microsoft.com/office/drawing/2014/main" id="{ADAE196F-5C53-4554-8F85-1E055C6E749D}"/>
            </a:ext>
          </a:extLst>
        </xdr:cNvPr>
        <xdr:cNvSpPr/>
      </xdr:nvSpPr>
      <xdr:spPr>
        <a:xfrm>
          <a:off x="14541500" y="1021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151130</xdr:rowOff>
    </xdr:from>
    <xdr:to>
      <xdr:col>81</xdr:col>
      <xdr:colOff>50800</xdr:colOff>
      <xdr:row>59</xdr:row>
      <xdr:rowOff>167640</xdr:rowOff>
    </xdr:to>
    <xdr:cxnSp macro="">
      <xdr:nvCxnSpPr>
        <xdr:cNvPr id="600" name="直線コネクタ 599">
          <a:extLst>
            <a:ext uri="{FF2B5EF4-FFF2-40B4-BE49-F238E27FC236}">
              <a16:creationId xmlns:a16="http://schemas.microsoft.com/office/drawing/2014/main" id="{4B870920-504C-4F94-AF32-D0AFBC64459D}"/>
            </a:ext>
          </a:extLst>
        </xdr:cNvPr>
        <xdr:cNvCxnSpPr/>
      </xdr:nvCxnSpPr>
      <xdr:spPr>
        <a:xfrm>
          <a:off x="14592300" y="10266680"/>
          <a:ext cx="88900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31750</xdr:rowOff>
    </xdr:from>
    <xdr:to>
      <xdr:col>72</xdr:col>
      <xdr:colOff>38100</xdr:colOff>
      <xdr:row>59</xdr:row>
      <xdr:rowOff>133350</xdr:rowOff>
    </xdr:to>
    <xdr:sp macro="" textlink="">
      <xdr:nvSpPr>
        <xdr:cNvPr id="601" name="楕円 600">
          <a:extLst>
            <a:ext uri="{FF2B5EF4-FFF2-40B4-BE49-F238E27FC236}">
              <a16:creationId xmlns:a16="http://schemas.microsoft.com/office/drawing/2014/main" id="{0673A507-430E-40BF-8C23-C3617243A45B}"/>
            </a:ext>
          </a:extLst>
        </xdr:cNvPr>
        <xdr:cNvSpPr/>
      </xdr:nvSpPr>
      <xdr:spPr>
        <a:xfrm>
          <a:off x="13652500" y="1014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82550</xdr:rowOff>
    </xdr:from>
    <xdr:to>
      <xdr:col>76</xdr:col>
      <xdr:colOff>114300</xdr:colOff>
      <xdr:row>59</xdr:row>
      <xdr:rowOff>151130</xdr:rowOff>
    </xdr:to>
    <xdr:cxnSp macro="">
      <xdr:nvCxnSpPr>
        <xdr:cNvPr id="602" name="直線コネクタ 601">
          <a:extLst>
            <a:ext uri="{FF2B5EF4-FFF2-40B4-BE49-F238E27FC236}">
              <a16:creationId xmlns:a16="http://schemas.microsoft.com/office/drawing/2014/main" id="{6A11CB5B-5F17-4FF0-9956-40A98B089887}"/>
            </a:ext>
          </a:extLst>
        </xdr:cNvPr>
        <xdr:cNvCxnSpPr/>
      </xdr:nvCxnSpPr>
      <xdr:spPr>
        <a:xfrm>
          <a:off x="13703300" y="101981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12700</xdr:rowOff>
    </xdr:from>
    <xdr:to>
      <xdr:col>67</xdr:col>
      <xdr:colOff>101600</xdr:colOff>
      <xdr:row>59</xdr:row>
      <xdr:rowOff>114300</xdr:rowOff>
    </xdr:to>
    <xdr:sp macro="" textlink="">
      <xdr:nvSpPr>
        <xdr:cNvPr id="603" name="楕円 602">
          <a:extLst>
            <a:ext uri="{FF2B5EF4-FFF2-40B4-BE49-F238E27FC236}">
              <a16:creationId xmlns:a16="http://schemas.microsoft.com/office/drawing/2014/main" id="{CC7B8A75-0AAA-4332-83A1-643EFA506E10}"/>
            </a:ext>
          </a:extLst>
        </xdr:cNvPr>
        <xdr:cNvSpPr/>
      </xdr:nvSpPr>
      <xdr:spPr>
        <a:xfrm>
          <a:off x="12763500" y="10128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63500</xdr:rowOff>
    </xdr:from>
    <xdr:to>
      <xdr:col>71</xdr:col>
      <xdr:colOff>177800</xdr:colOff>
      <xdr:row>59</xdr:row>
      <xdr:rowOff>82550</xdr:rowOff>
    </xdr:to>
    <xdr:cxnSp macro="">
      <xdr:nvCxnSpPr>
        <xdr:cNvPr id="604" name="直線コネクタ 603">
          <a:extLst>
            <a:ext uri="{FF2B5EF4-FFF2-40B4-BE49-F238E27FC236}">
              <a16:creationId xmlns:a16="http://schemas.microsoft.com/office/drawing/2014/main" id="{6BC4C9DF-35FE-4074-89AC-DFEB580C51AB}"/>
            </a:ext>
          </a:extLst>
        </xdr:cNvPr>
        <xdr:cNvCxnSpPr/>
      </xdr:nvCxnSpPr>
      <xdr:spPr>
        <a:xfrm>
          <a:off x="12814300" y="101790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157497</xdr:rowOff>
    </xdr:from>
    <xdr:ext cx="405111" cy="259045"/>
    <xdr:sp macro="" textlink="">
      <xdr:nvSpPr>
        <xdr:cNvPr id="605" name="n_1aveValue【保健センター・保健所】&#10;有形固定資産減価償却率">
          <a:extLst>
            <a:ext uri="{FF2B5EF4-FFF2-40B4-BE49-F238E27FC236}">
              <a16:creationId xmlns:a16="http://schemas.microsoft.com/office/drawing/2014/main" id="{997AF404-C3E8-4840-B861-78BF47C0C121}"/>
            </a:ext>
          </a:extLst>
        </xdr:cNvPr>
        <xdr:cNvSpPr txBox="1"/>
      </xdr:nvSpPr>
      <xdr:spPr>
        <a:xfrm>
          <a:off x="15266044" y="9930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127017</xdr:rowOff>
    </xdr:from>
    <xdr:ext cx="405111" cy="259045"/>
    <xdr:sp macro="" textlink="">
      <xdr:nvSpPr>
        <xdr:cNvPr id="606" name="n_2aveValue【保健センター・保健所】&#10;有形固定資産減価償却率">
          <a:extLst>
            <a:ext uri="{FF2B5EF4-FFF2-40B4-BE49-F238E27FC236}">
              <a16:creationId xmlns:a16="http://schemas.microsoft.com/office/drawing/2014/main" id="{740092CB-C904-467E-9A91-BCE84C75092F}"/>
            </a:ext>
          </a:extLst>
        </xdr:cNvPr>
        <xdr:cNvSpPr txBox="1"/>
      </xdr:nvSpPr>
      <xdr:spPr>
        <a:xfrm>
          <a:off x="14389744" y="9899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123207</xdr:rowOff>
    </xdr:from>
    <xdr:ext cx="405111" cy="259045"/>
    <xdr:sp macro="" textlink="">
      <xdr:nvSpPr>
        <xdr:cNvPr id="607" name="n_3aveValue【保健センター・保健所】&#10;有形固定資産減価償却率">
          <a:extLst>
            <a:ext uri="{FF2B5EF4-FFF2-40B4-BE49-F238E27FC236}">
              <a16:creationId xmlns:a16="http://schemas.microsoft.com/office/drawing/2014/main" id="{734F0486-5241-4448-9912-85B4EB35DCF1}"/>
            </a:ext>
          </a:extLst>
        </xdr:cNvPr>
        <xdr:cNvSpPr txBox="1"/>
      </xdr:nvSpPr>
      <xdr:spPr>
        <a:xfrm>
          <a:off x="13500744" y="9895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109237</xdr:rowOff>
    </xdr:from>
    <xdr:ext cx="405111" cy="259045"/>
    <xdr:sp macro="" textlink="">
      <xdr:nvSpPr>
        <xdr:cNvPr id="608" name="n_4aveValue【保健センター・保健所】&#10;有形固定資産減価償却率">
          <a:extLst>
            <a:ext uri="{FF2B5EF4-FFF2-40B4-BE49-F238E27FC236}">
              <a16:creationId xmlns:a16="http://schemas.microsoft.com/office/drawing/2014/main" id="{1F5CF116-864B-4DB0-9A83-09692870E049}"/>
            </a:ext>
          </a:extLst>
        </xdr:cNvPr>
        <xdr:cNvSpPr txBox="1"/>
      </xdr:nvSpPr>
      <xdr:spPr>
        <a:xfrm>
          <a:off x="12611744" y="9881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38117</xdr:rowOff>
    </xdr:from>
    <xdr:ext cx="405111" cy="259045"/>
    <xdr:sp macro="" textlink="">
      <xdr:nvSpPr>
        <xdr:cNvPr id="609" name="n_1mainValue【保健センター・保健所】&#10;有形固定資産減価償却率">
          <a:extLst>
            <a:ext uri="{FF2B5EF4-FFF2-40B4-BE49-F238E27FC236}">
              <a16:creationId xmlns:a16="http://schemas.microsoft.com/office/drawing/2014/main" id="{1205933A-39DD-4D0B-8A15-A47656AA4C42}"/>
            </a:ext>
          </a:extLst>
        </xdr:cNvPr>
        <xdr:cNvSpPr txBox="1"/>
      </xdr:nvSpPr>
      <xdr:spPr>
        <a:xfrm>
          <a:off x="15266044"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21607</xdr:rowOff>
    </xdr:from>
    <xdr:ext cx="405111" cy="259045"/>
    <xdr:sp macro="" textlink="">
      <xdr:nvSpPr>
        <xdr:cNvPr id="610" name="n_2mainValue【保健センター・保健所】&#10;有形固定資産減価償却率">
          <a:extLst>
            <a:ext uri="{FF2B5EF4-FFF2-40B4-BE49-F238E27FC236}">
              <a16:creationId xmlns:a16="http://schemas.microsoft.com/office/drawing/2014/main" id="{34ED2563-A30A-43C2-A96F-9E18B54732F8}"/>
            </a:ext>
          </a:extLst>
        </xdr:cNvPr>
        <xdr:cNvSpPr txBox="1"/>
      </xdr:nvSpPr>
      <xdr:spPr>
        <a:xfrm>
          <a:off x="14389744" y="10308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124477</xdr:rowOff>
    </xdr:from>
    <xdr:ext cx="405111" cy="259045"/>
    <xdr:sp macro="" textlink="">
      <xdr:nvSpPr>
        <xdr:cNvPr id="611" name="n_3mainValue【保健センター・保健所】&#10;有形固定資産減価償却率">
          <a:extLst>
            <a:ext uri="{FF2B5EF4-FFF2-40B4-BE49-F238E27FC236}">
              <a16:creationId xmlns:a16="http://schemas.microsoft.com/office/drawing/2014/main" id="{79679346-8EA1-4101-82E0-7A9470124B83}"/>
            </a:ext>
          </a:extLst>
        </xdr:cNvPr>
        <xdr:cNvSpPr txBox="1"/>
      </xdr:nvSpPr>
      <xdr:spPr>
        <a:xfrm>
          <a:off x="13500744" y="1024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105427</xdr:rowOff>
    </xdr:from>
    <xdr:ext cx="405111" cy="259045"/>
    <xdr:sp macro="" textlink="">
      <xdr:nvSpPr>
        <xdr:cNvPr id="612" name="n_4mainValue【保健センター・保健所】&#10;有形固定資産減価償却率">
          <a:extLst>
            <a:ext uri="{FF2B5EF4-FFF2-40B4-BE49-F238E27FC236}">
              <a16:creationId xmlns:a16="http://schemas.microsoft.com/office/drawing/2014/main" id="{65505DB8-E04C-4BF4-AB35-95FE54D42D35}"/>
            </a:ext>
          </a:extLst>
        </xdr:cNvPr>
        <xdr:cNvSpPr txBox="1"/>
      </xdr:nvSpPr>
      <xdr:spPr>
        <a:xfrm>
          <a:off x="12611744" y="10220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13" name="正方形/長方形 612">
          <a:extLst>
            <a:ext uri="{FF2B5EF4-FFF2-40B4-BE49-F238E27FC236}">
              <a16:creationId xmlns:a16="http://schemas.microsoft.com/office/drawing/2014/main" id="{F7144D51-98C2-4727-89C3-D55AD4BFDE32}"/>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14" name="正方形/長方形 613">
          <a:extLst>
            <a:ext uri="{FF2B5EF4-FFF2-40B4-BE49-F238E27FC236}">
              <a16:creationId xmlns:a16="http://schemas.microsoft.com/office/drawing/2014/main" id="{AE80D005-6C57-4416-94D0-A152DFFD6B53}"/>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15" name="正方形/長方形 614">
          <a:extLst>
            <a:ext uri="{FF2B5EF4-FFF2-40B4-BE49-F238E27FC236}">
              <a16:creationId xmlns:a16="http://schemas.microsoft.com/office/drawing/2014/main" id="{0B7CFE4F-7B95-4A01-87B6-9253114ED203}"/>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16" name="正方形/長方形 615">
          <a:extLst>
            <a:ext uri="{FF2B5EF4-FFF2-40B4-BE49-F238E27FC236}">
              <a16:creationId xmlns:a16="http://schemas.microsoft.com/office/drawing/2014/main" id="{51FF7720-6429-4ADE-8967-2F95FBD5A265}"/>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17" name="正方形/長方形 616">
          <a:extLst>
            <a:ext uri="{FF2B5EF4-FFF2-40B4-BE49-F238E27FC236}">
              <a16:creationId xmlns:a16="http://schemas.microsoft.com/office/drawing/2014/main" id="{1CE8F6A2-A395-4DC1-89CB-EB0EFFDA8C66}"/>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18" name="正方形/長方形 617">
          <a:extLst>
            <a:ext uri="{FF2B5EF4-FFF2-40B4-BE49-F238E27FC236}">
              <a16:creationId xmlns:a16="http://schemas.microsoft.com/office/drawing/2014/main" id="{F33FEA8F-6B52-4FD5-9266-9AF0EF67E9D9}"/>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19" name="正方形/長方形 618">
          <a:extLst>
            <a:ext uri="{FF2B5EF4-FFF2-40B4-BE49-F238E27FC236}">
              <a16:creationId xmlns:a16="http://schemas.microsoft.com/office/drawing/2014/main" id="{63F95D63-A60D-43E3-91D1-16C10F0717C5}"/>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20" name="正方形/長方形 619">
          <a:extLst>
            <a:ext uri="{FF2B5EF4-FFF2-40B4-BE49-F238E27FC236}">
              <a16:creationId xmlns:a16="http://schemas.microsoft.com/office/drawing/2014/main" id="{573F6D92-5749-4EEF-AE3F-BDE5317CB1DC}"/>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21" name="テキスト ボックス 620">
          <a:extLst>
            <a:ext uri="{FF2B5EF4-FFF2-40B4-BE49-F238E27FC236}">
              <a16:creationId xmlns:a16="http://schemas.microsoft.com/office/drawing/2014/main" id="{6308D34E-E172-41D7-B049-93C28A96B80E}"/>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22" name="直線コネクタ 621">
          <a:extLst>
            <a:ext uri="{FF2B5EF4-FFF2-40B4-BE49-F238E27FC236}">
              <a16:creationId xmlns:a16="http://schemas.microsoft.com/office/drawing/2014/main" id="{52E5548D-22F3-495E-A84A-584E002D58EE}"/>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23" name="直線コネクタ 622">
          <a:extLst>
            <a:ext uri="{FF2B5EF4-FFF2-40B4-BE49-F238E27FC236}">
              <a16:creationId xmlns:a16="http://schemas.microsoft.com/office/drawing/2014/main" id="{1E6E60CA-E456-403E-A2DB-D334D529C2E7}"/>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24" name="テキスト ボックス 623">
          <a:extLst>
            <a:ext uri="{FF2B5EF4-FFF2-40B4-BE49-F238E27FC236}">
              <a16:creationId xmlns:a16="http://schemas.microsoft.com/office/drawing/2014/main" id="{BD136C98-1A36-44E9-BF65-47AFE1C80181}"/>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25" name="直線コネクタ 624">
          <a:extLst>
            <a:ext uri="{FF2B5EF4-FFF2-40B4-BE49-F238E27FC236}">
              <a16:creationId xmlns:a16="http://schemas.microsoft.com/office/drawing/2014/main" id="{F07D5AE2-738A-42ED-A533-AF6538A9F7FC}"/>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26" name="テキスト ボックス 625">
          <a:extLst>
            <a:ext uri="{FF2B5EF4-FFF2-40B4-BE49-F238E27FC236}">
              <a16:creationId xmlns:a16="http://schemas.microsoft.com/office/drawing/2014/main" id="{5E3ED145-BEF2-4515-9D52-DCFB9E5605AE}"/>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27" name="直線コネクタ 626">
          <a:extLst>
            <a:ext uri="{FF2B5EF4-FFF2-40B4-BE49-F238E27FC236}">
              <a16:creationId xmlns:a16="http://schemas.microsoft.com/office/drawing/2014/main" id="{6C9DD556-7166-4D18-958A-E5986C31C7F7}"/>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28" name="テキスト ボックス 627">
          <a:extLst>
            <a:ext uri="{FF2B5EF4-FFF2-40B4-BE49-F238E27FC236}">
              <a16:creationId xmlns:a16="http://schemas.microsoft.com/office/drawing/2014/main" id="{F24EBF99-45E7-4139-B6C3-E4F099A0A381}"/>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29" name="直線コネクタ 628">
          <a:extLst>
            <a:ext uri="{FF2B5EF4-FFF2-40B4-BE49-F238E27FC236}">
              <a16:creationId xmlns:a16="http://schemas.microsoft.com/office/drawing/2014/main" id="{559CA933-9FA1-4B6D-8D27-D472366B22B3}"/>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30" name="テキスト ボックス 629">
          <a:extLst>
            <a:ext uri="{FF2B5EF4-FFF2-40B4-BE49-F238E27FC236}">
              <a16:creationId xmlns:a16="http://schemas.microsoft.com/office/drawing/2014/main" id="{42728DB3-8D85-48A8-AE33-FC640879995C}"/>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31" name="直線コネクタ 630">
          <a:extLst>
            <a:ext uri="{FF2B5EF4-FFF2-40B4-BE49-F238E27FC236}">
              <a16:creationId xmlns:a16="http://schemas.microsoft.com/office/drawing/2014/main" id="{4CD58B66-2F73-4687-A0E2-383C91380B2B}"/>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32" name="テキスト ボックス 631">
          <a:extLst>
            <a:ext uri="{FF2B5EF4-FFF2-40B4-BE49-F238E27FC236}">
              <a16:creationId xmlns:a16="http://schemas.microsoft.com/office/drawing/2014/main" id="{9E71F2A9-3F59-4D61-9E83-33E51EB03BD2}"/>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33" name="直線コネクタ 632">
          <a:extLst>
            <a:ext uri="{FF2B5EF4-FFF2-40B4-BE49-F238E27FC236}">
              <a16:creationId xmlns:a16="http://schemas.microsoft.com/office/drawing/2014/main" id="{D79682AA-E5BF-40AC-A634-2D0A2745F425}"/>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34" name="テキスト ボックス 633">
          <a:extLst>
            <a:ext uri="{FF2B5EF4-FFF2-40B4-BE49-F238E27FC236}">
              <a16:creationId xmlns:a16="http://schemas.microsoft.com/office/drawing/2014/main" id="{21D8F6D3-E63C-4A5F-AC0B-5BA2F4FA1CB3}"/>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35" name="【保健センター・保健所】&#10;一人当たり面積グラフ枠">
          <a:extLst>
            <a:ext uri="{FF2B5EF4-FFF2-40B4-BE49-F238E27FC236}">
              <a16:creationId xmlns:a16="http://schemas.microsoft.com/office/drawing/2014/main" id="{8A8C6C76-417F-4908-83B7-FB2496BA1ADD}"/>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156210</xdr:rowOff>
    </xdr:from>
    <xdr:to>
      <xdr:col>116</xdr:col>
      <xdr:colOff>62864</xdr:colOff>
      <xdr:row>64</xdr:row>
      <xdr:rowOff>3810</xdr:rowOff>
    </xdr:to>
    <xdr:cxnSp macro="">
      <xdr:nvCxnSpPr>
        <xdr:cNvPr id="636" name="直線コネクタ 635">
          <a:extLst>
            <a:ext uri="{FF2B5EF4-FFF2-40B4-BE49-F238E27FC236}">
              <a16:creationId xmlns:a16="http://schemas.microsoft.com/office/drawing/2014/main" id="{2E1781DE-8B5C-48AC-8533-0CB5443169FE}"/>
            </a:ext>
          </a:extLst>
        </xdr:cNvPr>
        <xdr:cNvCxnSpPr/>
      </xdr:nvCxnSpPr>
      <xdr:spPr>
        <a:xfrm flipV="1">
          <a:off x="22160864" y="958596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7637</xdr:rowOff>
    </xdr:from>
    <xdr:ext cx="469744" cy="259045"/>
    <xdr:sp macro="" textlink="">
      <xdr:nvSpPr>
        <xdr:cNvPr id="637" name="【保健センター・保健所】&#10;一人当たり面積最小値テキスト">
          <a:extLst>
            <a:ext uri="{FF2B5EF4-FFF2-40B4-BE49-F238E27FC236}">
              <a16:creationId xmlns:a16="http://schemas.microsoft.com/office/drawing/2014/main" id="{AA293D14-6F08-4A40-9371-989FB9F2CB62}"/>
            </a:ext>
          </a:extLst>
        </xdr:cNvPr>
        <xdr:cNvSpPr txBox="1"/>
      </xdr:nvSpPr>
      <xdr:spPr>
        <a:xfrm>
          <a:off x="22199600" y="10980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xdr:rowOff>
    </xdr:from>
    <xdr:to>
      <xdr:col>116</xdr:col>
      <xdr:colOff>152400</xdr:colOff>
      <xdr:row>64</xdr:row>
      <xdr:rowOff>3810</xdr:rowOff>
    </xdr:to>
    <xdr:cxnSp macro="">
      <xdr:nvCxnSpPr>
        <xdr:cNvPr id="638" name="直線コネクタ 637">
          <a:extLst>
            <a:ext uri="{FF2B5EF4-FFF2-40B4-BE49-F238E27FC236}">
              <a16:creationId xmlns:a16="http://schemas.microsoft.com/office/drawing/2014/main" id="{C19AB612-FC74-475D-8539-A30C655C62E0}"/>
            </a:ext>
          </a:extLst>
        </xdr:cNvPr>
        <xdr:cNvCxnSpPr/>
      </xdr:nvCxnSpPr>
      <xdr:spPr>
        <a:xfrm>
          <a:off x="22072600" y="10976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102887</xdr:rowOff>
    </xdr:from>
    <xdr:ext cx="469744" cy="259045"/>
    <xdr:sp macro="" textlink="">
      <xdr:nvSpPr>
        <xdr:cNvPr id="639" name="【保健センター・保健所】&#10;一人当たり面積最大値テキスト">
          <a:extLst>
            <a:ext uri="{FF2B5EF4-FFF2-40B4-BE49-F238E27FC236}">
              <a16:creationId xmlns:a16="http://schemas.microsoft.com/office/drawing/2014/main" id="{C1C315AA-44E1-4F7B-A568-7E76A94A345E}"/>
            </a:ext>
          </a:extLst>
        </xdr:cNvPr>
        <xdr:cNvSpPr txBox="1"/>
      </xdr:nvSpPr>
      <xdr:spPr>
        <a:xfrm>
          <a:off x="22199600" y="9361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156210</xdr:rowOff>
    </xdr:from>
    <xdr:to>
      <xdr:col>116</xdr:col>
      <xdr:colOff>152400</xdr:colOff>
      <xdr:row>55</xdr:row>
      <xdr:rowOff>156210</xdr:rowOff>
    </xdr:to>
    <xdr:cxnSp macro="">
      <xdr:nvCxnSpPr>
        <xdr:cNvPr id="640" name="直線コネクタ 639">
          <a:extLst>
            <a:ext uri="{FF2B5EF4-FFF2-40B4-BE49-F238E27FC236}">
              <a16:creationId xmlns:a16="http://schemas.microsoft.com/office/drawing/2014/main" id="{44854A35-2B0A-49BE-A9DA-21A29953EDA7}"/>
            </a:ext>
          </a:extLst>
        </xdr:cNvPr>
        <xdr:cNvCxnSpPr/>
      </xdr:nvCxnSpPr>
      <xdr:spPr>
        <a:xfrm>
          <a:off x="22072600" y="9585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158767</xdr:rowOff>
    </xdr:from>
    <xdr:ext cx="469744" cy="259045"/>
    <xdr:sp macro="" textlink="">
      <xdr:nvSpPr>
        <xdr:cNvPr id="641" name="【保健センター・保健所】&#10;一人当たり面積平均値テキスト">
          <a:extLst>
            <a:ext uri="{FF2B5EF4-FFF2-40B4-BE49-F238E27FC236}">
              <a16:creationId xmlns:a16="http://schemas.microsoft.com/office/drawing/2014/main" id="{C8095DEF-8B72-4AFD-8EF1-8CE02DEF54B1}"/>
            </a:ext>
          </a:extLst>
        </xdr:cNvPr>
        <xdr:cNvSpPr txBox="1"/>
      </xdr:nvSpPr>
      <xdr:spPr>
        <a:xfrm>
          <a:off x="22199600" y="104457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135890</xdr:rowOff>
    </xdr:from>
    <xdr:to>
      <xdr:col>116</xdr:col>
      <xdr:colOff>114300</xdr:colOff>
      <xdr:row>62</xdr:row>
      <xdr:rowOff>66040</xdr:rowOff>
    </xdr:to>
    <xdr:sp macro="" textlink="">
      <xdr:nvSpPr>
        <xdr:cNvPr id="642" name="フローチャート: 判断 641">
          <a:extLst>
            <a:ext uri="{FF2B5EF4-FFF2-40B4-BE49-F238E27FC236}">
              <a16:creationId xmlns:a16="http://schemas.microsoft.com/office/drawing/2014/main" id="{CF5FBD32-E00B-442E-BB1E-411E33B1FA6F}"/>
            </a:ext>
          </a:extLst>
        </xdr:cNvPr>
        <xdr:cNvSpPr/>
      </xdr:nvSpPr>
      <xdr:spPr>
        <a:xfrm>
          <a:off x="221107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143510</xdr:rowOff>
    </xdr:from>
    <xdr:to>
      <xdr:col>112</xdr:col>
      <xdr:colOff>38100</xdr:colOff>
      <xdr:row>62</xdr:row>
      <xdr:rowOff>73660</xdr:rowOff>
    </xdr:to>
    <xdr:sp macro="" textlink="">
      <xdr:nvSpPr>
        <xdr:cNvPr id="643" name="フローチャート: 判断 642">
          <a:extLst>
            <a:ext uri="{FF2B5EF4-FFF2-40B4-BE49-F238E27FC236}">
              <a16:creationId xmlns:a16="http://schemas.microsoft.com/office/drawing/2014/main" id="{39DB9245-4D56-427C-B200-FBD37395DAE5}"/>
            </a:ext>
          </a:extLst>
        </xdr:cNvPr>
        <xdr:cNvSpPr/>
      </xdr:nvSpPr>
      <xdr:spPr>
        <a:xfrm>
          <a:off x="21272500" y="1060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40640</xdr:rowOff>
    </xdr:from>
    <xdr:to>
      <xdr:col>107</xdr:col>
      <xdr:colOff>101600</xdr:colOff>
      <xdr:row>61</xdr:row>
      <xdr:rowOff>142240</xdr:rowOff>
    </xdr:to>
    <xdr:sp macro="" textlink="">
      <xdr:nvSpPr>
        <xdr:cNvPr id="644" name="フローチャート: 判断 643">
          <a:extLst>
            <a:ext uri="{FF2B5EF4-FFF2-40B4-BE49-F238E27FC236}">
              <a16:creationId xmlns:a16="http://schemas.microsoft.com/office/drawing/2014/main" id="{69861B98-056A-4AFA-954A-5E71A0D57A50}"/>
            </a:ext>
          </a:extLst>
        </xdr:cNvPr>
        <xdr:cNvSpPr/>
      </xdr:nvSpPr>
      <xdr:spPr>
        <a:xfrm>
          <a:off x="20383500" y="1049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44450</xdr:rowOff>
    </xdr:from>
    <xdr:to>
      <xdr:col>102</xdr:col>
      <xdr:colOff>165100</xdr:colOff>
      <xdr:row>61</xdr:row>
      <xdr:rowOff>146050</xdr:rowOff>
    </xdr:to>
    <xdr:sp macro="" textlink="">
      <xdr:nvSpPr>
        <xdr:cNvPr id="645" name="フローチャート: 判断 644">
          <a:extLst>
            <a:ext uri="{FF2B5EF4-FFF2-40B4-BE49-F238E27FC236}">
              <a16:creationId xmlns:a16="http://schemas.microsoft.com/office/drawing/2014/main" id="{68C121D1-D417-4F78-A888-5D2176CF6AA5}"/>
            </a:ext>
          </a:extLst>
        </xdr:cNvPr>
        <xdr:cNvSpPr/>
      </xdr:nvSpPr>
      <xdr:spPr>
        <a:xfrm>
          <a:off x="194945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36830</xdr:rowOff>
    </xdr:from>
    <xdr:to>
      <xdr:col>98</xdr:col>
      <xdr:colOff>38100</xdr:colOff>
      <xdr:row>61</xdr:row>
      <xdr:rowOff>138430</xdr:rowOff>
    </xdr:to>
    <xdr:sp macro="" textlink="">
      <xdr:nvSpPr>
        <xdr:cNvPr id="646" name="フローチャート: 判断 645">
          <a:extLst>
            <a:ext uri="{FF2B5EF4-FFF2-40B4-BE49-F238E27FC236}">
              <a16:creationId xmlns:a16="http://schemas.microsoft.com/office/drawing/2014/main" id="{2CBCF412-39C8-4CFA-9B9F-6A5C99874AC9}"/>
            </a:ext>
          </a:extLst>
        </xdr:cNvPr>
        <xdr:cNvSpPr/>
      </xdr:nvSpPr>
      <xdr:spPr>
        <a:xfrm>
          <a:off x="18605500" y="1049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F85C759A-EF23-4645-AFAB-3A21964B666E}"/>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D333373C-5201-4744-9931-337D803209E8}"/>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3992FF3E-8F1F-403A-B152-25352EB90441}"/>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BB526094-EF12-4E08-AA54-21F20B794DD2}"/>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08811A4F-83E9-4C45-B754-27C3270966DD}"/>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29210</xdr:rowOff>
    </xdr:from>
    <xdr:to>
      <xdr:col>116</xdr:col>
      <xdr:colOff>114300</xdr:colOff>
      <xdr:row>62</xdr:row>
      <xdr:rowOff>130810</xdr:rowOff>
    </xdr:to>
    <xdr:sp macro="" textlink="">
      <xdr:nvSpPr>
        <xdr:cNvPr id="652" name="楕円 651">
          <a:extLst>
            <a:ext uri="{FF2B5EF4-FFF2-40B4-BE49-F238E27FC236}">
              <a16:creationId xmlns:a16="http://schemas.microsoft.com/office/drawing/2014/main" id="{ABA1FED5-21EC-4F1F-9AB5-E9A67D0BA3E5}"/>
            </a:ext>
          </a:extLst>
        </xdr:cNvPr>
        <xdr:cNvSpPr/>
      </xdr:nvSpPr>
      <xdr:spPr>
        <a:xfrm>
          <a:off x="22110700" y="1065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7637</xdr:rowOff>
    </xdr:from>
    <xdr:ext cx="469744" cy="259045"/>
    <xdr:sp macro="" textlink="">
      <xdr:nvSpPr>
        <xdr:cNvPr id="653" name="【保健センター・保健所】&#10;一人当たり面積該当値テキスト">
          <a:extLst>
            <a:ext uri="{FF2B5EF4-FFF2-40B4-BE49-F238E27FC236}">
              <a16:creationId xmlns:a16="http://schemas.microsoft.com/office/drawing/2014/main" id="{5C13A017-4639-424B-A329-66DECA5F2F2C}"/>
            </a:ext>
          </a:extLst>
        </xdr:cNvPr>
        <xdr:cNvSpPr txBox="1"/>
      </xdr:nvSpPr>
      <xdr:spPr>
        <a:xfrm>
          <a:off x="22199600" y="10637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36830</xdr:rowOff>
    </xdr:from>
    <xdr:to>
      <xdr:col>112</xdr:col>
      <xdr:colOff>38100</xdr:colOff>
      <xdr:row>62</xdr:row>
      <xdr:rowOff>138430</xdr:rowOff>
    </xdr:to>
    <xdr:sp macro="" textlink="">
      <xdr:nvSpPr>
        <xdr:cNvPr id="654" name="楕円 653">
          <a:extLst>
            <a:ext uri="{FF2B5EF4-FFF2-40B4-BE49-F238E27FC236}">
              <a16:creationId xmlns:a16="http://schemas.microsoft.com/office/drawing/2014/main" id="{3D0D2363-5FB9-4058-B5B2-CFE4E025D90C}"/>
            </a:ext>
          </a:extLst>
        </xdr:cNvPr>
        <xdr:cNvSpPr/>
      </xdr:nvSpPr>
      <xdr:spPr>
        <a:xfrm>
          <a:off x="21272500" y="10666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80010</xdr:rowOff>
    </xdr:from>
    <xdr:to>
      <xdr:col>116</xdr:col>
      <xdr:colOff>63500</xdr:colOff>
      <xdr:row>62</xdr:row>
      <xdr:rowOff>87630</xdr:rowOff>
    </xdr:to>
    <xdr:cxnSp macro="">
      <xdr:nvCxnSpPr>
        <xdr:cNvPr id="655" name="直線コネクタ 654">
          <a:extLst>
            <a:ext uri="{FF2B5EF4-FFF2-40B4-BE49-F238E27FC236}">
              <a16:creationId xmlns:a16="http://schemas.microsoft.com/office/drawing/2014/main" id="{3A67F7D6-FEA6-4192-8E31-6EE862AF057A}"/>
            </a:ext>
          </a:extLst>
        </xdr:cNvPr>
        <xdr:cNvCxnSpPr/>
      </xdr:nvCxnSpPr>
      <xdr:spPr>
        <a:xfrm flipV="1">
          <a:off x="21323300" y="1070991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40640</xdr:rowOff>
    </xdr:from>
    <xdr:to>
      <xdr:col>107</xdr:col>
      <xdr:colOff>101600</xdr:colOff>
      <xdr:row>62</xdr:row>
      <xdr:rowOff>142240</xdr:rowOff>
    </xdr:to>
    <xdr:sp macro="" textlink="">
      <xdr:nvSpPr>
        <xdr:cNvPr id="656" name="楕円 655">
          <a:extLst>
            <a:ext uri="{FF2B5EF4-FFF2-40B4-BE49-F238E27FC236}">
              <a16:creationId xmlns:a16="http://schemas.microsoft.com/office/drawing/2014/main" id="{F57D830D-B7CB-4249-9958-FE1451DE91AE}"/>
            </a:ext>
          </a:extLst>
        </xdr:cNvPr>
        <xdr:cNvSpPr/>
      </xdr:nvSpPr>
      <xdr:spPr>
        <a:xfrm>
          <a:off x="203835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87630</xdr:rowOff>
    </xdr:from>
    <xdr:to>
      <xdr:col>111</xdr:col>
      <xdr:colOff>177800</xdr:colOff>
      <xdr:row>62</xdr:row>
      <xdr:rowOff>91440</xdr:rowOff>
    </xdr:to>
    <xdr:cxnSp macro="">
      <xdr:nvCxnSpPr>
        <xdr:cNvPr id="657" name="直線コネクタ 656">
          <a:extLst>
            <a:ext uri="{FF2B5EF4-FFF2-40B4-BE49-F238E27FC236}">
              <a16:creationId xmlns:a16="http://schemas.microsoft.com/office/drawing/2014/main" id="{53A2B7F6-0916-4F63-8115-DB9BC6382784}"/>
            </a:ext>
          </a:extLst>
        </xdr:cNvPr>
        <xdr:cNvCxnSpPr/>
      </xdr:nvCxnSpPr>
      <xdr:spPr>
        <a:xfrm flipV="1">
          <a:off x="20434300" y="1071753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48260</xdr:rowOff>
    </xdr:from>
    <xdr:to>
      <xdr:col>102</xdr:col>
      <xdr:colOff>165100</xdr:colOff>
      <xdr:row>62</xdr:row>
      <xdr:rowOff>149860</xdr:rowOff>
    </xdr:to>
    <xdr:sp macro="" textlink="">
      <xdr:nvSpPr>
        <xdr:cNvPr id="658" name="楕円 657">
          <a:extLst>
            <a:ext uri="{FF2B5EF4-FFF2-40B4-BE49-F238E27FC236}">
              <a16:creationId xmlns:a16="http://schemas.microsoft.com/office/drawing/2014/main" id="{02A933D3-4596-4CBF-AA26-6927C636A66B}"/>
            </a:ext>
          </a:extLst>
        </xdr:cNvPr>
        <xdr:cNvSpPr/>
      </xdr:nvSpPr>
      <xdr:spPr>
        <a:xfrm>
          <a:off x="19494500" y="1067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91440</xdr:rowOff>
    </xdr:from>
    <xdr:to>
      <xdr:col>107</xdr:col>
      <xdr:colOff>50800</xdr:colOff>
      <xdr:row>62</xdr:row>
      <xdr:rowOff>99060</xdr:rowOff>
    </xdr:to>
    <xdr:cxnSp macro="">
      <xdr:nvCxnSpPr>
        <xdr:cNvPr id="659" name="直線コネクタ 658">
          <a:extLst>
            <a:ext uri="{FF2B5EF4-FFF2-40B4-BE49-F238E27FC236}">
              <a16:creationId xmlns:a16="http://schemas.microsoft.com/office/drawing/2014/main" id="{F8EE5413-051C-4CE9-8E82-EB1564104276}"/>
            </a:ext>
          </a:extLst>
        </xdr:cNvPr>
        <xdr:cNvCxnSpPr/>
      </xdr:nvCxnSpPr>
      <xdr:spPr>
        <a:xfrm flipV="1">
          <a:off x="19545300" y="107213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52070</xdr:rowOff>
    </xdr:from>
    <xdr:to>
      <xdr:col>98</xdr:col>
      <xdr:colOff>38100</xdr:colOff>
      <xdr:row>62</xdr:row>
      <xdr:rowOff>153670</xdr:rowOff>
    </xdr:to>
    <xdr:sp macro="" textlink="">
      <xdr:nvSpPr>
        <xdr:cNvPr id="660" name="楕円 659">
          <a:extLst>
            <a:ext uri="{FF2B5EF4-FFF2-40B4-BE49-F238E27FC236}">
              <a16:creationId xmlns:a16="http://schemas.microsoft.com/office/drawing/2014/main" id="{0F82315B-69C8-4293-8DA9-A00884ACBD01}"/>
            </a:ext>
          </a:extLst>
        </xdr:cNvPr>
        <xdr:cNvSpPr/>
      </xdr:nvSpPr>
      <xdr:spPr>
        <a:xfrm>
          <a:off x="18605500" y="1068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99060</xdr:rowOff>
    </xdr:from>
    <xdr:to>
      <xdr:col>102</xdr:col>
      <xdr:colOff>114300</xdr:colOff>
      <xdr:row>62</xdr:row>
      <xdr:rowOff>102870</xdr:rowOff>
    </xdr:to>
    <xdr:cxnSp macro="">
      <xdr:nvCxnSpPr>
        <xdr:cNvPr id="661" name="直線コネクタ 660">
          <a:extLst>
            <a:ext uri="{FF2B5EF4-FFF2-40B4-BE49-F238E27FC236}">
              <a16:creationId xmlns:a16="http://schemas.microsoft.com/office/drawing/2014/main" id="{656C3E5E-0357-48DD-BCF3-B0304B5A929B}"/>
            </a:ext>
          </a:extLst>
        </xdr:cNvPr>
        <xdr:cNvCxnSpPr/>
      </xdr:nvCxnSpPr>
      <xdr:spPr>
        <a:xfrm flipV="1">
          <a:off x="18656300" y="1072896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90187</xdr:rowOff>
    </xdr:from>
    <xdr:ext cx="469744" cy="259045"/>
    <xdr:sp macro="" textlink="">
      <xdr:nvSpPr>
        <xdr:cNvPr id="662" name="n_1aveValue【保健センター・保健所】&#10;一人当たり面積">
          <a:extLst>
            <a:ext uri="{FF2B5EF4-FFF2-40B4-BE49-F238E27FC236}">
              <a16:creationId xmlns:a16="http://schemas.microsoft.com/office/drawing/2014/main" id="{805F6A5B-0DB8-47CE-AB0D-68DE52DD73FA}"/>
            </a:ext>
          </a:extLst>
        </xdr:cNvPr>
        <xdr:cNvSpPr txBox="1"/>
      </xdr:nvSpPr>
      <xdr:spPr>
        <a:xfrm>
          <a:off x="21075727" y="1037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158767</xdr:rowOff>
    </xdr:from>
    <xdr:ext cx="469744" cy="259045"/>
    <xdr:sp macro="" textlink="">
      <xdr:nvSpPr>
        <xdr:cNvPr id="663" name="n_2aveValue【保健センター・保健所】&#10;一人当たり面積">
          <a:extLst>
            <a:ext uri="{FF2B5EF4-FFF2-40B4-BE49-F238E27FC236}">
              <a16:creationId xmlns:a16="http://schemas.microsoft.com/office/drawing/2014/main" id="{B270E082-93F6-48F7-BCA9-21F610CCF205}"/>
            </a:ext>
          </a:extLst>
        </xdr:cNvPr>
        <xdr:cNvSpPr txBox="1"/>
      </xdr:nvSpPr>
      <xdr:spPr>
        <a:xfrm>
          <a:off x="20199427" y="1027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162577</xdr:rowOff>
    </xdr:from>
    <xdr:ext cx="469744" cy="259045"/>
    <xdr:sp macro="" textlink="">
      <xdr:nvSpPr>
        <xdr:cNvPr id="664" name="n_3aveValue【保健センター・保健所】&#10;一人当たり面積">
          <a:extLst>
            <a:ext uri="{FF2B5EF4-FFF2-40B4-BE49-F238E27FC236}">
              <a16:creationId xmlns:a16="http://schemas.microsoft.com/office/drawing/2014/main" id="{59C34A2F-A7AD-42DB-9A2C-95BAE447811E}"/>
            </a:ext>
          </a:extLst>
        </xdr:cNvPr>
        <xdr:cNvSpPr txBox="1"/>
      </xdr:nvSpPr>
      <xdr:spPr>
        <a:xfrm>
          <a:off x="19310427" y="1027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154957</xdr:rowOff>
    </xdr:from>
    <xdr:ext cx="469744" cy="259045"/>
    <xdr:sp macro="" textlink="">
      <xdr:nvSpPr>
        <xdr:cNvPr id="665" name="n_4aveValue【保健センター・保健所】&#10;一人当たり面積">
          <a:extLst>
            <a:ext uri="{FF2B5EF4-FFF2-40B4-BE49-F238E27FC236}">
              <a16:creationId xmlns:a16="http://schemas.microsoft.com/office/drawing/2014/main" id="{5A5D3117-84C8-4AAD-BD76-4E8A4A6CEBCB}"/>
            </a:ext>
          </a:extLst>
        </xdr:cNvPr>
        <xdr:cNvSpPr txBox="1"/>
      </xdr:nvSpPr>
      <xdr:spPr>
        <a:xfrm>
          <a:off x="18421427" y="1027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129557</xdr:rowOff>
    </xdr:from>
    <xdr:ext cx="469744" cy="259045"/>
    <xdr:sp macro="" textlink="">
      <xdr:nvSpPr>
        <xdr:cNvPr id="666" name="n_1mainValue【保健センター・保健所】&#10;一人当たり面積">
          <a:extLst>
            <a:ext uri="{FF2B5EF4-FFF2-40B4-BE49-F238E27FC236}">
              <a16:creationId xmlns:a16="http://schemas.microsoft.com/office/drawing/2014/main" id="{66518001-7C9D-49BE-8052-7B4E3D8194DA}"/>
            </a:ext>
          </a:extLst>
        </xdr:cNvPr>
        <xdr:cNvSpPr txBox="1"/>
      </xdr:nvSpPr>
      <xdr:spPr>
        <a:xfrm>
          <a:off x="21075727" y="1075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133367</xdr:rowOff>
    </xdr:from>
    <xdr:ext cx="469744" cy="259045"/>
    <xdr:sp macro="" textlink="">
      <xdr:nvSpPr>
        <xdr:cNvPr id="667" name="n_2mainValue【保健センター・保健所】&#10;一人当たり面積">
          <a:extLst>
            <a:ext uri="{FF2B5EF4-FFF2-40B4-BE49-F238E27FC236}">
              <a16:creationId xmlns:a16="http://schemas.microsoft.com/office/drawing/2014/main" id="{E03D9961-C545-4667-9ABB-9286533D10F8}"/>
            </a:ext>
          </a:extLst>
        </xdr:cNvPr>
        <xdr:cNvSpPr txBox="1"/>
      </xdr:nvSpPr>
      <xdr:spPr>
        <a:xfrm>
          <a:off x="20199427" y="1076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140987</xdr:rowOff>
    </xdr:from>
    <xdr:ext cx="469744" cy="259045"/>
    <xdr:sp macro="" textlink="">
      <xdr:nvSpPr>
        <xdr:cNvPr id="668" name="n_3mainValue【保健センター・保健所】&#10;一人当たり面積">
          <a:extLst>
            <a:ext uri="{FF2B5EF4-FFF2-40B4-BE49-F238E27FC236}">
              <a16:creationId xmlns:a16="http://schemas.microsoft.com/office/drawing/2014/main" id="{11D97DE8-9ACC-4A18-8484-C9E288D714EC}"/>
            </a:ext>
          </a:extLst>
        </xdr:cNvPr>
        <xdr:cNvSpPr txBox="1"/>
      </xdr:nvSpPr>
      <xdr:spPr>
        <a:xfrm>
          <a:off x="19310427"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144797</xdr:rowOff>
    </xdr:from>
    <xdr:ext cx="469744" cy="259045"/>
    <xdr:sp macro="" textlink="">
      <xdr:nvSpPr>
        <xdr:cNvPr id="669" name="n_4mainValue【保健センター・保健所】&#10;一人当たり面積">
          <a:extLst>
            <a:ext uri="{FF2B5EF4-FFF2-40B4-BE49-F238E27FC236}">
              <a16:creationId xmlns:a16="http://schemas.microsoft.com/office/drawing/2014/main" id="{2EEC512E-18EA-4EFF-8714-D612AB2703DA}"/>
            </a:ext>
          </a:extLst>
        </xdr:cNvPr>
        <xdr:cNvSpPr txBox="1"/>
      </xdr:nvSpPr>
      <xdr:spPr>
        <a:xfrm>
          <a:off x="18421427" y="1077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70" name="正方形/長方形 669">
          <a:extLst>
            <a:ext uri="{FF2B5EF4-FFF2-40B4-BE49-F238E27FC236}">
              <a16:creationId xmlns:a16="http://schemas.microsoft.com/office/drawing/2014/main" id="{8AE446CB-1C7E-4845-BD89-CA58B08F8137}"/>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71" name="正方形/長方形 670">
          <a:extLst>
            <a:ext uri="{FF2B5EF4-FFF2-40B4-BE49-F238E27FC236}">
              <a16:creationId xmlns:a16="http://schemas.microsoft.com/office/drawing/2014/main" id="{4D844254-451D-4CA4-A137-17E8F1F99744}"/>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72" name="正方形/長方形 671">
          <a:extLst>
            <a:ext uri="{FF2B5EF4-FFF2-40B4-BE49-F238E27FC236}">
              <a16:creationId xmlns:a16="http://schemas.microsoft.com/office/drawing/2014/main" id="{0677E031-D6D3-4177-B680-80094891AFC6}"/>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73" name="正方形/長方形 672">
          <a:extLst>
            <a:ext uri="{FF2B5EF4-FFF2-40B4-BE49-F238E27FC236}">
              <a16:creationId xmlns:a16="http://schemas.microsoft.com/office/drawing/2014/main" id="{AF38739A-F335-407A-933F-48CB65CAD895}"/>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74" name="正方形/長方形 673">
          <a:extLst>
            <a:ext uri="{FF2B5EF4-FFF2-40B4-BE49-F238E27FC236}">
              <a16:creationId xmlns:a16="http://schemas.microsoft.com/office/drawing/2014/main" id="{030331A4-A156-47A9-AB5E-DE7310B1F578}"/>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75" name="正方形/長方形 674">
          <a:extLst>
            <a:ext uri="{FF2B5EF4-FFF2-40B4-BE49-F238E27FC236}">
              <a16:creationId xmlns:a16="http://schemas.microsoft.com/office/drawing/2014/main" id="{9CE69C9C-45DC-498B-8B70-54E6B13D0316}"/>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76" name="正方形/長方形 675">
          <a:extLst>
            <a:ext uri="{FF2B5EF4-FFF2-40B4-BE49-F238E27FC236}">
              <a16:creationId xmlns:a16="http://schemas.microsoft.com/office/drawing/2014/main" id="{3253761D-BACE-4D24-9190-F6007FBF1967}"/>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77" name="正方形/長方形 676">
          <a:extLst>
            <a:ext uri="{FF2B5EF4-FFF2-40B4-BE49-F238E27FC236}">
              <a16:creationId xmlns:a16="http://schemas.microsoft.com/office/drawing/2014/main" id="{47C4CE9D-2E92-4FBC-838E-AB9345037CC4}"/>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78" name="テキスト ボックス 677">
          <a:extLst>
            <a:ext uri="{FF2B5EF4-FFF2-40B4-BE49-F238E27FC236}">
              <a16:creationId xmlns:a16="http://schemas.microsoft.com/office/drawing/2014/main" id="{0F6AA3D9-5DB1-48F6-A77D-D77C197DAB85}"/>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79" name="直線コネクタ 678">
          <a:extLst>
            <a:ext uri="{FF2B5EF4-FFF2-40B4-BE49-F238E27FC236}">
              <a16:creationId xmlns:a16="http://schemas.microsoft.com/office/drawing/2014/main" id="{C6A4D9FF-7184-4546-A1AB-12C37813F68A}"/>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80" name="テキスト ボックス 679">
          <a:extLst>
            <a:ext uri="{FF2B5EF4-FFF2-40B4-BE49-F238E27FC236}">
              <a16:creationId xmlns:a16="http://schemas.microsoft.com/office/drawing/2014/main" id="{4878FFCF-92B2-4D7F-8DF3-4A2B2B59E8EA}"/>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81" name="直線コネクタ 680">
          <a:extLst>
            <a:ext uri="{FF2B5EF4-FFF2-40B4-BE49-F238E27FC236}">
              <a16:creationId xmlns:a16="http://schemas.microsoft.com/office/drawing/2014/main" id="{3AB13A2C-334F-4015-BA4E-DFFF41A3996B}"/>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82" name="テキスト ボックス 681">
          <a:extLst>
            <a:ext uri="{FF2B5EF4-FFF2-40B4-BE49-F238E27FC236}">
              <a16:creationId xmlns:a16="http://schemas.microsoft.com/office/drawing/2014/main" id="{1AB7E9B1-E6DF-4D45-811A-3D628270357D}"/>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83" name="直線コネクタ 682">
          <a:extLst>
            <a:ext uri="{FF2B5EF4-FFF2-40B4-BE49-F238E27FC236}">
              <a16:creationId xmlns:a16="http://schemas.microsoft.com/office/drawing/2014/main" id="{D89B2F55-4C2D-46AE-9237-804E0068EE94}"/>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84" name="テキスト ボックス 683">
          <a:extLst>
            <a:ext uri="{FF2B5EF4-FFF2-40B4-BE49-F238E27FC236}">
              <a16:creationId xmlns:a16="http://schemas.microsoft.com/office/drawing/2014/main" id="{3833234B-3F34-4180-8E73-6BA5A46EFA46}"/>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85" name="直線コネクタ 684">
          <a:extLst>
            <a:ext uri="{FF2B5EF4-FFF2-40B4-BE49-F238E27FC236}">
              <a16:creationId xmlns:a16="http://schemas.microsoft.com/office/drawing/2014/main" id="{0A0C3CF9-5F97-4B5B-9C7A-216FAF7B7444}"/>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86" name="テキスト ボックス 685">
          <a:extLst>
            <a:ext uri="{FF2B5EF4-FFF2-40B4-BE49-F238E27FC236}">
              <a16:creationId xmlns:a16="http://schemas.microsoft.com/office/drawing/2014/main" id="{64890BB4-9B2D-41DA-836F-075693FF242A}"/>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87" name="直線コネクタ 686">
          <a:extLst>
            <a:ext uri="{FF2B5EF4-FFF2-40B4-BE49-F238E27FC236}">
              <a16:creationId xmlns:a16="http://schemas.microsoft.com/office/drawing/2014/main" id="{AB5A2AB0-CDAE-4695-83F0-E7F892EB63AD}"/>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88" name="テキスト ボックス 687">
          <a:extLst>
            <a:ext uri="{FF2B5EF4-FFF2-40B4-BE49-F238E27FC236}">
              <a16:creationId xmlns:a16="http://schemas.microsoft.com/office/drawing/2014/main" id="{EFD1C04A-80CC-4FE0-A053-64D4757F175F}"/>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89" name="直線コネクタ 688">
          <a:extLst>
            <a:ext uri="{FF2B5EF4-FFF2-40B4-BE49-F238E27FC236}">
              <a16:creationId xmlns:a16="http://schemas.microsoft.com/office/drawing/2014/main" id="{2969CB3F-5383-4A2B-971E-FACB843DA3BE}"/>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90" name="テキスト ボックス 689">
          <a:extLst>
            <a:ext uri="{FF2B5EF4-FFF2-40B4-BE49-F238E27FC236}">
              <a16:creationId xmlns:a16="http://schemas.microsoft.com/office/drawing/2014/main" id="{9D0460D8-1D0A-4747-AF83-1575948B14CC}"/>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91" name="直線コネクタ 690">
          <a:extLst>
            <a:ext uri="{FF2B5EF4-FFF2-40B4-BE49-F238E27FC236}">
              <a16:creationId xmlns:a16="http://schemas.microsoft.com/office/drawing/2014/main" id="{B0624812-645D-46AA-80BE-4A8E76472F2A}"/>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92" name="テキスト ボックス 691">
          <a:extLst>
            <a:ext uri="{FF2B5EF4-FFF2-40B4-BE49-F238E27FC236}">
              <a16:creationId xmlns:a16="http://schemas.microsoft.com/office/drawing/2014/main" id="{3FEE7AF4-D4CA-400C-8441-4639FBAB9599}"/>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93" name="【消防施設】&#10;有形固定資産減価償却率グラフ枠">
          <a:extLst>
            <a:ext uri="{FF2B5EF4-FFF2-40B4-BE49-F238E27FC236}">
              <a16:creationId xmlns:a16="http://schemas.microsoft.com/office/drawing/2014/main" id="{F3306DD7-7853-490F-A800-727B890BB0E3}"/>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135255</xdr:rowOff>
    </xdr:from>
    <xdr:to>
      <xdr:col>85</xdr:col>
      <xdr:colOff>126364</xdr:colOff>
      <xdr:row>86</xdr:row>
      <xdr:rowOff>9525</xdr:rowOff>
    </xdr:to>
    <xdr:cxnSp macro="">
      <xdr:nvCxnSpPr>
        <xdr:cNvPr id="694" name="直線コネクタ 693">
          <a:extLst>
            <a:ext uri="{FF2B5EF4-FFF2-40B4-BE49-F238E27FC236}">
              <a16:creationId xmlns:a16="http://schemas.microsoft.com/office/drawing/2014/main" id="{0E5C9EB1-1FD7-42E6-982D-CFB2AD83B0C5}"/>
            </a:ext>
          </a:extLst>
        </xdr:cNvPr>
        <xdr:cNvCxnSpPr/>
      </xdr:nvCxnSpPr>
      <xdr:spPr>
        <a:xfrm flipV="1">
          <a:off x="16318864" y="13336905"/>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13352</xdr:rowOff>
    </xdr:from>
    <xdr:ext cx="405111" cy="259045"/>
    <xdr:sp macro="" textlink="">
      <xdr:nvSpPr>
        <xdr:cNvPr id="695" name="【消防施設】&#10;有形固定資産減価償却率最小値テキスト">
          <a:extLst>
            <a:ext uri="{FF2B5EF4-FFF2-40B4-BE49-F238E27FC236}">
              <a16:creationId xmlns:a16="http://schemas.microsoft.com/office/drawing/2014/main" id="{3D0FD2D2-E6D0-4147-8B7E-C66CB1E7600C}"/>
            </a:ext>
          </a:extLst>
        </xdr:cNvPr>
        <xdr:cNvSpPr txBox="1"/>
      </xdr:nvSpPr>
      <xdr:spPr>
        <a:xfrm>
          <a:off x="16357600" y="1475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9525</xdr:rowOff>
    </xdr:from>
    <xdr:to>
      <xdr:col>86</xdr:col>
      <xdr:colOff>25400</xdr:colOff>
      <xdr:row>86</xdr:row>
      <xdr:rowOff>9525</xdr:rowOff>
    </xdr:to>
    <xdr:cxnSp macro="">
      <xdr:nvCxnSpPr>
        <xdr:cNvPr id="696" name="直線コネクタ 695">
          <a:extLst>
            <a:ext uri="{FF2B5EF4-FFF2-40B4-BE49-F238E27FC236}">
              <a16:creationId xmlns:a16="http://schemas.microsoft.com/office/drawing/2014/main" id="{402AD240-9492-4F56-AB53-003803B75A5E}"/>
            </a:ext>
          </a:extLst>
        </xdr:cNvPr>
        <xdr:cNvCxnSpPr/>
      </xdr:nvCxnSpPr>
      <xdr:spPr>
        <a:xfrm>
          <a:off x="16230600" y="14754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81932</xdr:rowOff>
    </xdr:from>
    <xdr:ext cx="405111" cy="259045"/>
    <xdr:sp macro="" textlink="">
      <xdr:nvSpPr>
        <xdr:cNvPr id="697" name="【消防施設】&#10;有形固定資産減価償却率最大値テキスト">
          <a:extLst>
            <a:ext uri="{FF2B5EF4-FFF2-40B4-BE49-F238E27FC236}">
              <a16:creationId xmlns:a16="http://schemas.microsoft.com/office/drawing/2014/main" id="{15AE8027-AB30-4D0D-8029-BB242AD3E5C1}"/>
            </a:ext>
          </a:extLst>
        </xdr:cNvPr>
        <xdr:cNvSpPr txBox="1"/>
      </xdr:nvSpPr>
      <xdr:spPr>
        <a:xfrm>
          <a:off x="16357600" y="13112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135255</xdr:rowOff>
    </xdr:from>
    <xdr:to>
      <xdr:col>86</xdr:col>
      <xdr:colOff>25400</xdr:colOff>
      <xdr:row>77</xdr:row>
      <xdr:rowOff>135255</xdr:rowOff>
    </xdr:to>
    <xdr:cxnSp macro="">
      <xdr:nvCxnSpPr>
        <xdr:cNvPr id="698" name="直線コネクタ 697">
          <a:extLst>
            <a:ext uri="{FF2B5EF4-FFF2-40B4-BE49-F238E27FC236}">
              <a16:creationId xmlns:a16="http://schemas.microsoft.com/office/drawing/2014/main" id="{4BA6EF76-AA4C-4BD6-BA15-48578E2527EA}"/>
            </a:ext>
          </a:extLst>
        </xdr:cNvPr>
        <xdr:cNvCxnSpPr/>
      </xdr:nvCxnSpPr>
      <xdr:spPr>
        <a:xfrm>
          <a:off x="16230600" y="13336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154957</xdr:rowOff>
    </xdr:from>
    <xdr:ext cx="405111" cy="259045"/>
    <xdr:sp macro="" textlink="">
      <xdr:nvSpPr>
        <xdr:cNvPr id="699" name="【消防施設】&#10;有形固定資産減価償却率平均値テキスト">
          <a:extLst>
            <a:ext uri="{FF2B5EF4-FFF2-40B4-BE49-F238E27FC236}">
              <a16:creationId xmlns:a16="http://schemas.microsoft.com/office/drawing/2014/main" id="{AECDCA69-D66C-4E25-BD0A-F2ED67D7BA20}"/>
            </a:ext>
          </a:extLst>
        </xdr:cNvPr>
        <xdr:cNvSpPr txBox="1"/>
      </xdr:nvSpPr>
      <xdr:spPr>
        <a:xfrm>
          <a:off x="16357600" y="138709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132080</xdr:rowOff>
    </xdr:from>
    <xdr:to>
      <xdr:col>85</xdr:col>
      <xdr:colOff>177800</xdr:colOff>
      <xdr:row>82</xdr:row>
      <xdr:rowOff>62230</xdr:rowOff>
    </xdr:to>
    <xdr:sp macro="" textlink="">
      <xdr:nvSpPr>
        <xdr:cNvPr id="700" name="フローチャート: 判断 699">
          <a:extLst>
            <a:ext uri="{FF2B5EF4-FFF2-40B4-BE49-F238E27FC236}">
              <a16:creationId xmlns:a16="http://schemas.microsoft.com/office/drawing/2014/main" id="{3DEA4A03-0331-419F-90E0-65FB71121776}"/>
            </a:ext>
          </a:extLst>
        </xdr:cNvPr>
        <xdr:cNvSpPr/>
      </xdr:nvSpPr>
      <xdr:spPr>
        <a:xfrm>
          <a:off x="16268700" y="1401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55880</xdr:rowOff>
    </xdr:from>
    <xdr:to>
      <xdr:col>81</xdr:col>
      <xdr:colOff>101600</xdr:colOff>
      <xdr:row>81</xdr:row>
      <xdr:rowOff>157480</xdr:rowOff>
    </xdr:to>
    <xdr:sp macro="" textlink="">
      <xdr:nvSpPr>
        <xdr:cNvPr id="701" name="フローチャート: 判断 700">
          <a:extLst>
            <a:ext uri="{FF2B5EF4-FFF2-40B4-BE49-F238E27FC236}">
              <a16:creationId xmlns:a16="http://schemas.microsoft.com/office/drawing/2014/main" id="{DDC52084-288A-4933-8477-FAAE3D4C841A}"/>
            </a:ext>
          </a:extLst>
        </xdr:cNvPr>
        <xdr:cNvSpPr/>
      </xdr:nvSpPr>
      <xdr:spPr>
        <a:xfrm>
          <a:off x="15430500" y="1394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109220</xdr:rowOff>
    </xdr:from>
    <xdr:to>
      <xdr:col>76</xdr:col>
      <xdr:colOff>165100</xdr:colOff>
      <xdr:row>82</xdr:row>
      <xdr:rowOff>39370</xdr:rowOff>
    </xdr:to>
    <xdr:sp macro="" textlink="">
      <xdr:nvSpPr>
        <xdr:cNvPr id="702" name="フローチャート: 判断 701">
          <a:extLst>
            <a:ext uri="{FF2B5EF4-FFF2-40B4-BE49-F238E27FC236}">
              <a16:creationId xmlns:a16="http://schemas.microsoft.com/office/drawing/2014/main" id="{68E135A5-9E9A-41BE-9A6E-A2AF0C5BD5C3}"/>
            </a:ext>
          </a:extLst>
        </xdr:cNvPr>
        <xdr:cNvSpPr/>
      </xdr:nvSpPr>
      <xdr:spPr>
        <a:xfrm>
          <a:off x="14541500" y="1399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46355</xdr:rowOff>
    </xdr:from>
    <xdr:to>
      <xdr:col>72</xdr:col>
      <xdr:colOff>38100</xdr:colOff>
      <xdr:row>81</xdr:row>
      <xdr:rowOff>147955</xdr:rowOff>
    </xdr:to>
    <xdr:sp macro="" textlink="">
      <xdr:nvSpPr>
        <xdr:cNvPr id="703" name="フローチャート: 判断 702">
          <a:extLst>
            <a:ext uri="{FF2B5EF4-FFF2-40B4-BE49-F238E27FC236}">
              <a16:creationId xmlns:a16="http://schemas.microsoft.com/office/drawing/2014/main" id="{2402D03B-60AA-4C2B-9ACC-A8797E5B7441}"/>
            </a:ext>
          </a:extLst>
        </xdr:cNvPr>
        <xdr:cNvSpPr/>
      </xdr:nvSpPr>
      <xdr:spPr>
        <a:xfrm>
          <a:off x="13652500" y="1393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46355</xdr:rowOff>
    </xdr:from>
    <xdr:to>
      <xdr:col>67</xdr:col>
      <xdr:colOff>101600</xdr:colOff>
      <xdr:row>81</xdr:row>
      <xdr:rowOff>147955</xdr:rowOff>
    </xdr:to>
    <xdr:sp macro="" textlink="">
      <xdr:nvSpPr>
        <xdr:cNvPr id="704" name="フローチャート: 判断 703">
          <a:extLst>
            <a:ext uri="{FF2B5EF4-FFF2-40B4-BE49-F238E27FC236}">
              <a16:creationId xmlns:a16="http://schemas.microsoft.com/office/drawing/2014/main" id="{F9B18C23-74C4-4730-A5C2-175F14E3E652}"/>
            </a:ext>
          </a:extLst>
        </xdr:cNvPr>
        <xdr:cNvSpPr/>
      </xdr:nvSpPr>
      <xdr:spPr>
        <a:xfrm>
          <a:off x="12763500" y="1393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05" name="テキスト ボックス 704">
          <a:extLst>
            <a:ext uri="{FF2B5EF4-FFF2-40B4-BE49-F238E27FC236}">
              <a16:creationId xmlns:a16="http://schemas.microsoft.com/office/drawing/2014/main" id="{5ACBB989-B18F-45FB-AFA3-570A2CD0A20C}"/>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06" name="テキスト ボックス 705">
          <a:extLst>
            <a:ext uri="{FF2B5EF4-FFF2-40B4-BE49-F238E27FC236}">
              <a16:creationId xmlns:a16="http://schemas.microsoft.com/office/drawing/2014/main" id="{1FD15ECA-1366-4389-8604-3CB2EF833DB6}"/>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07" name="テキスト ボックス 706">
          <a:extLst>
            <a:ext uri="{FF2B5EF4-FFF2-40B4-BE49-F238E27FC236}">
              <a16:creationId xmlns:a16="http://schemas.microsoft.com/office/drawing/2014/main" id="{EFEEF2A6-A45F-4503-950D-83D923F86527}"/>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08" name="テキスト ボックス 707">
          <a:extLst>
            <a:ext uri="{FF2B5EF4-FFF2-40B4-BE49-F238E27FC236}">
              <a16:creationId xmlns:a16="http://schemas.microsoft.com/office/drawing/2014/main" id="{2EA8D931-55BF-485A-90B6-E9C36EAFF85A}"/>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1E979D60-8500-43F0-B175-0A654AA09BD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6350</xdr:rowOff>
    </xdr:from>
    <xdr:to>
      <xdr:col>85</xdr:col>
      <xdr:colOff>177800</xdr:colOff>
      <xdr:row>84</xdr:row>
      <xdr:rowOff>107950</xdr:rowOff>
    </xdr:to>
    <xdr:sp macro="" textlink="">
      <xdr:nvSpPr>
        <xdr:cNvPr id="710" name="楕円 709">
          <a:extLst>
            <a:ext uri="{FF2B5EF4-FFF2-40B4-BE49-F238E27FC236}">
              <a16:creationId xmlns:a16="http://schemas.microsoft.com/office/drawing/2014/main" id="{A71C77B2-7A8C-49E7-87B0-C2A4B25734AB}"/>
            </a:ext>
          </a:extLst>
        </xdr:cNvPr>
        <xdr:cNvSpPr/>
      </xdr:nvSpPr>
      <xdr:spPr>
        <a:xfrm>
          <a:off x="16268700" y="1440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156227</xdr:rowOff>
    </xdr:from>
    <xdr:ext cx="405111" cy="259045"/>
    <xdr:sp macro="" textlink="">
      <xdr:nvSpPr>
        <xdr:cNvPr id="711" name="【消防施設】&#10;有形固定資産減価償却率該当値テキスト">
          <a:extLst>
            <a:ext uri="{FF2B5EF4-FFF2-40B4-BE49-F238E27FC236}">
              <a16:creationId xmlns:a16="http://schemas.microsoft.com/office/drawing/2014/main" id="{415BD979-653C-4FCC-8B97-5045019CD041}"/>
            </a:ext>
          </a:extLst>
        </xdr:cNvPr>
        <xdr:cNvSpPr txBox="1"/>
      </xdr:nvSpPr>
      <xdr:spPr>
        <a:xfrm>
          <a:off x="16357600" y="1438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137795</xdr:rowOff>
    </xdr:from>
    <xdr:to>
      <xdr:col>81</xdr:col>
      <xdr:colOff>101600</xdr:colOff>
      <xdr:row>84</xdr:row>
      <xdr:rowOff>67945</xdr:rowOff>
    </xdr:to>
    <xdr:sp macro="" textlink="">
      <xdr:nvSpPr>
        <xdr:cNvPr id="712" name="楕円 711">
          <a:extLst>
            <a:ext uri="{FF2B5EF4-FFF2-40B4-BE49-F238E27FC236}">
              <a16:creationId xmlns:a16="http://schemas.microsoft.com/office/drawing/2014/main" id="{A400DFDE-B37A-410A-8577-E273DAC9A253}"/>
            </a:ext>
          </a:extLst>
        </xdr:cNvPr>
        <xdr:cNvSpPr/>
      </xdr:nvSpPr>
      <xdr:spPr>
        <a:xfrm>
          <a:off x="15430500" y="1436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17145</xdr:rowOff>
    </xdr:from>
    <xdr:to>
      <xdr:col>85</xdr:col>
      <xdr:colOff>127000</xdr:colOff>
      <xdr:row>84</xdr:row>
      <xdr:rowOff>57150</xdr:rowOff>
    </xdr:to>
    <xdr:cxnSp macro="">
      <xdr:nvCxnSpPr>
        <xdr:cNvPr id="713" name="直線コネクタ 712">
          <a:extLst>
            <a:ext uri="{FF2B5EF4-FFF2-40B4-BE49-F238E27FC236}">
              <a16:creationId xmlns:a16="http://schemas.microsoft.com/office/drawing/2014/main" id="{083C69C0-A430-4AA2-8030-323896BDD66D}"/>
            </a:ext>
          </a:extLst>
        </xdr:cNvPr>
        <xdr:cNvCxnSpPr/>
      </xdr:nvCxnSpPr>
      <xdr:spPr>
        <a:xfrm>
          <a:off x="15481300" y="1441894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93980</xdr:rowOff>
    </xdr:from>
    <xdr:to>
      <xdr:col>76</xdr:col>
      <xdr:colOff>165100</xdr:colOff>
      <xdr:row>84</xdr:row>
      <xdr:rowOff>24130</xdr:rowOff>
    </xdr:to>
    <xdr:sp macro="" textlink="">
      <xdr:nvSpPr>
        <xdr:cNvPr id="714" name="楕円 713">
          <a:extLst>
            <a:ext uri="{FF2B5EF4-FFF2-40B4-BE49-F238E27FC236}">
              <a16:creationId xmlns:a16="http://schemas.microsoft.com/office/drawing/2014/main" id="{8608DC37-FF04-41BD-9EE5-DA864A23A983}"/>
            </a:ext>
          </a:extLst>
        </xdr:cNvPr>
        <xdr:cNvSpPr/>
      </xdr:nvSpPr>
      <xdr:spPr>
        <a:xfrm>
          <a:off x="14541500" y="1432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144780</xdr:rowOff>
    </xdr:from>
    <xdr:to>
      <xdr:col>81</xdr:col>
      <xdr:colOff>50800</xdr:colOff>
      <xdr:row>84</xdr:row>
      <xdr:rowOff>17145</xdr:rowOff>
    </xdr:to>
    <xdr:cxnSp macro="">
      <xdr:nvCxnSpPr>
        <xdr:cNvPr id="715" name="直線コネクタ 714">
          <a:extLst>
            <a:ext uri="{FF2B5EF4-FFF2-40B4-BE49-F238E27FC236}">
              <a16:creationId xmlns:a16="http://schemas.microsoft.com/office/drawing/2014/main" id="{A96D52EE-A553-43DE-A464-C6CA546428BC}"/>
            </a:ext>
          </a:extLst>
        </xdr:cNvPr>
        <xdr:cNvCxnSpPr/>
      </xdr:nvCxnSpPr>
      <xdr:spPr>
        <a:xfrm>
          <a:off x="14592300" y="1437513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50164</xdr:rowOff>
    </xdr:from>
    <xdr:to>
      <xdr:col>72</xdr:col>
      <xdr:colOff>38100</xdr:colOff>
      <xdr:row>83</xdr:row>
      <xdr:rowOff>151764</xdr:rowOff>
    </xdr:to>
    <xdr:sp macro="" textlink="">
      <xdr:nvSpPr>
        <xdr:cNvPr id="716" name="楕円 715">
          <a:extLst>
            <a:ext uri="{FF2B5EF4-FFF2-40B4-BE49-F238E27FC236}">
              <a16:creationId xmlns:a16="http://schemas.microsoft.com/office/drawing/2014/main" id="{849D36F1-D5D9-4D2E-9EBF-5DD9CDA15B42}"/>
            </a:ext>
          </a:extLst>
        </xdr:cNvPr>
        <xdr:cNvSpPr/>
      </xdr:nvSpPr>
      <xdr:spPr>
        <a:xfrm>
          <a:off x="13652500" y="14280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100964</xdr:rowOff>
    </xdr:from>
    <xdr:to>
      <xdr:col>76</xdr:col>
      <xdr:colOff>114300</xdr:colOff>
      <xdr:row>83</xdr:row>
      <xdr:rowOff>144780</xdr:rowOff>
    </xdr:to>
    <xdr:cxnSp macro="">
      <xdr:nvCxnSpPr>
        <xdr:cNvPr id="717" name="直線コネクタ 716">
          <a:extLst>
            <a:ext uri="{FF2B5EF4-FFF2-40B4-BE49-F238E27FC236}">
              <a16:creationId xmlns:a16="http://schemas.microsoft.com/office/drawing/2014/main" id="{7AAADF13-DDA8-4298-89EB-1EDF64110611}"/>
            </a:ext>
          </a:extLst>
        </xdr:cNvPr>
        <xdr:cNvCxnSpPr/>
      </xdr:nvCxnSpPr>
      <xdr:spPr>
        <a:xfrm>
          <a:off x="13703300" y="14331314"/>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4445</xdr:rowOff>
    </xdr:from>
    <xdr:to>
      <xdr:col>67</xdr:col>
      <xdr:colOff>101600</xdr:colOff>
      <xdr:row>83</xdr:row>
      <xdr:rowOff>106045</xdr:rowOff>
    </xdr:to>
    <xdr:sp macro="" textlink="">
      <xdr:nvSpPr>
        <xdr:cNvPr id="718" name="楕円 717">
          <a:extLst>
            <a:ext uri="{FF2B5EF4-FFF2-40B4-BE49-F238E27FC236}">
              <a16:creationId xmlns:a16="http://schemas.microsoft.com/office/drawing/2014/main" id="{2E3DDA1D-9F88-47C6-8BE7-FBE9F4B25ADF}"/>
            </a:ext>
          </a:extLst>
        </xdr:cNvPr>
        <xdr:cNvSpPr/>
      </xdr:nvSpPr>
      <xdr:spPr>
        <a:xfrm>
          <a:off x="12763500" y="1423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55245</xdr:rowOff>
    </xdr:from>
    <xdr:to>
      <xdr:col>71</xdr:col>
      <xdr:colOff>177800</xdr:colOff>
      <xdr:row>83</xdr:row>
      <xdr:rowOff>100964</xdr:rowOff>
    </xdr:to>
    <xdr:cxnSp macro="">
      <xdr:nvCxnSpPr>
        <xdr:cNvPr id="719" name="直線コネクタ 718">
          <a:extLst>
            <a:ext uri="{FF2B5EF4-FFF2-40B4-BE49-F238E27FC236}">
              <a16:creationId xmlns:a16="http://schemas.microsoft.com/office/drawing/2014/main" id="{B0D7D5DE-9619-4244-AD3F-F862CCC9B4DC}"/>
            </a:ext>
          </a:extLst>
        </xdr:cNvPr>
        <xdr:cNvCxnSpPr/>
      </xdr:nvCxnSpPr>
      <xdr:spPr>
        <a:xfrm>
          <a:off x="12814300" y="14285595"/>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2557</xdr:rowOff>
    </xdr:from>
    <xdr:ext cx="405111" cy="259045"/>
    <xdr:sp macro="" textlink="">
      <xdr:nvSpPr>
        <xdr:cNvPr id="720" name="n_1aveValue【消防施設】&#10;有形固定資産減価償却率">
          <a:extLst>
            <a:ext uri="{FF2B5EF4-FFF2-40B4-BE49-F238E27FC236}">
              <a16:creationId xmlns:a16="http://schemas.microsoft.com/office/drawing/2014/main" id="{9E0E56FD-4C1A-4AF5-831A-71568918418E}"/>
            </a:ext>
          </a:extLst>
        </xdr:cNvPr>
        <xdr:cNvSpPr txBox="1"/>
      </xdr:nvSpPr>
      <xdr:spPr>
        <a:xfrm>
          <a:off x="15266044" y="1371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55897</xdr:rowOff>
    </xdr:from>
    <xdr:ext cx="405111" cy="259045"/>
    <xdr:sp macro="" textlink="">
      <xdr:nvSpPr>
        <xdr:cNvPr id="721" name="n_2aveValue【消防施設】&#10;有形固定資産減価償却率">
          <a:extLst>
            <a:ext uri="{FF2B5EF4-FFF2-40B4-BE49-F238E27FC236}">
              <a16:creationId xmlns:a16="http://schemas.microsoft.com/office/drawing/2014/main" id="{4E39283D-0A49-401B-8688-15A238F8389F}"/>
            </a:ext>
          </a:extLst>
        </xdr:cNvPr>
        <xdr:cNvSpPr txBox="1"/>
      </xdr:nvSpPr>
      <xdr:spPr>
        <a:xfrm>
          <a:off x="14389744" y="1377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164482</xdr:rowOff>
    </xdr:from>
    <xdr:ext cx="405111" cy="259045"/>
    <xdr:sp macro="" textlink="">
      <xdr:nvSpPr>
        <xdr:cNvPr id="722" name="n_3aveValue【消防施設】&#10;有形固定資産減価償却率">
          <a:extLst>
            <a:ext uri="{FF2B5EF4-FFF2-40B4-BE49-F238E27FC236}">
              <a16:creationId xmlns:a16="http://schemas.microsoft.com/office/drawing/2014/main" id="{DF1AFDC0-2D39-4435-9EB6-83C755A3EF58}"/>
            </a:ext>
          </a:extLst>
        </xdr:cNvPr>
        <xdr:cNvSpPr txBox="1"/>
      </xdr:nvSpPr>
      <xdr:spPr>
        <a:xfrm>
          <a:off x="13500744" y="1370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164482</xdr:rowOff>
    </xdr:from>
    <xdr:ext cx="405111" cy="259045"/>
    <xdr:sp macro="" textlink="">
      <xdr:nvSpPr>
        <xdr:cNvPr id="723" name="n_4aveValue【消防施設】&#10;有形固定資産減価償却率">
          <a:extLst>
            <a:ext uri="{FF2B5EF4-FFF2-40B4-BE49-F238E27FC236}">
              <a16:creationId xmlns:a16="http://schemas.microsoft.com/office/drawing/2014/main" id="{B58928FA-A222-48C3-8BB8-2A119F3BF1AF}"/>
            </a:ext>
          </a:extLst>
        </xdr:cNvPr>
        <xdr:cNvSpPr txBox="1"/>
      </xdr:nvSpPr>
      <xdr:spPr>
        <a:xfrm>
          <a:off x="12611744" y="1370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59072</xdr:rowOff>
    </xdr:from>
    <xdr:ext cx="405111" cy="259045"/>
    <xdr:sp macro="" textlink="">
      <xdr:nvSpPr>
        <xdr:cNvPr id="724" name="n_1mainValue【消防施設】&#10;有形固定資産減価償却率">
          <a:extLst>
            <a:ext uri="{FF2B5EF4-FFF2-40B4-BE49-F238E27FC236}">
              <a16:creationId xmlns:a16="http://schemas.microsoft.com/office/drawing/2014/main" id="{A3969886-181B-4887-8AEB-3DC6BBACF0B4}"/>
            </a:ext>
          </a:extLst>
        </xdr:cNvPr>
        <xdr:cNvSpPr txBox="1"/>
      </xdr:nvSpPr>
      <xdr:spPr>
        <a:xfrm>
          <a:off x="15266044" y="1446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15257</xdr:rowOff>
    </xdr:from>
    <xdr:ext cx="405111" cy="259045"/>
    <xdr:sp macro="" textlink="">
      <xdr:nvSpPr>
        <xdr:cNvPr id="725" name="n_2mainValue【消防施設】&#10;有形固定資産減価償却率">
          <a:extLst>
            <a:ext uri="{FF2B5EF4-FFF2-40B4-BE49-F238E27FC236}">
              <a16:creationId xmlns:a16="http://schemas.microsoft.com/office/drawing/2014/main" id="{4FBFA9D3-E5C0-487F-B2A4-4443AEB4ABD8}"/>
            </a:ext>
          </a:extLst>
        </xdr:cNvPr>
        <xdr:cNvSpPr txBox="1"/>
      </xdr:nvSpPr>
      <xdr:spPr>
        <a:xfrm>
          <a:off x="14389744" y="14417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142891</xdr:rowOff>
    </xdr:from>
    <xdr:ext cx="405111" cy="259045"/>
    <xdr:sp macro="" textlink="">
      <xdr:nvSpPr>
        <xdr:cNvPr id="726" name="n_3mainValue【消防施設】&#10;有形固定資産減価償却率">
          <a:extLst>
            <a:ext uri="{FF2B5EF4-FFF2-40B4-BE49-F238E27FC236}">
              <a16:creationId xmlns:a16="http://schemas.microsoft.com/office/drawing/2014/main" id="{4E4BF04C-B80C-4848-9CE7-A8C5EBCB6001}"/>
            </a:ext>
          </a:extLst>
        </xdr:cNvPr>
        <xdr:cNvSpPr txBox="1"/>
      </xdr:nvSpPr>
      <xdr:spPr>
        <a:xfrm>
          <a:off x="13500744" y="14373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97172</xdr:rowOff>
    </xdr:from>
    <xdr:ext cx="405111" cy="259045"/>
    <xdr:sp macro="" textlink="">
      <xdr:nvSpPr>
        <xdr:cNvPr id="727" name="n_4mainValue【消防施設】&#10;有形固定資産減価償却率">
          <a:extLst>
            <a:ext uri="{FF2B5EF4-FFF2-40B4-BE49-F238E27FC236}">
              <a16:creationId xmlns:a16="http://schemas.microsoft.com/office/drawing/2014/main" id="{A75C360A-C009-4C90-A683-BC4C33AE8B03}"/>
            </a:ext>
          </a:extLst>
        </xdr:cNvPr>
        <xdr:cNvSpPr txBox="1"/>
      </xdr:nvSpPr>
      <xdr:spPr>
        <a:xfrm>
          <a:off x="12611744" y="1432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28" name="正方形/長方形 727">
          <a:extLst>
            <a:ext uri="{FF2B5EF4-FFF2-40B4-BE49-F238E27FC236}">
              <a16:creationId xmlns:a16="http://schemas.microsoft.com/office/drawing/2014/main" id="{B882752D-11EF-4C66-A622-39672A34F9FC}"/>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29" name="正方形/長方形 728">
          <a:extLst>
            <a:ext uri="{FF2B5EF4-FFF2-40B4-BE49-F238E27FC236}">
              <a16:creationId xmlns:a16="http://schemas.microsoft.com/office/drawing/2014/main" id="{BA801194-6A05-49E0-90AD-BCC69BB6405A}"/>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30" name="正方形/長方形 729">
          <a:extLst>
            <a:ext uri="{FF2B5EF4-FFF2-40B4-BE49-F238E27FC236}">
              <a16:creationId xmlns:a16="http://schemas.microsoft.com/office/drawing/2014/main" id="{D28A2933-C278-41F4-8AA5-C1A3835C15A2}"/>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31" name="正方形/長方形 730">
          <a:extLst>
            <a:ext uri="{FF2B5EF4-FFF2-40B4-BE49-F238E27FC236}">
              <a16:creationId xmlns:a16="http://schemas.microsoft.com/office/drawing/2014/main" id="{9DB2ED84-F07A-474B-8439-798A3F4962A6}"/>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32" name="正方形/長方形 731">
          <a:extLst>
            <a:ext uri="{FF2B5EF4-FFF2-40B4-BE49-F238E27FC236}">
              <a16:creationId xmlns:a16="http://schemas.microsoft.com/office/drawing/2014/main" id="{B36F21E5-EBAE-40AF-9E92-A6526D012EE1}"/>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33" name="正方形/長方形 732">
          <a:extLst>
            <a:ext uri="{FF2B5EF4-FFF2-40B4-BE49-F238E27FC236}">
              <a16:creationId xmlns:a16="http://schemas.microsoft.com/office/drawing/2014/main" id="{5E558AA2-225E-4682-B78F-5F6D27DCFF9D}"/>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34" name="正方形/長方形 733">
          <a:extLst>
            <a:ext uri="{FF2B5EF4-FFF2-40B4-BE49-F238E27FC236}">
              <a16:creationId xmlns:a16="http://schemas.microsoft.com/office/drawing/2014/main" id="{08BA59B8-6B24-470A-A8C1-97293183CE15}"/>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5" name="正方形/長方形 734">
          <a:extLst>
            <a:ext uri="{FF2B5EF4-FFF2-40B4-BE49-F238E27FC236}">
              <a16:creationId xmlns:a16="http://schemas.microsoft.com/office/drawing/2014/main" id="{2DD1AC80-0360-4F8E-9614-B7A2E18004F1}"/>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36" name="テキスト ボックス 735">
          <a:extLst>
            <a:ext uri="{FF2B5EF4-FFF2-40B4-BE49-F238E27FC236}">
              <a16:creationId xmlns:a16="http://schemas.microsoft.com/office/drawing/2014/main" id="{715403EB-B61E-4852-9D8A-22ADD9A6FBE4}"/>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37" name="直線コネクタ 736">
          <a:extLst>
            <a:ext uri="{FF2B5EF4-FFF2-40B4-BE49-F238E27FC236}">
              <a16:creationId xmlns:a16="http://schemas.microsoft.com/office/drawing/2014/main" id="{06F3418F-1C28-45D2-BE21-F570ED295492}"/>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38" name="直線コネクタ 737">
          <a:extLst>
            <a:ext uri="{FF2B5EF4-FFF2-40B4-BE49-F238E27FC236}">
              <a16:creationId xmlns:a16="http://schemas.microsoft.com/office/drawing/2014/main" id="{1F2D9DE8-629A-4E41-AAF8-71589A98A028}"/>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39" name="テキスト ボックス 738">
          <a:extLst>
            <a:ext uri="{FF2B5EF4-FFF2-40B4-BE49-F238E27FC236}">
              <a16:creationId xmlns:a16="http://schemas.microsoft.com/office/drawing/2014/main" id="{4A99E53C-D18A-471C-9901-593B5642E6D7}"/>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40" name="直線コネクタ 739">
          <a:extLst>
            <a:ext uri="{FF2B5EF4-FFF2-40B4-BE49-F238E27FC236}">
              <a16:creationId xmlns:a16="http://schemas.microsoft.com/office/drawing/2014/main" id="{86DE26C3-44E2-46EE-87EF-65432F270362}"/>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41" name="テキスト ボックス 740">
          <a:extLst>
            <a:ext uri="{FF2B5EF4-FFF2-40B4-BE49-F238E27FC236}">
              <a16:creationId xmlns:a16="http://schemas.microsoft.com/office/drawing/2014/main" id="{EBE7D89C-B6F2-4426-ACAE-CB66649D7626}"/>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42" name="直線コネクタ 741">
          <a:extLst>
            <a:ext uri="{FF2B5EF4-FFF2-40B4-BE49-F238E27FC236}">
              <a16:creationId xmlns:a16="http://schemas.microsoft.com/office/drawing/2014/main" id="{B9B6E8D1-1853-4CBD-9F0E-AA212C853ABA}"/>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43" name="テキスト ボックス 742">
          <a:extLst>
            <a:ext uri="{FF2B5EF4-FFF2-40B4-BE49-F238E27FC236}">
              <a16:creationId xmlns:a16="http://schemas.microsoft.com/office/drawing/2014/main" id="{0E001C5F-FDD0-414D-A326-C8BB1D2E776E}"/>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44" name="直線コネクタ 743">
          <a:extLst>
            <a:ext uri="{FF2B5EF4-FFF2-40B4-BE49-F238E27FC236}">
              <a16:creationId xmlns:a16="http://schemas.microsoft.com/office/drawing/2014/main" id="{B133BE67-C803-4E83-92F5-9814ED98768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45" name="テキスト ボックス 744">
          <a:extLst>
            <a:ext uri="{FF2B5EF4-FFF2-40B4-BE49-F238E27FC236}">
              <a16:creationId xmlns:a16="http://schemas.microsoft.com/office/drawing/2014/main" id="{7FC0A9DD-AB15-4E8D-8024-7A138C82165C}"/>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46" name="直線コネクタ 745">
          <a:extLst>
            <a:ext uri="{FF2B5EF4-FFF2-40B4-BE49-F238E27FC236}">
              <a16:creationId xmlns:a16="http://schemas.microsoft.com/office/drawing/2014/main" id="{14B35020-C980-4FA3-983F-8CD402FF2695}"/>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47" name="テキスト ボックス 746">
          <a:extLst>
            <a:ext uri="{FF2B5EF4-FFF2-40B4-BE49-F238E27FC236}">
              <a16:creationId xmlns:a16="http://schemas.microsoft.com/office/drawing/2014/main" id="{838AA95D-BC2E-4561-8998-237FF8FDADD6}"/>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48" name="直線コネクタ 747">
          <a:extLst>
            <a:ext uri="{FF2B5EF4-FFF2-40B4-BE49-F238E27FC236}">
              <a16:creationId xmlns:a16="http://schemas.microsoft.com/office/drawing/2014/main" id="{9F9639FF-2D62-46FA-A30E-E739C499D8E1}"/>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49" name="テキスト ボックス 748">
          <a:extLst>
            <a:ext uri="{FF2B5EF4-FFF2-40B4-BE49-F238E27FC236}">
              <a16:creationId xmlns:a16="http://schemas.microsoft.com/office/drawing/2014/main" id="{4E0973A1-4DE5-48AB-8B62-1E89DCDA0B9C}"/>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50" name="【消防施設】&#10;一人当たり面積グラフ枠">
          <a:extLst>
            <a:ext uri="{FF2B5EF4-FFF2-40B4-BE49-F238E27FC236}">
              <a16:creationId xmlns:a16="http://schemas.microsoft.com/office/drawing/2014/main" id="{5E234661-FFFD-4788-9817-399376CB21D1}"/>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139064</xdr:rowOff>
    </xdr:from>
    <xdr:to>
      <xdr:col>116</xdr:col>
      <xdr:colOff>62864</xdr:colOff>
      <xdr:row>86</xdr:row>
      <xdr:rowOff>76200</xdr:rowOff>
    </xdr:to>
    <xdr:cxnSp macro="">
      <xdr:nvCxnSpPr>
        <xdr:cNvPr id="751" name="直線コネクタ 750">
          <a:extLst>
            <a:ext uri="{FF2B5EF4-FFF2-40B4-BE49-F238E27FC236}">
              <a16:creationId xmlns:a16="http://schemas.microsoft.com/office/drawing/2014/main" id="{756A05AE-FFF9-44DF-B221-F98A04E9F6D9}"/>
            </a:ext>
          </a:extLst>
        </xdr:cNvPr>
        <xdr:cNvCxnSpPr/>
      </xdr:nvCxnSpPr>
      <xdr:spPr>
        <a:xfrm flipV="1">
          <a:off x="22160864" y="13340714"/>
          <a:ext cx="0" cy="1480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752" name="【消防施設】&#10;一人当たり面積最小値テキスト">
          <a:extLst>
            <a:ext uri="{FF2B5EF4-FFF2-40B4-BE49-F238E27FC236}">
              <a16:creationId xmlns:a16="http://schemas.microsoft.com/office/drawing/2014/main" id="{AFF3B789-F48A-478A-A600-C6C58CFD5D30}"/>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53" name="直線コネクタ 752">
          <a:extLst>
            <a:ext uri="{FF2B5EF4-FFF2-40B4-BE49-F238E27FC236}">
              <a16:creationId xmlns:a16="http://schemas.microsoft.com/office/drawing/2014/main" id="{545C9AC0-97FE-4A57-9358-6AF8509BF041}"/>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85741</xdr:rowOff>
    </xdr:from>
    <xdr:ext cx="469744" cy="259045"/>
    <xdr:sp macro="" textlink="">
      <xdr:nvSpPr>
        <xdr:cNvPr id="754" name="【消防施設】&#10;一人当たり面積最大値テキスト">
          <a:extLst>
            <a:ext uri="{FF2B5EF4-FFF2-40B4-BE49-F238E27FC236}">
              <a16:creationId xmlns:a16="http://schemas.microsoft.com/office/drawing/2014/main" id="{251E1256-2357-421B-B8EF-FE01557EEB36}"/>
            </a:ext>
          </a:extLst>
        </xdr:cNvPr>
        <xdr:cNvSpPr txBox="1"/>
      </xdr:nvSpPr>
      <xdr:spPr>
        <a:xfrm>
          <a:off x="22199600" y="13115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139064</xdr:rowOff>
    </xdr:from>
    <xdr:to>
      <xdr:col>116</xdr:col>
      <xdr:colOff>152400</xdr:colOff>
      <xdr:row>77</xdr:row>
      <xdr:rowOff>139064</xdr:rowOff>
    </xdr:to>
    <xdr:cxnSp macro="">
      <xdr:nvCxnSpPr>
        <xdr:cNvPr id="755" name="直線コネクタ 754">
          <a:extLst>
            <a:ext uri="{FF2B5EF4-FFF2-40B4-BE49-F238E27FC236}">
              <a16:creationId xmlns:a16="http://schemas.microsoft.com/office/drawing/2014/main" id="{944F2BCA-E994-414B-A464-60C459AF5580}"/>
            </a:ext>
          </a:extLst>
        </xdr:cNvPr>
        <xdr:cNvCxnSpPr/>
      </xdr:nvCxnSpPr>
      <xdr:spPr>
        <a:xfrm>
          <a:off x="22072600" y="13340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120032</xdr:rowOff>
    </xdr:from>
    <xdr:ext cx="469744" cy="259045"/>
    <xdr:sp macro="" textlink="">
      <xdr:nvSpPr>
        <xdr:cNvPr id="756" name="【消防施設】&#10;一人当たり面積平均値テキスト">
          <a:extLst>
            <a:ext uri="{FF2B5EF4-FFF2-40B4-BE49-F238E27FC236}">
              <a16:creationId xmlns:a16="http://schemas.microsoft.com/office/drawing/2014/main" id="{5B3A6EA5-BE8F-4C54-9476-EE729ABE694F}"/>
            </a:ext>
          </a:extLst>
        </xdr:cNvPr>
        <xdr:cNvSpPr txBox="1"/>
      </xdr:nvSpPr>
      <xdr:spPr>
        <a:xfrm>
          <a:off x="22199600" y="145218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141605</xdr:rowOff>
    </xdr:from>
    <xdr:to>
      <xdr:col>116</xdr:col>
      <xdr:colOff>114300</xdr:colOff>
      <xdr:row>85</xdr:row>
      <xdr:rowOff>71755</xdr:rowOff>
    </xdr:to>
    <xdr:sp macro="" textlink="">
      <xdr:nvSpPr>
        <xdr:cNvPr id="757" name="フローチャート: 判断 756">
          <a:extLst>
            <a:ext uri="{FF2B5EF4-FFF2-40B4-BE49-F238E27FC236}">
              <a16:creationId xmlns:a16="http://schemas.microsoft.com/office/drawing/2014/main" id="{2E8DA2BB-CF90-4149-B0B6-F78A2AE50CBC}"/>
            </a:ext>
          </a:extLst>
        </xdr:cNvPr>
        <xdr:cNvSpPr/>
      </xdr:nvSpPr>
      <xdr:spPr>
        <a:xfrm>
          <a:off x="22110700" y="14543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111125</xdr:rowOff>
    </xdr:from>
    <xdr:to>
      <xdr:col>112</xdr:col>
      <xdr:colOff>38100</xdr:colOff>
      <xdr:row>85</xdr:row>
      <xdr:rowOff>41275</xdr:rowOff>
    </xdr:to>
    <xdr:sp macro="" textlink="">
      <xdr:nvSpPr>
        <xdr:cNvPr id="758" name="フローチャート: 判断 757">
          <a:extLst>
            <a:ext uri="{FF2B5EF4-FFF2-40B4-BE49-F238E27FC236}">
              <a16:creationId xmlns:a16="http://schemas.microsoft.com/office/drawing/2014/main" id="{BDCFC601-B86E-4CC8-8E9A-0B1D22B07606}"/>
            </a:ext>
          </a:extLst>
        </xdr:cNvPr>
        <xdr:cNvSpPr/>
      </xdr:nvSpPr>
      <xdr:spPr>
        <a:xfrm>
          <a:off x="21272500" y="1451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4445</xdr:rowOff>
    </xdr:from>
    <xdr:to>
      <xdr:col>107</xdr:col>
      <xdr:colOff>101600</xdr:colOff>
      <xdr:row>85</xdr:row>
      <xdr:rowOff>106045</xdr:rowOff>
    </xdr:to>
    <xdr:sp macro="" textlink="">
      <xdr:nvSpPr>
        <xdr:cNvPr id="759" name="フローチャート: 判断 758">
          <a:extLst>
            <a:ext uri="{FF2B5EF4-FFF2-40B4-BE49-F238E27FC236}">
              <a16:creationId xmlns:a16="http://schemas.microsoft.com/office/drawing/2014/main" id="{2BC01181-B2FB-4CF2-A27B-0AC02F4BAE49}"/>
            </a:ext>
          </a:extLst>
        </xdr:cNvPr>
        <xdr:cNvSpPr/>
      </xdr:nvSpPr>
      <xdr:spPr>
        <a:xfrm>
          <a:off x="20383500" y="14577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6350</xdr:rowOff>
    </xdr:from>
    <xdr:to>
      <xdr:col>102</xdr:col>
      <xdr:colOff>165100</xdr:colOff>
      <xdr:row>85</xdr:row>
      <xdr:rowOff>107950</xdr:rowOff>
    </xdr:to>
    <xdr:sp macro="" textlink="">
      <xdr:nvSpPr>
        <xdr:cNvPr id="760" name="フローチャート: 判断 759">
          <a:extLst>
            <a:ext uri="{FF2B5EF4-FFF2-40B4-BE49-F238E27FC236}">
              <a16:creationId xmlns:a16="http://schemas.microsoft.com/office/drawing/2014/main" id="{C9B85C89-5963-476C-8C02-34EDF2E93A89}"/>
            </a:ext>
          </a:extLst>
        </xdr:cNvPr>
        <xdr:cNvSpPr/>
      </xdr:nvSpPr>
      <xdr:spPr>
        <a:xfrm>
          <a:off x="19494500" y="1457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10161</xdr:rowOff>
    </xdr:from>
    <xdr:to>
      <xdr:col>98</xdr:col>
      <xdr:colOff>38100</xdr:colOff>
      <xdr:row>85</xdr:row>
      <xdr:rowOff>111761</xdr:rowOff>
    </xdr:to>
    <xdr:sp macro="" textlink="">
      <xdr:nvSpPr>
        <xdr:cNvPr id="761" name="フローチャート: 判断 760">
          <a:extLst>
            <a:ext uri="{FF2B5EF4-FFF2-40B4-BE49-F238E27FC236}">
              <a16:creationId xmlns:a16="http://schemas.microsoft.com/office/drawing/2014/main" id="{16634BCC-96F0-4430-91C5-10248F975F92}"/>
            </a:ext>
          </a:extLst>
        </xdr:cNvPr>
        <xdr:cNvSpPr/>
      </xdr:nvSpPr>
      <xdr:spPr>
        <a:xfrm>
          <a:off x="18605500" y="1458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2B5776DA-34FA-4441-98E2-3F30F1A8192E}"/>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332C3F66-0A25-4DA6-9BE8-BA8CBDB3605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52962563-3A04-4D05-AD18-D1EBAD3C340E}"/>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1CBBD515-B2C8-4473-8B67-ABE7392A410D}"/>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66" name="テキスト ボックス 765">
          <a:extLst>
            <a:ext uri="{FF2B5EF4-FFF2-40B4-BE49-F238E27FC236}">
              <a16:creationId xmlns:a16="http://schemas.microsoft.com/office/drawing/2014/main" id="{3DA589F0-3B6E-435E-8A47-F258B9D24929}"/>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118745</xdr:rowOff>
    </xdr:from>
    <xdr:to>
      <xdr:col>116</xdr:col>
      <xdr:colOff>114300</xdr:colOff>
      <xdr:row>84</xdr:row>
      <xdr:rowOff>48895</xdr:rowOff>
    </xdr:to>
    <xdr:sp macro="" textlink="">
      <xdr:nvSpPr>
        <xdr:cNvPr id="767" name="楕円 766">
          <a:extLst>
            <a:ext uri="{FF2B5EF4-FFF2-40B4-BE49-F238E27FC236}">
              <a16:creationId xmlns:a16="http://schemas.microsoft.com/office/drawing/2014/main" id="{95F8D6C4-1F60-4EE8-B3B4-DD5544AB7406}"/>
            </a:ext>
          </a:extLst>
        </xdr:cNvPr>
        <xdr:cNvSpPr/>
      </xdr:nvSpPr>
      <xdr:spPr>
        <a:xfrm>
          <a:off x="22110700" y="1434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141622</xdr:rowOff>
    </xdr:from>
    <xdr:ext cx="469744" cy="259045"/>
    <xdr:sp macro="" textlink="">
      <xdr:nvSpPr>
        <xdr:cNvPr id="768" name="【消防施設】&#10;一人当たり面積該当値テキスト">
          <a:extLst>
            <a:ext uri="{FF2B5EF4-FFF2-40B4-BE49-F238E27FC236}">
              <a16:creationId xmlns:a16="http://schemas.microsoft.com/office/drawing/2014/main" id="{4E28E86E-58E2-4128-816B-98AB8F7EFEA4}"/>
            </a:ext>
          </a:extLst>
        </xdr:cNvPr>
        <xdr:cNvSpPr txBox="1"/>
      </xdr:nvSpPr>
      <xdr:spPr>
        <a:xfrm>
          <a:off x="22199600" y="14200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126364</xdr:rowOff>
    </xdr:from>
    <xdr:to>
      <xdr:col>112</xdr:col>
      <xdr:colOff>38100</xdr:colOff>
      <xdr:row>84</xdr:row>
      <xdr:rowOff>56514</xdr:rowOff>
    </xdr:to>
    <xdr:sp macro="" textlink="">
      <xdr:nvSpPr>
        <xdr:cNvPr id="769" name="楕円 768">
          <a:extLst>
            <a:ext uri="{FF2B5EF4-FFF2-40B4-BE49-F238E27FC236}">
              <a16:creationId xmlns:a16="http://schemas.microsoft.com/office/drawing/2014/main" id="{0F939E7E-8A54-4F8C-B74A-9A2AB7F59500}"/>
            </a:ext>
          </a:extLst>
        </xdr:cNvPr>
        <xdr:cNvSpPr/>
      </xdr:nvSpPr>
      <xdr:spPr>
        <a:xfrm>
          <a:off x="21272500" y="14356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169545</xdr:rowOff>
    </xdr:from>
    <xdr:to>
      <xdr:col>116</xdr:col>
      <xdr:colOff>63500</xdr:colOff>
      <xdr:row>84</xdr:row>
      <xdr:rowOff>5714</xdr:rowOff>
    </xdr:to>
    <xdr:cxnSp macro="">
      <xdr:nvCxnSpPr>
        <xdr:cNvPr id="770" name="直線コネクタ 769">
          <a:extLst>
            <a:ext uri="{FF2B5EF4-FFF2-40B4-BE49-F238E27FC236}">
              <a16:creationId xmlns:a16="http://schemas.microsoft.com/office/drawing/2014/main" id="{72543383-449A-4DC4-B8E3-75D04BDC388F}"/>
            </a:ext>
          </a:extLst>
        </xdr:cNvPr>
        <xdr:cNvCxnSpPr/>
      </xdr:nvCxnSpPr>
      <xdr:spPr>
        <a:xfrm flipV="1">
          <a:off x="21323300" y="14399895"/>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133986</xdr:rowOff>
    </xdr:from>
    <xdr:to>
      <xdr:col>107</xdr:col>
      <xdr:colOff>101600</xdr:colOff>
      <xdr:row>84</xdr:row>
      <xdr:rowOff>64136</xdr:rowOff>
    </xdr:to>
    <xdr:sp macro="" textlink="">
      <xdr:nvSpPr>
        <xdr:cNvPr id="771" name="楕円 770">
          <a:extLst>
            <a:ext uri="{FF2B5EF4-FFF2-40B4-BE49-F238E27FC236}">
              <a16:creationId xmlns:a16="http://schemas.microsoft.com/office/drawing/2014/main" id="{AE8E5F6D-0299-4621-A094-ADBFE25E6B74}"/>
            </a:ext>
          </a:extLst>
        </xdr:cNvPr>
        <xdr:cNvSpPr/>
      </xdr:nvSpPr>
      <xdr:spPr>
        <a:xfrm>
          <a:off x="20383500" y="14364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5714</xdr:rowOff>
    </xdr:from>
    <xdr:to>
      <xdr:col>111</xdr:col>
      <xdr:colOff>177800</xdr:colOff>
      <xdr:row>84</xdr:row>
      <xdr:rowOff>13336</xdr:rowOff>
    </xdr:to>
    <xdr:cxnSp macro="">
      <xdr:nvCxnSpPr>
        <xdr:cNvPr id="772" name="直線コネクタ 771">
          <a:extLst>
            <a:ext uri="{FF2B5EF4-FFF2-40B4-BE49-F238E27FC236}">
              <a16:creationId xmlns:a16="http://schemas.microsoft.com/office/drawing/2014/main" id="{2505A6C6-6497-4A5E-B86C-C091F346ECA2}"/>
            </a:ext>
          </a:extLst>
        </xdr:cNvPr>
        <xdr:cNvCxnSpPr/>
      </xdr:nvCxnSpPr>
      <xdr:spPr>
        <a:xfrm flipV="1">
          <a:off x="20434300" y="14407514"/>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141605</xdr:rowOff>
    </xdr:from>
    <xdr:to>
      <xdr:col>102</xdr:col>
      <xdr:colOff>165100</xdr:colOff>
      <xdr:row>84</xdr:row>
      <xdr:rowOff>71755</xdr:rowOff>
    </xdr:to>
    <xdr:sp macro="" textlink="">
      <xdr:nvSpPr>
        <xdr:cNvPr id="773" name="楕円 772">
          <a:extLst>
            <a:ext uri="{FF2B5EF4-FFF2-40B4-BE49-F238E27FC236}">
              <a16:creationId xmlns:a16="http://schemas.microsoft.com/office/drawing/2014/main" id="{87F47E35-6C8A-4159-9A98-2770A80B2AC3}"/>
            </a:ext>
          </a:extLst>
        </xdr:cNvPr>
        <xdr:cNvSpPr/>
      </xdr:nvSpPr>
      <xdr:spPr>
        <a:xfrm>
          <a:off x="19494500" y="1437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13336</xdr:rowOff>
    </xdr:from>
    <xdr:to>
      <xdr:col>107</xdr:col>
      <xdr:colOff>50800</xdr:colOff>
      <xdr:row>84</xdr:row>
      <xdr:rowOff>20955</xdr:rowOff>
    </xdr:to>
    <xdr:cxnSp macro="">
      <xdr:nvCxnSpPr>
        <xdr:cNvPr id="774" name="直線コネクタ 773">
          <a:extLst>
            <a:ext uri="{FF2B5EF4-FFF2-40B4-BE49-F238E27FC236}">
              <a16:creationId xmlns:a16="http://schemas.microsoft.com/office/drawing/2014/main" id="{BC7C6B67-5A67-4E07-AE1B-9C6CD96712B7}"/>
            </a:ext>
          </a:extLst>
        </xdr:cNvPr>
        <xdr:cNvCxnSpPr/>
      </xdr:nvCxnSpPr>
      <xdr:spPr>
        <a:xfrm flipV="1">
          <a:off x="19545300" y="14415136"/>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149225</xdr:rowOff>
    </xdr:from>
    <xdr:to>
      <xdr:col>98</xdr:col>
      <xdr:colOff>38100</xdr:colOff>
      <xdr:row>84</xdr:row>
      <xdr:rowOff>79375</xdr:rowOff>
    </xdr:to>
    <xdr:sp macro="" textlink="">
      <xdr:nvSpPr>
        <xdr:cNvPr id="775" name="楕円 774">
          <a:extLst>
            <a:ext uri="{FF2B5EF4-FFF2-40B4-BE49-F238E27FC236}">
              <a16:creationId xmlns:a16="http://schemas.microsoft.com/office/drawing/2014/main" id="{C83D054C-0413-484F-9F5F-1E3B53CDC4A2}"/>
            </a:ext>
          </a:extLst>
        </xdr:cNvPr>
        <xdr:cNvSpPr/>
      </xdr:nvSpPr>
      <xdr:spPr>
        <a:xfrm>
          <a:off x="18605500" y="1437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20955</xdr:rowOff>
    </xdr:from>
    <xdr:to>
      <xdr:col>102</xdr:col>
      <xdr:colOff>114300</xdr:colOff>
      <xdr:row>84</xdr:row>
      <xdr:rowOff>28575</xdr:rowOff>
    </xdr:to>
    <xdr:cxnSp macro="">
      <xdr:nvCxnSpPr>
        <xdr:cNvPr id="776" name="直線コネクタ 775">
          <a:extLst>
            <a:ext uri="{FF2B5EF4-FFF2-40B4-BE49-F238E27FC236}">
              <a16:creationId xmlns:a16="http://schemas.microsoft.com/office/drawing/2014/main" id="{F698E319-D9C9-46B8-9747-316DF900E9C8}"/>
            </a:ext>
          </a:extLst>
        </xdr:cNvPr>
        <xdr:cNvCxnSpPr/>
      </xdr:nvCxnSpPr>
      <xdr:spPr>
        <a:xfrm flipV="1">
          <a:off x="18656300" y="1442275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32402</xdr:rowOff>
    </xdr:from>
    <xdr:ext cx="469744" cy="259045"/>
    <xdr:sp macro="" textlink="">
      <xdr:nvSpPr>
        <xdr:cNvPr id="777" name="n_1aveValue【消防施設】&#10;一人当たり面積">
          <a:extLst>
            <a:ext uri="{FF2B5EF4-FFF2-40B4-BE49-F238E27FC236}">
              <a16:creationId xmlns:a16="http://schemas.microsoft.com/office/drawing/2014/main" id="{F1481525-70F0-4875-9F64-5D1815699CA1}"/>
            </a:ext>
          </a:extLst>
        </xdr:cNvPr>
        <xdr:cNvSpPr txBox="1"/>
      </xdr:nvSpPr>
      <xdr:spPr>
        <a:xfrm>
          <a:off x="21075727" y="1460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97172</xdr:rowOff>
    </xdr:from>
    <xdr:ext cx="469744" cy="259045"/>
    <xdr:sp macro="" textlink="">
      <xdr:nvSpPr>
        <xdr:cNvPr id="778" name="n_2aveValue【消防施設】&#10;一人当たり面積">
          <a:extLst>
            <a:ext uri="{FF2B5EF4-FFF2-40B4-BE49-F238E27FC236}">
              <a16:creationId xmlns:a16="http://schemas.microsoft.com/office/drawing/2014/main" id="{F24CCC25-CBCC-4AA1-BC4D-2C634775132A}"/>
            </a:ext>
          </a:extLst>
        </xdr:cNvPr>
        <xdr:cNvSpPr txBox="1"/>
      </xdr:nvSpPr>
      <xdr:spPr>
        <a:xfrm>
          <a:off x="20199427" y="14670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99077</xdr:rowOff>
    </xdr:from>
    <xdr:ext cx="469744" cy="259045"/>
    <xdr:sp macro="" textlink="">
      <xdr:nvSpPr>
        <xdr:cNvPr id="779" name="n_3aveValue【消防施設】&#10;一人当たり面積">
          <a:extLst>
            <a:ext uri="{FF2B5EF4-FFF2-40B4-BE49-F238E27FC236}">
              <a16:creationId xmlns:a16="http://schemas.microsoft.com/office/drawing/2014/main" id="{0BA716C2-E294-4754-AA79-7700A65F8164}"/>
            </a:ext>
          </a:extLst>
        </xdr:cNvPr>
        <xdr:cNvSpPr txBox="1"/>
      </xdr:nvSpPr>
      <xdr:spPr>
        <a:xfrm>
          <a:off x="19310427"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102888</xdr:rowOff>
    </xdr:from>
    <xdr:ext cx="469744" cy="259045"/>
    <xdr:sp macro="" textlink="">
      <xdr:nvSpPr>
        <xdr:cNvPr id="780" name="n_4aveValue【消防施設】&#10;一人当たり面積">
          <a:extLst>
            <a:ext uri="{FF2B5EF4-FFF2-40B4-BE49-F238E27FC236}">
              <a16:creationId xmlns:a16="http://schemas.microsoft.com/office/drawing/2014/main" id="{A57EBFE4-758F-4810-ADB7-B03ABE5195C2}"/>
            </a:ext>
          </a:extLst>
        </xdr:cNvPr>
        <xdr:cNvSpPr txBox="1"/>
      </xdr:nvSpPr>
      <xdr:spPr>
        <a:xfrm>
          <a:off x="18421427" y="14676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73041</xdr:rowOff>
    </xdr:from>
    <xdr:ext cx="469744" cy="259045"/>
    <xdr:sp macro="" textlink="">
      <xdr:nvSpPr>
        <xdr:cNvPr id="781" name="n_1mainValue【消防施設】&#10;一人当たり面積">
          <a:extLst>
            <a:ext uri="{FF2B5EF4-FFF2-40B4-BE49-F238E27FC236}">
              <a16:creationId xmlns:a16="http://schemas.microsoft.com/office/drawing/2014/main" id="{A967A49B-D2A0-4DE6-BBC2-94A45F1A82AA}"/>
            </a:ext>
          </a:extLst>
        </xdr:cNvPr>
        <xdr:cNvSpPr txBox="1"/>
      </xdr:nvSpPr>
      <xdr:spPr>
        <a:xfrm>
          <a:off x="21075727" y="14131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80663</xdr:rowOff>
    </xdr:from>
    <xdr:ext cx="469744" cy="259045"/>
    <xdr:sp macro="" textlink="">
      <xdr:nvSpPr>
        <xdr:cNvPr id="782" name="n_2mainValue【消防施設】&#10;一人当たり面積">
          <a:extLst>
            <a:ext uri="{FF2B5EF4-FFF2-40B4-BE49-F238E27FC236}">
              <a16:creationId xmlns:a16="http://schemas.microsoft.com/office/drawing/2014/main" id="{04E97F9D-C838-47C1-9999-395DF33D3E18}"/>
            </a:ext>
          </a:extLst>
        </xdr:cNvPr>
        <xdr:cNvSpPr txBox="1"/>
      </xdr:nvSpPr>
      <xdr:spPr>
        <a:xfrm>
          <a:off x="20199427" y="14139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88282</xdr:rowOff>
    </xdr:from>
    <xdr:ext cx="469744" cy="259045"/>
    <xdr:sp macro="" textlink="">
      <xdr:nvSpPr>
        <xdr:cNvPr id="783" name="n_3mainValue【消防施設】&#10;一人当たり面積">
          <a:extLst>
            <a:ext uri="{FF2B5EF4-FFF2-40B4-BE49-F238E27FC236}">
              <a16:creationId xmlns:a16="http://schemas.microsoft.com/office/drawing/2014/main" id="{DA7D9C9C-9358-4A8B-AA20-DEF621430CAF}"/>
            </a:ext>
          </a:extLst>
        </xdr:cNvPr>
        <xdr:cNvSpPr txBox="1"/>
      </xdr:nvSpPr>
      <xdr:spPr>
        <a:xfrm>
          <a:off x="19310427" y="1414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95902</xdr:rowOff>
    </xdr:from>
    <xdr:ext cx="469744" cy="259045"/>
    <xdr:sp macro="" textlink="">
      <xdr:nvSpPr>
        <xdr:cNvPr id="784" name="n_4mainValue【消防施設】&#10;一人当たり面積">
          <a:extLst>
            <a:ext uri="{FF2B5EF4-FFF2-40B4-BE49-F238E27FC236}">
              <a16:creationId xmlns:a16="http://schemas.microsoft.com/office/drawing/2014/main" id="{0DEDD310-E970-4042-8290-FB3365DE2B19}"/>
            </a:ext>
          </a:extLst>
        </xdr:cNvPr>
        <xdr:cNvSpPr txBox="1"/>
      </xdr:nvSpPr>
      <xdr:spPr>
        <a:xfrm>
          <a:off x="18421427" y="14154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85" name="正方形/長方形 784">
          <a:extLst>
            <a:ext uri="{FF2B5EF4-FFF2-40B4-BE49-F238E27FC236}">
              <a16:creationId xmlns:a16="http://schemas.microsoft.com/office/drawing/2014/main" id="{D145E456-20C3-437D-8FCB-CBB26CEF8535}"/>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86" name="正方形/長方形 785">
          <a:extLst>
            <a:ext uri="{FF2B5EF4-FFF2-40B4-BE49-F238E27FC236}">
              <a16:creationId xmlns:a16="http://schemas.microsoft.com/office/drawing/2014/main" id="{1400C902-1D0A-43E1-AFFE-FC2B179D6337}"/>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87" name="正方形/長方形 786">
          <a:extLst>
            <a:ext uri="{FF2B5EF4-FFF2-40B4-BE49-F238E27FC236}">
              <a16:creationId xmlns:a16="http://schemas.microsoft.com/office/drawing/2014/main" id="{AC6BFC88-9D3C-4D3D-A175-85B9BBBD95C5}"/>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88" name="正方形/長方形 787">
          <a:extLst>
            <a:ext uri="{FF2B5EF4-FFF2-40B4-BE49-F238E27FC236}">
              <a16:creationId xmlns:a16="http://schemas.microsoft.com/office/drawing/2014/main" id="{43FF621C-87DF-4809-BB94-0D2EC71494DF}"/>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89" name="正方形/長方形 788">
          <a:extLst>
            <a:ext uri="{FF2B5EF4-FFF2-40B4-BE49-F238E27FC236}">
              <a16:creationId xmlns:a16="http://schemas.microsoft.com/office/drawing/2014/main" id="{16AFAF6A-F488-466D-8CC9-1F44E1C796FF}"/>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90" name="正方形/長方形 789">
          <a:extLst>
            <a:ext uri="{FF2B5EF4-FFF2-40B4-BE49-F238E27FC236}">
              <a16:creationId xmlns:a16="http://schemas.microsoft.com/office/drawing/2014/main" id="{48517AB3-D534-428B-A33A-F7723395E6A5}"/>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91" name="正方形/長方形 790">
          <a:extLst>
            <a:ext uri="{FF2B5EF4-FFF2-40B4-BE49-F238E27FC236}">
              <a16:creationId xmlns:a16="http://schemas.microsoft.com/office/drawing/2014/main" id="{40F5C1BD-57D1-4627-BF8B-2D0AA3ED9DD2}"/>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92" name="正方形/長方形 791">
          <a:extLst>
            <a:ext uri="{FF2B5EF4-FFF2-40B4-BE49-F238E27FC236}">
              <a16:creationId xmlns:a16="http://schemas.microsoft.com/office/drawing/2014/main" id="{6AD2E9A1-C7C9-4EB7-B034-B4402C8B07FF}"/>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93" name="テキスト ボックス 792">
          <a:extLst>
            <a:ext uri="{FF2B5EF4-FFF2-40B4-BE49-F238E27FC236}">
              <a16:creationId xmlns:a16="http://schemas.microsoft.com/office/drawing/2014/main" id="{1E15F6CD-11F7-45B6-8280-150022617AC5}"/>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94" name="直線コネクタ 793">
          <a:extLst>
            <a:ext uri="{FF2B5EF4-FFF2-40B4-BE49-F238E27FC236}">
              <a16:creationId xmlns:a16="http://schemas.microsoft.com/office/drawing/2014/main" id="{E5E08CB7-CA08-477C-B3EF-4BCD638D7EE5}"/>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95" name="テキスト ボックス 794">
          <a:extLst>
            <a:ext uri="{FF2B5EF4-FFF2-40B4-BE49-F238E27FC236}">
              <a16:creationId xmlns:a16="http://schemas.microsoft.com/office/drawing/2014/main" id="{606750A6-7125-40D3-885C-3A5C5CC1C01F}"/>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96" name="直線コネクタ 795">
          <a:extLst>
            <a:ext uri="{FF2B5EF4-FFF2-40B4-BE49-F238E27FC236}">
              <a16:creationId xmlns:a16="http://schemas.microsoft.com/office/drawing/2014/main" id="{CEAC0816-FC25-4BF3-829C-02F14AEE1243}"/>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97" name="テキスト ボックス 796">
          <a:extLst>
            <a:ext uri="{FF2B5EF4-FFF2-40B4-BE49-F238E27FC236}">
              <a16:creationId xmlns:a16="http://schemas.microsoft.com/office/drawing/2014/main" id="{0EE6C89A-72FB-4BA2-8996-46214FDACE75}"/>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98" name="直線コネクタ 797">
          <a:extLst>
            <a:ext uri="{FF2B5EF4-FFF2-40B4-BE49-F238E27FC236}">
              <a16:creationId xmlns:a16="http://schemas.microsoft.com/office/drawing/2014/main" id="{489704AB-0451-4788-8A30-435ADA54C679}"/>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99" name="テキスト ボックス 798">
          <a:extLst>
            <a:ext uri="{FF2B5EF4-FFF2-40B4-BE49-F238E27FC236}">
              <a16:creationId xmlns:a16="http://schemas.microsoft.com/office/drawing/2014/main" id="{F8B6BE5A-F204-4A3B-8BC6-64AC4830A97C}"/>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00" name="直線コネクタ 799">
          <a:extLst>
            <a:ext uri="{FF2B5EF4-FFF2-40B4-BE49-F238E27FC236}">
              <a16:creationId xmlns:a16="http://schemas.microsoft.com/office/drawing/2014/main" id="{6055CF28-18E1-4594-AB69-2106F9A6372C}"/>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01" name="テキスト ボックス 800">
          <a:extLst>
            <a:ext uri="{FF2B5EF4-FFF2-40B4-BE49-F238E27FC236}">
              <a16:creationId xmlns:a16="http://schemas.microsoft.com/office/drawing/2014/main" id="{BE949661-EF5A-4A6B-AD8A-477DD7F3E185}"/>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02" name="直線コネクタ 801">
          <a:extLst>
            <a:ext uri="{FF2B5EF4-FFF2-40B4-BE49-F238E27FC236}">
              <a16:creationId xmlns:a16="http://schemas.microsoft.com/office/drawing/2014/main" id="{678355AF-27E1-4AAB-8DFA-9EA5FCB0F92E}"/>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03" name="テキスト ボックス 802">
          <a:extLst>
            <a:ext uri="{FF2B5EF4-FFF2-40B4-BE49-F238E27FC236}">
              <a16:creationId xmlns:a16="http://schemas.microsoft.com/office/drawing/2014/main" id="{7D5D9F69-B405-4FDA-8FDF-B88BA9BA600C}"/>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04" name="直線コネクタ 803">
          <a:extLst>
            <a:ext uri="{FF2B5EF4-FFF2-40B4-BE49-F238E27FC236}">
              <a16:creationId xmlns:a16="http://schemas.microsoft.com/office/drawing/2014/main" id="{123B1320-B934-47FE-B4D5-EAC64C0DB6C4}"/>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05" name="テキスト ボックス 804">
          <a:extLst>
            <a:ext uri="{FF2B5EF4-FFF2-40B4-BE49-F238E27FC236}">
              <a16:creationId xmlns:a16="http://schemas.microsoft.com/office/drawing/2014/main" id="{C8C26F53-6CC1-4223-B11E-C86100719ED6}"/>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06" name="直線コネクタ 805">
          <a:extLst>
            <a:ext uri="{FF2B5EF4-FFF2-40B4-BE49-F238E27FC236}">
              <a16:creationId xmlns:a16="http://schemas.microsoft.com/office/drawing/2014/main" id="{74EF6361-EF71-43FA-AE4E-13CD177BB4DE}"/>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07" name="テキスト ボックス 806">
          <a:extLst>
            <a:ext uri="{FF2B5EF4-FFF2-40B4-BE49-F238E27FC236}">
              <a16:creationId xmlns:a16="http://schemas.microsoft.com/office/drawing/2014/main" id="{3A68CBD7-1CBD-4782-A533-C6F04E0A7FEF}"/>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08" name="直線コネクタ 807">
          <a:extLst>
            <a:ext uri="{FF2B5EF4-FFF2-40B4-BE49-F238E27FC236}">
              <a16:creationId xmlns:a16="http://schemas.microsoft.com/office/drawing/2014/main" id="{CA0CE91D-438F-4D99-8906-B956F2CBA1C6}"/>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09" name="【庁舎】&#10;有形固定資産減価償却率グラフ枠">
          <a:extLst>
            <a:ext uri="{FF2B5EF4-FFF2-40B4-BE49-F238E27FC236}">
              <a16:creationId xmlns:a16="http://schemas.microsoft.com/office/drawing/2014/main" id="{D9FB95A0-BC57-4FF1-9176-3A2590D4B343}"/>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109</xdr:row>
      <xdr:rowOff>17418</xdr:rowOff>
    </xdr:to>
    <xdr:cxnSp macro="">
      <xdr:nvCxnSpPr>
        <xdr:cNvPr id="810" name="直線コネクタ 809">
          <a:extLst>
            <a:ext uri="{FF2B5EF4-FFF2-40B4-BE49-F238E27FC236}">
              <a16:creationId xmlns:a16="http://schemas.microsoft.com/office/drawing/2014/main" id="{4D00D6AB-7A09-4EB9-86AA-F3B41A3ACC46}"/>
            </a:ext>
          </a:extLst>
        </xdr:cNvPr>
        <xdr:cNvCxnSpPr/>
      </xdr:nvCxnSpPr>
      <xdr:spPr>
        <a:xfrm flipV="1">
          <a:off x="16318864" y="17090571"/>
          <a:ext cx="0" cy="1614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21245</xdr:rowOff>
    </xdr:from>
    <xdr:ext cx="405111" cy="259045"/>
    <xdr:sp macro="" textlink="">
      <xdr:nvSpPr>
        <xdr:cNvPr id="811" name="【庁舎】&#10;有形固定資産減価償却率最小値テキスト">
          <a:extLst>
            <a:ext uri="{FF2B5EF4-FFF2-40B4-BE49-F238E27FC236}">
              <a16:creationId xmlns:a16="http://schemas.microsoft.com/office/drawing/2014/main" id="{7B615027-5865-423D-9A28-3406FB61CF8B}"/>
            </a:ext>
          </a:extLst>
        </xdr:cNvPr>
        <xdr:cNvSpPr txBox="1"/>
      </xdr:nvSpPr>
      <xdr:spPr>
        <a:xfrm>
          <a:off x="16357600" y="187092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17418</xdr:rowOff>
    </xdr:from>
    <xdr:to>
      <xdr:col>86</xdr:col>
      <xdr:colOff>25400</xdr:colOff>
      <xdr:row>109</xdr:row>
      <xdr:rowOff>17418</xdr:rowOff>
    </xdr:to>
    <xdr:cxnSp macro="">
      <xdr:nvCxnSpPr>
        <xdr:cNvPr id="812" name="直線コネクタ 811">
          <a:extLst>
            <a:ext uri="{FF2B5EF4-FFF2-40B4-BE49-F238E27FC236}">
              <a16:creationId xmlns:a16="http://schemas.microsoft.com/office/drawing/2014/main" id="{D57ED9B4-3CD3-40E7-8D0E-E5A6EB546B7F}"/>
            </a:ext>
          </a:extLst>
        </xdr:cNvPr>
        <xdr:cNvCxnSpPr/>
      </xdr:nvCxnSpPr>
      <xdr:spPr>
        <a:xfrm>
          <a:off x="16230600" y="18705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813" name="【庁舎】&#10;有形固定資産減価償却率最大値テキスト">
          <a:extLst>
            <a:ext uri="{FF2B5EF4-FFF2-40B4-BE49-F238E27FC236}">
              <a16:creationId xmlns:a16="http://schemas.microsoft.com/office/drawing/2014/main" id="{6E2531DB-8417-4A3F-B903-658099B24A8D}"/>
            </a:ext>
          </a:extLst>
        </xdr:cNvPr>
        <xdr:cNvSpPr txBox="1"/>
      </xdr:nvSpPr>
      <xdr:spPr>
        <a:xfrm>
          <a:off x="16357600" y="168657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814" name="直線コネクタ 813">
          <a:extLst>
            <a:ext uri="{FF2B5EF4-FFF2-40B4-BE49-F238E27FC236}">
              <a16:creationId xmlns:a16="http://schemas.microsoft.com/office/drawing/2014/main" id="{67EC2E8D-71AD-4310-BC9B-0165917688F7}"/>
            </a:ext>
          </a:extLst>
        </xdr:cNvPr>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90732</xdr:rowOff>
    </xdr:from>
    <xdr:ext cx="405111" cy="259045"/>
    <xdr:sp macro="" textlink="">
      <xdr:nvSpPr>
        <xdr:cNvPr id="815" name="【庁舎】&#10;有形固定資産減価償却率平均値テキスト">
          <a:extLst>
            <a:ext uri="{FF2B5EF4-FFF2-40B4-BE49-F238E27FC236}">
              <a16:creationId xmlns:a16="http://schemas.microsoft.com/office/drawing/2014/main" id="{8FBD69F8-2CCD-45B3-9445-E30FC628B124}"/>
            </a:ext>
          </a:extLst>
        </xdr:cNvPr>
        <xdr:cNvSpPr txBox="1"/>
      </xdr:nvSpPr>
      <xdr:spPr>
        <a:xfrm>
          <a:off x="16357600" y="177500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67855</xdr:rowOff>
    </xdr:from>
    <xdr:to>
      <xdr:col>85</xdr:col>
      <xdr:colOff>177800</xdr:colOff>
      <xdr:row>104</xdr:row>
      <xdr:rowOff>169455</xdr:rowOff>
    </xdr:to>
    <xdr:sp macro="" textlink="">
      <xdr:nvSpPr>
        <xdr:cNvPr id="816" name="フローチャート: 判断 815">
          <a:extLst>
            <a:ext uri="{FF2B5EF4-FFF2-40B4-BE49-F238E27FC236}">
              <a16:creationId xmlns:a16="http://schemas.microsoft.com/office/drawing/2014/main" id="{3DB1FA72-A32A-490D-ADCF-2F34A8F30E17}"/>
            </a:ext>
          </a:extLst>
        </xdr:cNvPr>
        <xdr:cNvSpPr/>
      </xdr:nvSpPr>
      <xdr:spPr>
        <a:xfrm>
          <a:off x="16268700" y="1789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98879</xdr:rowOff>
    </xdr:from>
    <xdr:to>
      <xdr:col>81</xdr:col>
      <xdr:colOff>101600</xdr:colOff>
      <xdr:row>105</xdr:row>
      <xdr:rowOff>29029</xdr:rowOff>
    </xdr:to>
    <xdr:sp macro="" textlink="">
      <xdr:nvSpPr>
        <xdr:cNvPr id="817" name="フローチャート: 判断 816">
          <a:extLst>
            <a:ext uri="{FF2B5EF4-FFF2-40B4-BE49-F238E27FC236}">
              <a16:creationId xmlns:a16="http://schemas.microsoft.com/office/drawing/2014/main" id="{355EBA98-E13B-41C4-9E05-B9BCAFE5B690}"/>
            </a:ext>
          </a:extLst>
        </xdr:cNvPr>
        <xdr:cNvSpPr/>
      </xdr:nvSpPr>
      <xdr:spPr>
        <a:xfrm>
          <a:off x="15430500" y="1792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84182</xdr:rowOff>
    </xdr:from>
    <xdr:to>
      <xdr:col>76</xdr:col>
      <xdr:colOff>165100</xdr:colOff>
      <xdr:row>105</xdr:row>
      <xdr:rowOff>14332</xdr:rowOff>
    </xdr:to>
    <xdr:sp macro="" textlink="">
      <xdr:nvSpPr>
        <xdr:cNvPr id="818" name="フローチャート: 判断 817">
          <a:extLst>
            <a:ext uri="{FF2B5EF4-FFF2-40B4-BE49-F238E27FC236}">
              <a16:creationId xmlns:a16="http://schemas.microsoft.com/office/drawing/2014/main" id="{99B13490-8B2A-4257-8563-200BFC62921F}"/>
            </a:ext>
          </a:extLst>
        </xdr:cNvPr>
        <xdr:cNvSpPr/>
      </xdr:nvSpPr>
      <xdr:spPr>
        <a:xfrm>
          <a:off x="14541500" y="1791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72752</xdr:rowOff>
    </xdr:from>
    <xdr:to>
      <xdr:col>72</xdr:col>
      <xdr:colOff>38100</xdr:colOff>
      <xdr:row>105</xdr:row>
      <xdr:rowOff>2902</xdr:rowOff>
    </xdr:to>
    <xdr:sp macro="" textlink="">
      <xdr:nvSpPr>
        <xdr:cNvPr id="819" name="フローチャート: 判断 818">
          <a:extLst>
            <a:ext uri="{FF2B5EF4-FFF2-40B4-BE49-F238E27FC236}">
              <a16:creationId xmlns:a16="http://schemas.microsoft.com/office/drawing/2014/main" id="{5E82EDBE-BA7D-41FE-9955-DEA985EC1789}"/>
            </a:ext>
          </a:extLst>
        </xdr:cNvPr>
        <xdr:cNvSpPr/>
      </xdr:nvSpPr>
      <xdr:spPr>
        <a:xfrm>
          <a:off x="13652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97245</xdr:rowOff>
    </xdr:from>
    <xdr:to>
      <xdr:col>67</xdr:col>
      <xdr:colOff>101600</xdr:colOff>
      <xdr:row>105</xdr:row>
      <xdr:rowOff>27395</xdr:rowOff>
    </xdr:to>
    <xdr:sp macro="" textlink="">
      <xdr:nvSpPr>
        <xdr:cNvPr id="820" name="フローチャート: 判断 819">
          <a:extLst>
            <a:ext uri="{FF2B5EF4-FFF2-40B4-BE49-F238E27FC236}">
              <a16:creationId xmlns:a16="http://schemas.microsoft.com/office/drawing/2014/main" id="{33072DD7-55B3-4C7F-9057-88D3DB3FF677}"/>
            </a:ext>
          </a:extLst>
        </xdr:cNvPr>
        <xdr:cNvSpPr/>
      </xdr:nvSpPr>
      <xdr:spPr>
        <a:xfrm>
          <a:off x="12763500" y="1792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21" name="テキスト ボックス 820">
          <a:extLst>
            <a:ext uri="{FF2B5EF4-FFF2-40B4-BE49-F238E27FC236}">
              <a16:creationId xmlns:a16="http://schemas.microsoft.com/office/drawing/2014/main" id="{1A3ADAC1-EBAE-4AF6-9640-83CE29C4BEEC}"/>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22" name="テキスト ボックス 821">
          <a:extLst>
            <a:ext uri="{FF2B5EF4-FFF2-40B4-BE49-F238E27FC236}">
              <a16:creationId xmlns:a16="http://schemas.microsoft.com/office/drawing/2014/main" id="{B3505FD7-7A8C-4211-846B-2D3EB995464B}"/>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23" name="テキスト ボックス 822">
          <a:extLst>
            <a:ext uri="{FF2B5EF4-FFF2-40B4-BE49-F238E27FC236}">
              <a16:creationId xmlns:a16="http://schemas.microsoft.com/office/drawing/2014/main" id="{108C68D6-F932-4141-BB46-4E4880338FD3}"/>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24" name="テキスト ボックス 823">
          <a:extLst>
            <a:ext uri="{FF2B5EF4-FFF2-40B4-BE49-F238E27FC236}">
              <a16:creationId xmlns:a16="http://schemas.microsoft.com/office/drawing/2014/main" id="{002D3522-48D6-4F37-8594-0BE4FDCF3433}"/>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0971597C-75B2-4215-9346-40CA1CD871A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116839</xdr:rowOff>
    </xdr:from>
    <xdr:to>
      <xdr:col>85</xdr:col>
      <xdr:colOff>177800</xdr:colOff>
      <xdr:row>109</xdr:row>
      <xdr:rowOff>46989</xdr:rowOff>
    </xdr:to>
    <xdr:sp macro="" textlink="">
      <xdr:nvSpPr>
        <xdr:cNvPr id="826" name="楕円 825">
          <a:extLst>
            <a:ext uri="{FF2B5EF4-FFF2-40B4-BE49-F238E27FC236}">
              <a16:creationId xmlns:a16="http://schemas.microsoft.com/office/drawing/2014/main" id="{A5B54889-6E6E-4BBB-8DE7-F5DB3DF3C594}"/>
            </a:ext>
          </a:extLst>
        </xdr:cNvPr>
        <xdr:cNvSpPr/>
      </xdr:nvSpPr>
      <xdr:spPr>
        <a:xfrm>
          <a:off x="16268700" y="18633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108</xdr:row>
      <xdr:rowOff>31766</xdr:rowOff>
    </xdr:from>
    <xdr:ext cx="405111" cy="259045"/>
    <xdr:sp macro="" textlink="">
      <xdr:nvSpPr>
        <xdr:cNvPr id="827" name="【庁舎】&#10;有形固定資産減価償却率該当値テキスト">
          <a:extLst>
            <a:ext uri="{FF2B5EF4-FFF2-40B4-BE49-F238E27FC236}">
              <a16:creationId xmlns:a16="http://schemas.microsoft.com/office/drawing/2014/main" id="{4C6F85AD-2DA6-467E-BD1D-25C84252DECE}"/>
            </a:ext>
          </a:extLst>
        </xdr:cNvPr>
        <xdr:cNvSpPr txBox="1"/>
      </xdr:nvSpPr>
      <xdr:spPr>
        <a:xfrm>
          <a:off x="16357600" y="18548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113574</xdr:rowOff>
    </xdr:from>
    <xdr:to>
      <xdr:col>81</xdr:col>
      <xdr:colOff>101600</xdr:colOff>
      <xdr:row>109</xdr:row>
      <xdr:rowOff>43724</xdr:rowOff>
    </xdr:to>
    <xdr:sp macro="" textlink="">
      <xdr:nvSpPr>
        <xdr:cNvPr id="828" name="楕円 827">
          <a:extLst>
            <a:ext uri="{FF2B5EF4-FFF2-40B4-BE49-F238E27FC236}">
              <a16:creationId xmlns:a16="http://schemas.microsoft.com/office/drawing/2014/main" id="{D0847A1F-A4CD-42CD-B563-25816DD56E59}"/>
            </a:ext>
          </a:extLst>
        </xdr:cNvPr>
        <xdr:cNvSpPr/>
      </xdr:nvSpPr>
      <xdr:spPr>
        <a:xfrm>
          <a:off x="15430500" y="18630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164374</xdr:rowOff>
    </xdr:from>
    <xdr:to>
      <xdr:col>85</xdr:col>
      <xdr:colOff>127000</xdr:colOff>
      <xdr:row>108</xdr:row>
      <xdr:rowOff>167639</xdr:rowOff>
    </xdr:to>
    <xdr:cxnSp macro="">
      <xdr:nvCxnSpPr>
        <xdr:cNvPr id="829" name="直線コネクタ 828">
          <a:extLst>
            <a:ext uri="{FF2B5EF4-FFF2-40B4-BE49-F238E27FC236}">
              <a16:creationId xmlns:a16="http://schemas.microsoft.com/office/drawing/2014/main" id="{05A13074-3A53-4132-97F6-FB2265AEDCF5}"/>
            </a:ext>
          </a:extLst>
        </xdr:cNvPr>
        <xdr:cNvCxnSpPr/>
      </xdr:nvCxnSpPr>
      <xdr:spPr>
        <a:xfrm>
          <a:off x="15481300" y="18680974"/>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110308</xdr:rowOff>
    </xdr:from>
    <xdr:to>
      <xdr:col>76</xdr:col>
      <xdr:colOff>165100</xdr:colOff>
      <xdr:row>109</xdr:row>
      <xdr:rowOff>40458</xdr:rowOff>
    </xdr:to>
    <xdr:sp macro="" textlink="">
      <xdr:nvSpPr>
        <xdr:cNvPr id="830" name="楕円 829">
          <a:extLst>
            <a:ext uri="{FF2B5EF4-FFF2-40B4-BE49-F238E27FC236}">
              <a16:creationId xmlns:a16="http://schemas.microsoft.com/office/drawing/2014/main" id="{3EF22273-F9C4-4400-A367-126FC2B54D0F}"/>
            </a:ext>
          </a:extLst>
        </xdr:cNvPr>
        <xdr:cNvSpPr/>
      </xdr:nvSpPr>
      <xdr:spPr>
        <a:xfrm>
          <a:off x="14541500" y="18626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161108</xdr:rowOff>
    </xdr:from>
    <xdr:to>
      <xdr:col>81</xdr:col>
      <xdr:colOff>50800</xdr:colOff>
      <xdr:row>108</xdr:row>
      <xdr:rowOff>164374</xdr:rowOff>
    </xdr:to>
    <xdr:cxnSp macro="">
      <xdr:nvCxnSpPr>
        <xdr:cNvPr id="831" name="直線コネクタ 830">
          <a:extLst>
            <a:ext uri="{FF2B5EF4-FFF2-40B4-BE49-F238E27FC236}">
              <a16:creationId xmlns:a16="http://schemas.microsoft.com/office/drawing/2014/main" id="{17273AB1-EFF4-49C0-9DF6-DC185676C911}"/>
            </a:ext>
          </a:extLst>
        </xdr:cNvPr>
        <xdr:cNvCxnSpPr/>
      </xdr:nvCxnSpPr>
      <xdr:spPr>
        <a:xfrm>
          <a:off x="14592300" y="18677708"/>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107043</xdr:rowOff>
    </xdr:from>
    <xdr:to>
      <xdr:col>72</xdr:col>
      <xdr:colOff>38100</xdr:colOff>
      <xdr:row>109</xdr:row>
      <xdr:rowOff>37193</xdr:rowOff>
    </xdr:to>
    <xdr:sp macro="" textlink="">
      <xdr:nvSpPr>
        <xdr:cNvPr id="832" name="楕円 831">
          <a:extLst>
            <a:ext uri="{FF2B5EF4-FFF2-40B4-BE49-F238E27FC236}">
              <a16:creationId xmlns:a16="http://schemas.microsoft.com/office/drawing/2014/main" id="{FEA0858E-8EAC-420A-B434-B44078AA77B8}"/>
            </a:ext>
          </a:extLst>
        </xdr:cNvPr>
        <xdr:cNvSpPr/>
      </xdr:nvSpPr>
      <xdr:spPr>
        <a:xfrm>
          <a:off x="13652500" y="18623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157843</xdr:rowOff>
    </xdr:from>
    <xdr:to>
      <xdr:col>76</xdr:col>
      <xdr:colOff>114300</xdr:colOff>
      <xdr:row>108</xdr:row>
      <xdr:rowOff>161108</xdr:rowOff>
    </xdr:to>
    <xdr:cxnSp macro="">
      <xdr:nvCxnSpPr>
        <xdr:cNvPr id="833" name="直線コネクタ 832">
          <a:extLst>
            <a:ext uri="{FF2B5EF4-FFF2-40B4-BE49-F238E27FC236}">
              <a16:creationId xmlns:a16="http://schemas.microsoft.com/office/drawing/2014/main" id="{DAACDB73-2D57-489A-897D-94A57199AEAC}"/>
            </a:ext>
          </a:extLst>
        </xdr:cNvPr>
        <xdr:cNvCxnSpPr/>
      </xdr:nvCxnSpPr>
      <xdr:spPr>
        <a:xfrm>
          <a:off x="13703300" y="18674443"/>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102144</xdr:rowOff>
    </xdr:from>
    <xdr:to>
      <xdr:col>67</xdr:col>
      <xdr:colOff>101600</xdr:colOff>
      <xdr:row>109</xdr:row>
      <xdr:rowOff>32294</xdr:rowOff>
    </xdr:to>
    <xdr:sp macro="" textlink="">
      <xdr:nvSpPr>
        <xdr:cNvPr id="834" name="楕円 833">
          <a:extLst>
            <a:ext uri="{FF2B5EF4-FFF2-40B4-BE49-F238E27FC236}">
              <a16:creationId xmlns:a16="http://schemas.microsoft.com/office/drawing/2014/main" id="{BB96ADF5-9178-4865-A4F4-1070BE3691B1}"/>
            </a:ext>
          </a:extLst>
        </xdr:cNvPr>
        <xdr:cNvSpPr/>
      </xdr:nvSpPr>
      <xdr:spPr>
        <a:xfrm>
          <a:off x="12763500" y="18618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152944</xdr:rowOff>
    </xdr:from>
    <xdr:to>
      <xdr:col>71</xdr:col>
      <xdr:colOff>177800</xdr:colOff>
      <xdr:row>108</xdr:row>
      <xdr:rowOff>157843</xdr:rowOff>
    </xdr:to>
    <xdr:cxnSp macro="">
      <xdr:nvCxnSpPr>
        <xdr:cNvPr id="835" name="直線コネクタ 834">
          <a:extLst>
            <a:ext uri="{FF2B5EF4-FFF2-40B4-BE49-F238E27FC236}">
              <a16:creationId xmlns:a16="http://schemas.microsoft.com/office/drawing/2014/main" id="{8E283CAC-9DA2-492B-B162-ECF22FC7D096}"/>
            </a:ext>
          </a:extLst>
        </xdr:cNvPr>
        <xdr:cNvCxnSpPr/>
      </xdr:nvCxnSpPr>
      <xdr:spPr>
        <a:xfrm>
          <a:off x="12814300" y="18669544"/>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45556</xdr:rowOff>
    </xdr:from>
    <xdr:ext cx="405111" cy="259045"/>
    <xdr:sp macro="" textlink="">
      <xdr:nvSpPr>
        <xdr:cNvPr id="836" name="n_1aveValue【庁舎】&#10;有形固定資産減価償却率">
          <a:extLst>
            <a:ext uri="{FF2B5EF4-FFF2-40B4-BE49-F238E27FC236}">
              <a16:creationId xmlns:a16="http://schemas.microsoft.com/office/drawing/2014/main" id="{3C9CE2E1-C356-4E81-8DC8-D3801253A731}"/>
            </a:ext>
          </a:extLst>
        </xdr:cNvPr>
        <xdr:cNvSpPr txBox="1"/>
      </xdr:nvSpPr>
      <xdr:spPr>
        <a:xfrm>
          <a:off x="15266044" y="1770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30859</xdr:rowOff>
    </xdr:from>
    <xdr:ext cx="405111" cy="259045"/>
    <xdr:sp macro="" textlink="">
      <xdr:nvSpPr>
        <xdr:cNvPr id="837" name="n_2aveValue【庁舎】&#10;有形固定資産減価償却率">
          <a:extLst>
            <a:ext uri="{FF2B5EF4-FFF2-40B4-BE49-F238E27FC236}">
              <a16:creationId xmlns:a16="http://schemas.microsoft.com/office/drawing/2014/main" id="{8FD64715-DA8B-43BA-B76F-2B36E71EF8B2}"/>
            </a:ext>
          </a:extLst>
        </xdr:cNvPr>
        <xdr:cNvSpPr txBox="1"/>
      </xdr:nvSpPr>
      <xdr:spPr>
        <a:xfrm>
          <a:off x="14389744" y="17690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19429</xdr:rowOff>
    </xdr:from>
    <xdr:ext cx="405111" cy="259045"/>
    <xdr:sp macro="" textlink="">
      <xdr:nvSpPr>
        <xdr:cNvPr id="838" name="n_3aveValue【庁舎】&#10;有形固定資産減価償却率">
          <a:extLst>
            <a:ext uri="{FF2B5EF4-FFF2-40B4-BE49-F238E27FC236}">
              <a16:creationId xmlns:a16="http://schemas.microsoft.com/office/drawing/2014/main" id="{725B61CE-7E0D-45E2-9498-FD7D0BD6B340}"/>
            </a:ext>
          </a:extLst>
        </xdr:cNvPr>
        <xdr:cNvSpPr txBox="1"/>
      </xdr:nvSpPr>
      <xdr:spPr>
        <a:xfrm>
          <a:off x="13500744" y="1767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43922</xdr:rowOff>
    </xdr:from>
    <xdr:ext cx="405111" cy="259045"/>
    <xdr:sp macro="" textlink="">
      <xdr:nvSpPr>
        <xdr:cNvPr id="839" name="n_4aveValue【庁舎】&#10;有形固定資産減価償却率">
          <a:extLst>
            <a:ext uri="{FF2B5EF4-FFF2-40B4-BE49-F238E27FC236}">
              <a16:creationId xmlns:a16="http://schemas.microsoft.com/office/drawing/2014/main" id="{D36C6E68-08C5-4B20-A89F-71466C1F7B9E}"/>
            </a:ext>
          </a:extLst>
        </xdr:cNvPr>
        <xdr:cNvSpPr txBox="1"/>
      </xdr:nvSpPr>
      <xdr:spPr>
        <a:xfrm>
          <a:off x="12611744" y="1770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109</xdr:row>
      <xdr:rowOff>34851</xdr:rowOff>
    </xdr:from>
    <xdr:ext cx="405111" cy="259045"/>
    <xdr:sp macro="" textlink="">
      <xdr:nvSpPr>
        <xdr:cNvPr id="840" name="n_1mainValue【庁舎】&#10;有形固定資産減価償却率">
          <a:extLst>
            <a:ext uri="{FF2B5EF4-FFF2-40B4-BE49-F238E27FC236}">
              <a16:creationId xmlns:a16="http://schemas.microsoft.com/office/drawing/2014/main" id="{6A285BD2-D94D-4F59-9B23-74EA3732C4F9}"/>
            </a:ext>
          </a:extLst>
        </xdr:cNvPr>
        <xdr:cNvSpPr txBox="1"/>
      </xdr:nvSpPr>
      <xdr:spPr>
        <a:xfrm>
          <a:off x="15266044" y="18722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109</xdr:row>
      <xdr:rowOff>31585</xdr:rowOff>
    </xdr:from>
    <xdr:ext cx="405111" cy="259045"/>
    <xdr:sp macro="" textlink="">
      <xdr:nvSpPr>
        <xdr:cNvPr id="841" name="n_2mainValue【庁舎】&#10;有形固定資産減価償却率">
          <a:extLst>
            <a:ext uri="{FF2B5EF4-FFF2-40B4-BE49-F238E27FC236}">
              <a16:creationId xmlns:a16="http://schemas.microsoft.com/office/drawing/2014/main" id="{49D24BE9-ECC9-4EE0-8526-DD6347742DF6}"/>
            </a:ext>
          </a:extLst>
        </xdr:cNvPr>
        <xdr:cNvSpPr txBox="1"/>
      </xdr:nvSpPr>
      <xdr:spPr>
        <a:xfrm>
          <a:off x="14389744" y="18719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109</xdr:row>
      <xdr:rowOff>28320</xdr:rowOff>
    </xdr:from>
    <xdr:ext cx="405111" cy="259045"/>
    <xdr:sp macro="" textlink="">
      <xdr:nvSpPr>
        <xdr:cNvPr id="842" name="n_3mainValue【庁舎】&#10;有形固定資産減価償却率">
          <a:extLst>
            <a:ext uri="{FF2B5EF4-FFF2-40B4-BE49-F238E27FC236}">
              <a16:creationId xmlns:a16="http://schemas.microsoft.com/office/drawing/2014/main" id="{0BBC94E4-D0CC-4DE0-B22E-A202DD705C8E}"/>
            </a:ext>
          </a:extLst>
        </xdr:cNvPr>
        <xdr:cNvSpPr txBox="1"/>
      </xdr:nvSpPr>
      <xdr:spPr>
        <a:xfrm>
          <a:off x="13500744" y="18716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109</xdr:row>
      <xdr:rowOff>23421</xdr:rowOff>
    </xdr:from>
    <xdr:ext cx="405111" cy="259045"/>
    <xdr:sp macro="" textlink="">
      <xdr:nvSpPr>
        <xdr:cNvPr id="843" name="n_4mainValue【庁舎】&#10;有形固定資産減価償却率">
          <a:extLst>
            <a:ext uri="{FF2B5EF4-FFF2-40B4-BE49-F238E27FC236}">
              <a16:creationId xmlns:a16="http://schemas.microsoft.com/office/drawing/2014/main" id="{27830A9A-55ED-4589-8A59-6822B4053DC9}"/>
            </a:ext>
          </a:extLst>
        </xdr:cNvPr>
        <xdr:cNvSpPr txBox="1"/>
      </xdr:nvSpPr>
      <xdr:spPr>
        <a:xfrm>
          <a:off x="12611744" y="18711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44" name="正方形/長方形 843">
          <a:extLst>
            <a:ext uri="{FF2B5EF4-FFF2-40B4-BE49-F238E27FC236}">
              <a16:creationId xmlns:a16="http://schemas.microsoft.com/office/drawing/2014/main" id="{4E5B385D-2FE6-49E2-BAD6-9FE3792E97AA}"/>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45" name="正方形/長方形 844">
          <a:extLst>
            <a:ext uri="{FF2B5EF4-FFF2-40B4-BE49-F238E27FC236}">
              <a16:creationId xmlns:a16="http://schemas.microsoft.com/office/drawing/2014/main" id="{2312CCA0-CEA0-4429-BCB6-B1879BE61E7B}"/>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46" name="正方形/長方形 845">
          <a:extLst>
            <a:ext uri="{FF2B5EF4-FFF2-40B4-BE49-F238E27FC236}">
              <a16:creationId xmlns:a16="http://schemas.microsoft.com/office/drawing/2014/main" id="{89691F89-6E1A-4986-B2BC-4FF81F693B6F}"/>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47" name="正方形/長方形 846">
          <a:extLst>
            <a:ext uri="{FF2B5EF4-FFF2-40B4-BE49-F238E27FC236}">
              <a16:creationId xmlns:a16="http://schemas.microsoft.com/office/drawing/2014/main" id="{3EE6F703-8A32-420B-BDF0-70A98BB27231}"/>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48" name="正方形/長方形 847">
          <a:extLst>
            <a:ext uri="{FF2B5EF4-FFF2-40B4-BE49-F238E27FC236}">
              <a16:creationId xmlns:a16="http://schemas.microsoft.com/office/drawing/2014/main" id="{8678FA3B-CF40-497C-B258-ABE54FFF1807}"/>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49" name="正方形/長方形 848">
          <a:extLst>
            <a:ext uri="{FF2B5EF4-FFF2-40B4-BE49-F238E27FC236}">
              <a16:creationId xmlns:a16="http://schemas.microsoft.com/office/drawing/2014/main" id="{12E9E7B8-72E2-4704-9F6B-6982521459E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50" name="正方形/長方形 849">
          <a:extLst>
            <a:ext uri="{FF2B5EF4-FFF2-40B4-BE49-F238E27FC236}">
              <a16:creationId xmlns:a16="http://schemas.microsoft.com/office/drawing/2014/main" id="{D6369CC3-660C-4112-92EB-1D1EC9FC8E6F}"/>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51" name="正方形/長方形 850">
          <a:extLst>
            <a:ext uri="{FF2B5EF4-FFF2-40B4-BE49-F238E27FC236}">
              <a16:creationId xmlns:a16="http://schemas.microsoft.com/office/drawing/2014/main" id="{A7461E45-BBE5-4B69-B7CF-C76302185E7C}"/>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52" name="テキスト ボックス 851">
          <a:extLst>
            <a:ext uri="{FF2B5EF4-FFF2-40B4-BE49-F238E27FC236}">
              <a16:creationId xmlns:a16="http://schemas.microsoft.com/office/drawing/2014/main" id="{C856B959-E9F7-4CC5-938B-BC1B7B36EB92}"/>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53" name="直線コネクタ 852">
          <a:extLst>
            <a:ext uri="{FF2B5EF4-FFF2-40B4-BE49-F238E27FC236}">
              <a16:creationId xmlns:a16="http://schemas.microsoft.com/office/drawing/2014/main" id="{C9D63DEE-E47F-4277-A7B8-94230354AF28}"/>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54" name="直線コネクタ 853">
          <a:extLst>
            <a:ext uri="{FF2B5EF4-FFF2-40B4-BE49-F238E27FC236}">
              <a16:creationId xmlns:a16="http://schemas.microsoft.com/office/drawing/2014/main" id="{9EED7DF3-F350-4960-8406-5030B0BA55A1}"/>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55" name="テキスト ボックス 854">
          <a:extLst>
            <a:ext uri="{FF2B5EF4-FFF2-40B4-BE49-F238E27FC236}">
              <a16:creationId xmlns:a16="http://schemas.microsoft.com/office/drawing/2014/main" id="{66AC1410-4F12-431B-9AAA-AB46213239FF}"/>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56" name="直線コネクタ 855">
          <a:extLst>
            <a:ext uri="{FF2B5EF4-FFF2-40B4-BE49-F238E27FC236}">
              <a16:creationId xmlns:a16="http://schemas.microsoft.com/office/drawing/2014/main" id="{069C7CA4-9CC3-4E6D-A6F9-D47740CC5906}"/>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57" name="テキスト ボックス 856">
          <a:extLst>
            <a:ext uri="{FF2B5EF4-FFF2-40B4-BE49-F238E27FC236}">
              <a16:creationId xmlns:a16="http://schemas.microsoft.com/office/drawing/2014/main" id="{4F4CE172-BA43-4154-BDEB-D6BE3C888CC3}"/>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58" name="直線コネクタ 857">
          <a:extLst>
            <a:ext uri="{FF2B5EF4-FFF2-40B4-BE49-F238E27FC236}">
              <a16:creationId xmlns:a16="http://schemas.microsoft.com/office/drawing/2014/main" id="{5C1166D3-076D-4F0E-AE4B-D92B29DE6C2A}"/>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59" name="テキスト ボックス 858">
          <a:extLst>
            <a:ext uri="{FF2B5EF4-FFF2-40B4-BE49-F238E27FC236}">
              <a16:creationId xmlns:a16="http://schemas.microsoft.com/office/drawing/2014/main" id="{F9FF71F6-ADE3-405A-90F9-0C3D979EC851}"/>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60" name="直線コネクタ 859">
          <a:extLst>
            <a:ext uri="{FF2B5EF4-FFF2-40B4-BE49-F238E27FC236}">
              <a16:creationId xmlns:a16="http://schemas.microsoft.com/office/drawing/2014/main" id="{78CFCA52-DDD2-4ACE-8094-5B2EAA8D18D0}"/>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61" name="テキスト ボックス 860">
          <a:extLst>
            <a:ext uri="{FF2B5EF4-FFF2-40B4-BE49-F238E27FC236}">
              <a16:creationId xmlns:a16="http://schemas.microsoft.com/office/drawing/2014/main" id="{66F6B174-E93E-4047-9420-3BB5AEB15C45}"/>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62" name="直線コネクタ 861">
          <a:extLst>
            <a:ext uri="{FF2B5EF4-FFF2-40B4-BE49-F238E27FC236}">
              <a16:creationId xmlns:a16="http://schemas.microsoft.com/office/drawing/2014/main" id="{2022177B-22A5-4FAB-BE1D-F861B1BEEA9F}"/>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63" name="テキスト ボックス 862">
          <a:extLst>
            <a:ext uri="{FF2B5EF4-FFF2-40B4-BE49-F238E27FC236}">
              <a16:creationId xmlns:a16="http://schemas.microsoft.com/office/drawing/2014/main" id="{E578B734-43CA-429D-811E-8E47DE237556}"/>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64" name="【庁舎】&#10;一人当たり面積グラフ枠">
          <a:extLst>
            <a:ext uri="{FF2B5EF4-FFF2-40B4-BE49-F238E27FC236}">
              <a16:creationId xmlns:a16="http://schemas.microsoft.com/office/drawing/2014/main" id="{7FF34E2B-C969-4EF7-B002-D0BC8180714C}"/>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149809</xdr:rowOff>
    </xdr:from>
    <xdr:to>
      <xdr:col>116</xdr:col>
      <xdr:colOff>62864</xdr:colOff>
      <xdr:row>108</xdr:row>
      <xdr:rowOff>9449</xdr:rowOff>
    </xdr:to>
    <xdr:cxnSp macro="">
      <xdr:nvCxnSpPr>
        <xdr:cNvPr id="865" name="直線コネクタ 864">
          <a:extLst>
            <a:ext uri="{FF2B5EF4-FFF2-40B4-BE49-F238E27FC236}">
              <a16:creationId xmlns:a16="http://schemas.microsoft.com/office/drawing/2014/main" id="{B2E35892-D104-4B81-BCC0-6ECCEB4B5C1D}"/>
            </a:ext>
          </a:extLst>
        </xdr:cNvPr>
        <xdr:cNvCxnSpPr/>
      </xdr:nvCxnSpPr>
      <xdr:spPr>
        <a:xfrm flipV="1">
          <a:off x="22160864" y="17466259"/>
          <a:ext cx="0" cy="1059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13276</xdr:rowOff>
    </xdr:from>
    <xdr:ext cx="469744" cy="259045"/>
    <xdr:sp macro="" textlink="">
      <xdr:nvSpPr>
        <xdr:cNvPr id="866" name="【庁舎】&#10;一人当たり面積最小値テキスト">
          <a:extLst>
            <a:ext uri="{FF2B5EF4-FFF2-40B4-BE49-F238E27FC236}">
              <a16:creationId xmlns:a16="http://schemas.microsoft.com/office/drawing/2014/main" id="{08B503E7-800B-4825-ADE4-500FAF8B99CE}"/>
            </a:ext>
          </a:extLst>
        </xdr:cNvPr>
        <xdr:cNvSpPr txBox="1"/>
      </xdr:nvSpPr>
      <xdr:spPr>
        <a:xfrm>
          <a:off x="22199600" y="18529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9449</xdr:rowOff>
    </xdr:from>
    <xdr:to>
      <xdr:col>116</xdr:col>
      <xdr:colOff>152400</xdr:colOff>
      <xdr:row>108</xdr:row>
      <xdr:rowOff>9449</xdr:rowOff>
    </xdr:to>
    <xdr:cxnSp macro="">
      <xdr:nvCxnSpPr>
        <xdr:cNvPr id="867" name="直線コネクタ 866">
          <a:extLst>
            <a:ext uri="{FF2B5EF4-FFF2-40B4-BE49-F238E27FC236}">
              <a16:creationId xmlns:a16="http://schemas.microsoft.com/office/drawing/2014/main" id="{D55A51D5-3D4C-4CC8-B937-E368ABCEE161}"/>
            </a:ext>
          </a:extLst>
        </xdr:cNvPr>
        <xdr:cNvCxnSpPr/>
      </xdr:nvCxnSpPr>
      <xdr:spPr>
        <a:xfrm>
          <a:off x="22072600" y="18526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96486</xdr:rowOff>
    </xdr:from>
    <xdr:ext cx="469744" cy="259045"/>
    <xdr:sp macro="" textlink="">
      <xdr:nvSpPr>
        <xdr:cNvPr id="868" name="【庁舎】&#10;一人当たり面積最大値テキスト">
          <a:extLst>
            <a:ext uri="{FF2B5EF4-FFF2-40B4-BE49-F238E27FC236}">
              <a16:creationId xmlns:a16="http://schemas.microsoft.com/office/drawing/2014/main" id="{C7EA8613-7010-4580-972A-C468382BBB21}"/>
            </a:ext>
          </a:extLst>
        </xdr:cNvPr>
        <xdr:cNvSpPr txBox="1"/>
      </xdr:nvSpPr>
      <xdr:spPr>
        <a:xfrm>
          <a:off x="22199600" y="17241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149809</xdr:rowOff>
    </xdr:from>
    <xdr:to>
      <xdr:col>116</xdr:col>
      <xdr:colOff>152400</xdr:colOff>
      <xdr:row>101</xdr:row>
      <xdr:rowOff>149809</xdr:rowOff>
    </xdr:to>
    <xdr:cxnSp macro="">
      <xdr:nvCxnSpPr>
        <xdr:cNvPr id="869" name="直線コネクタ 868">
          <a:extLst>
            <a:ext uri="{FF2B5EF4-FFF2-40B4-BE49-F238E27FC236}">
              <a16:creationId xmlns:a16="http://schemas.microsoft.com/office/drawing/2014/main" id="{6804AAFD-57C8-4F8F-A4D9-70DC5261F330}"/>
            </a:ext>
          </a:extLst>
        </xdr:cNvPr>
        <xdr:cNvCxnSpPr/>
      </xdr:nvCxnSpPr>
      <xdr:spPr>
        <a:xfrm>
          <a:off x="22072600" y="17466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10329</xdr:rowOff>
    </xdr:from>
    <xdr:ext cx="469744" cy="259045"/>
    <xdr:sp macro="" textlink="">
      <xdr:nvSpPr>
        <xdr:cNvPr id="870" name="【庁舎】&#10;一人当たり面積平均値テキスト">
          <a:extLst>
            <a:ext uri="{FF2B5EF4-FFF2-40B4-BE49-F238E27FC236}">
              <a16:creationId xmlns:a16="http://schemas.microsoft.com/office/drawing/2014/main" id="{67278EBE-74E1-44AD-BC18-032C7B4421BB}"/>
            </a:ext>
          </a:extLst>
        </xdr:cNvPr>
        <xdr:cNvSpPr txBox="1"/>
      </xdr:nvSpPr>
      <xdr:spPr>
        <a:xfrm>
          <a:off x="22199600" y="181840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158902</xdr:rowOff>
    </xdr:from>
    <xdr:to>
      <xdr:col>116</xdr:col>
      <xdr:colOff>114300</xdr:colOff>
      <xdr:row>107</xdr:row>
      <xdr:rowOff>89052</xdr:rowOff>
    </xdr:to>
    <xdr:sp macro="" textlink="">
      <xdr:nvSpPr>
        <xdr:cNvPr id="871" name="フローチャート: 判断 870">
          <a:extLst>
            <a:ext uri="{FF2B5EF4-FFF2-40B4-BE49-F238E27FC236}">
              <a16:creationId xmlns:a16="http://schemas.microsoft.com/office/drawing/2014/main" id="{4E126BB2-5053-4668-A18C-5A869CFF4EF5}"/>
            </a:ext>
          </a:extLst>
        </xdr:cNvPr>
        <xdr:cNvSpPr/>
      </xdr:nvSpPr>
      <xdr:spPr>
        <a:xfrm>
          <a:off x="22110700" y="18332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156617</xdr:rowOff>
    </xdr:from>
    <xdr:to>
      <xdr:col>112</xdr:col>
      <xdr:colOff>38100</xdr:colOff>
      <xdr:row>107</xdr:row>
      <xdr:rowOff>86767</xdr:rowOff>
    </xdr:to>
    <xdr:sp macro="" textlink="">
      <xdr:nvSpPr>
        <xdr:cNvPr id="872" name="フローチャート: 判断 871">
          <a:extLst>
            <a:ext uri="{FF2B5EF4-FFF2-40B4-BE49-F238E27FC236}">
              <a16:creationId xmlns:a16="http://schemas.microsoft.com/office/drawing/2014/main" id="{DCE85927-EC55-4EDC-AEA3-73E0B5B6A0E8}"/>
            </a:ext>
          </a:extLst>
        </xdr:cNvPr>
        <xdr:cNvSpPr/>
      </xdr:nvSpPr>
      <xdr:spPr>
        <a:xfrm>
          <a:off x="21272500" y="18330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151588</xdr:rowOff>
    </xdr:from>
    <xdr:to>
      <xdr:col>107</xdr:col>
      <xdr:colOff>101600</xdr:colOff>
      <xdr:row>107</xdr:row>
      <xdr:rowOff>81738</xdr:rowOff>
    </xdr:to>
    <xdr:sp macro="" textlink="">
      <xdr:nvSpPr>
        <xdr:cNvPr id="873" name="フローチャート: 判断 872">
          <a:extLst>
            <a:ext uri="{FF2B5EF4-FFF2-40B4-BE49-F238E27FC236}">
              <a16:creationId xmlns:a16="http://schemas.microsoft.com/office/drawing/2014/main" id="{6FF2BA23-9600-494B-B3A9-61A4847A3A82}"/>
            </a:ext>
          </a:extLst>
        </xdr:cNvPr>
        <xdr:cNvSpPr/>
      </xdr:nvSpPr>
      <xdr:spPr>
        <a:xfrm>
          <a:off x="20383500" y="1832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7113</xdr:rowOff>
    </xdr:from>
    <xdr:to>
      <xdr:col>102</xdr:col>
      <xdr:colOff>165100</xdr:colOff>
      <xdr:row>107</xdr:row>
      <xdr:rowOff>108713</xdr:rowOff>
    </xdr:to>
    <xdr:sp macro="" textlink="">
      <xdr:nvSpPr>
        <xdr:cNvPr id="874" name="フローチャート: 判断 873">
          <a:extLst>
            <a:ext uri="{FF2B5EF4-FFF2-40B4-BE49-F238E27FC236}">
              <a16:creationId xmlns:a16="http://schemas.microsoft.com/office/drawing/2014/main" id="{CADAE79F-7BEE-4F9E-8217-558855973E5D}"/>
            </a:ext>
          </a:extLst>
        </xdr:cNvPr>
        <xdr:cNvSpPr/>
      </xdr:nvSpPr>
      <xdr:spPr>
        <a:xfrm>
          <a:off x="19494500" y="1835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11685</xdr:rowOff>
    </xdr:from>
    <xdr:to>
      <xdr:col>98</xdr:col>
      <xdr:colOff>38100</xdr:colOff>
      <xdr:row>107</xdr:row>
      <xdr:rowOff>113285</xdr:rowOff>
    </xdr:to>
    <xdr:sp macro="" textlink="">
      <xdr:nvSpPr>
        <xdr:cNvPr id="875" name="フローチャート: 判断 874">
          <a:extLst>
            <a:ext uri="{FF2B5EF4-FFF2-40B4-BE49-F238E27FC236}">
              <a16:creationId xmlns:a16="http://schemas.microsoft.com/office/drawing/2014/main" id="{FDF5CB6B-8FF6-4F0E-BCE7-6A72B1ABC5FA}"/>
            </a:ext>
          </a:extLst>
        </xdr:cNvPr>
        <xdr:cNvSpPr/>
      </xdr:nvSpPr>
      <xdr:spPr>
        <a:xfrm>
          <a:off x="18605500" y="1835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B5D96258-9253-418D-A8AB-2773B0561AB1}"/>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A63520DF-D556-4A83-9D8B-A8312D32946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C21E0263-A345-4C96-975C-7B7F6F3802D5}"/>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C9B78F5D-19AA-4C22-9BE6-06A245422D72}"/>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07AEC5D9-AA4D-47A8-B1CF-88950DB7C52E}"/>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90323</xdr:rowOff>
    </xdr:from>
    <xdr:to>
      <xdr:col>116</xdr:col>
      <xdr:colOff>114300</xdr:colOff>
      <xdr:row>108</xdr:row>
      <xdr:rowOff>20473</xdr:rowOff>
    </xdr:to>
    <xdr:sp macro="" textlink="">
      <xdr:nvSpPr>
        <xdr:cNvPr id="881" name="楕円 880">
          <a:extLst>
            <a:ext uri="{FF2B5EF4-FFF2-40B4-BE49-F238E27FC236}">
              <a16:creationId xmlns:a16="http://schemas.microsoft.com/office/drawing/2014/main" id="{D413A281-47F8-427A-95DC-88A607E262F7}"/>
            </a:ext>
          </a:extLst>
        </xdr:cNvPr>
        <xdr:cNvSpPr/>
      </xdr:nvSpPr>
      <xdr:spPr>
        <a:xfrm>
          <a:off x="22110700" y="18435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5250</xdr:rowOff>
    </xdr:from>
    <xdr:ext cx="469744" cy="259045"/>
    <xdr:sp macro="" textlink="">
      <xdr:nvSpPr>
        <xdr:cNvPr id="882" name="【庁舎】&#10;一人当たり面積該当値テキスト">
          <a:extLst>
            <a:ext uri="{FF2B5EF4-FFF2-40B4-BE49-F238E27FC236}">
              <a16:creationId xmlns:a16="http://schemas.microsoft.com/office/drawing/2014/main" id="{13E0F32F-8720-4CEA-9095-3134641BFA18}"/>
            </a:ext>
          </a:extLst>
        </xdr:cNvPr>
        <xdr:cNvSpPr txBox="1"/>
      </xdr:nvSpPr>
      <xdr:spPr>
        <a:xfrm>
          <a:off x="22199600" y="18350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92151</xdr:rowOff>
    </xdr:from>
    <xdr:to>
      <xdr:col>112</xdr:col>
      <xdr:colOff>38100</xdr:colOff>
      <xdr:row>108</xdr:row>
      <xdr:rowOff>22301</xdr:rowOff>
    </xdr:to>
    <xdr:sp macro="" textlink="">
      <xdr:nvSpPr>
        <xdr:cNvPr id="883" name="楕円 882">
          <a:extLst>
            <a:ext uri="{FF2B5EF4-FFF2-40B4-BE49-F238E27FC236}">
              <a16:creationId xmlns:a16="http://schemas.microsoft.com/office/drawing/2014/main" id="{BE1CD2C2-FA1D-40DE-ACC6-443B73AB25C1}"/>
            </a:ext>
          </a:extLst>
        </xdr:cNvPr>
        <xdr:cNvSpPr/>
      </xdr:nvSpPr>
      <xdr:spPr>
        <a:xfrm>
          <a:off x="21272500" y="18437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141123</xdr:rowOff>
    </xdr:from>
    <xdr:to>
      <xdr:col>116</xdr:col>
      <xdr:colOff>63500</xdr:colOff>
      <xdr:row>107</xdr:row>
      <xdr:rowOff>142951</xdr:rowOff>
    </xdr:to>
    <xdr:cxnSp macro="">
      <xdr:nvCxnSpPr>
        <xdr:cNvPr id="884" name="直線コネクタ 883">
          <a:extLst>
            <a:ext uri="{FF2B5EF4-FFF2-40B4-BE49-F238E27FC236}">
              <a16:creationId xmlns:a16="http://schemas.microsoft.com/office/drawing/2014/main" id="{D00B5A91-087E-4B22-B51A-9A02900128FB}"/>
            </a:ext>
          </a:extLst>
        </xdr:cNvPr>
        <xdr:cNvCxnSpPr/>
      </xdr:nvCxnSpPr>
      <xdr:spPr>
        <a:xfrm flipV="1">
          <a:off x="21323300" y="18486273"/>
          <a:ext cx="8382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93980</xdr:rowOff>
    </xdr:from>
    <xdr:to>
      <xdr:col>107</xdr:col>
      <xdr:colOff>101600</xdr:colOff>
      <xdr:row>108</xdr:row>
      <xdr:rowOff>24130</xdr:rowOff>
    </xdr:to>
    <xdr:sp macro="" textlink="">
      <xdr:nvSpPr>
        <xdr:cNvPr id="885" name="楕円 884">
          <a:extLst>
            <a:ext uri="{FF2B5EF4-FFF2-40B4-BE49-F238E27FC236}">
              <a16:creationId xmlns:a16="http://schemas.microsoft.com/office/drawing/2014/main" id="{FC5BFA35-24A5-4A2F-B6DF-B6D98AF7C078}"/>
            </a:ext>
          </a:extLst>
        </xdr:cNvPr>
        <xdr:cNvSpPr/>
      </xdr:nvSpPr>
      <xdr:spPr>
        <a:xfrm>
          <a:off x="20383500" y="1843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142951</xdr:rowOff>
    </xdr:from>
    <xdr:to>
      <xdr:col>111</xdr:col>
      <xdr:colOff>177800</xdr:colOff>
      <xdr:row>107</xdr:row>
      <xdr:rowOff>144780</xdr:rowOff>
    </xdr:to>
    <xdr:cxnSp macro="">
      <xdr:nvCxnSpPr>
        <xdr:cNvPr id="886" name="直線コネクタ 885">
          <a:extLst>
            <a:ext uri="{FF2B5EF4-FFF2-40B4-BE49-F238E27FC236}">
              <a16:creationId xmlns:a16="http://schemas.microsoft.com/office/drawing/2014/main" id="{87FAEEB0-52B7-41F5-9BB4-430B9284FCB8}"/>
            </a:ext>
          </a:extLst>
        </xdr:cNvPr>
        <xdr:cNvCxnSpPr/>
      </xdr:nvCxnSpPr>
      <xdr:spPr>
        <a:xfrm flipV="1">
          <a:off x="20434300" y="18488101"/>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95808</xdr:rowOff>
    </xdr:from>
    <xdr:to>
      <xdr:col>102</xdr:col>
      <xdr:colOff>165100</xdr:colOff>
      <xdr:row>108</xdr:row>
      <xdr:rowOff>25958</xdr:rowOff>
    </xdr:to>
    <xdr:sp macro="" textlink="">
      <xdr:nvSpPr>
        <xdr:cNvPr id="887" name="楕円 886">
          <a:extLst>
            <a:ext uri="{FF2B5EF4-FFF2-40B4-BE49-F238E27FC236}">
              <a16:creationId xmlns:a16="http://schemas.microsoft.com/office/drawing/2014/main" id="{67AFA149-21C8-4304-957A-3444871CDC76}"/>
            </a:ext>
          </a:extLst>
        </xdr:cNvPr>
        <xdr:cNvSpPr/>
      </xdr:nvSpPr>
      <xdr:spPr>
        <a:xfrm>
          <a:off x="19494500" y="18440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144780</xdr:rowOff>
    </xdr:from>
    <xdr:to>
      <xdr:col>107</xdr:col>
      <xdr:colOff>50800</xdr:colOff>
      <xdr:row>107</xdr:row>
      <xdr:rowOff>146608</xdr:rowOff>
    </xdr:to>
    <xdr:cxnSp macro="">
      <xdr:nvCxnSpPr>
        <xdr:cNvPr id="888" name="直線コネクタ 887">
          <a:extLst>
            <a:ext uri="{FF2B5EF4-FFF2-40B4-BE49-F238E27FC236}">
              <a16:creationId xmlns:a16="http://schemas.microsoft.com/office/drawing/2014/main" id="{8D4778E2-FEF5-40C5-B0CD-78E4694ACD5A}"/>
            </a:ext>
          </a:extLst>
        </xdr:cNvPr>
        <xdr:cNvCxnSpPr/>
      </xdr:nvCxnSpPr>
      <xdr:spPr>
        <a:xfrm flipV="1">
          <a:off x="19545300" y="18489930"/>
          <a:ext cx="8890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97180</xdr:rowOff>
    </xdr:from>
    <xdr:to>
      <xdr:col>98</xdr:col>
      <xdr:colOff>38100</xdr:colOff>
      <xdr:row>108</xdr:row>
      <xdr:rowOff>27330</xdr:rowOff>
    </xdr:to>
    <xdr:sp macro="" textlink="">
      <xdr:nvSpPr>
        <xdr:cNvPr id="889" name="楕円 888">
          <a:extLst>
            <a:ext uri="{FF2B5EF4-FFF2-40B4-BE49-F238E27FC236}">
              <a16:creationId xmlns:a16="http://schemas.microsoft.com/office/drawing/2014/main" id="{D81CE75C-1BF3-432C-86A9-1250F674EE5A}"/>
            </a:ext>
          </a:extLst>
        </xdr:cNvPr>
        <xdr:cNvSpPr/>
      </xdr:nvSpPr>
      <xdr:spPr>
        <a:xfrm>
          <a:off x="18605500" y="18442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146608</xdr:rowOff>
    </xdr:from>
    <xdr:to>
      <xdr:col>102</xdr:col>
      <xdr:colOff>114300</xdr:colOff>
      <xdr:row>107</xdr:row>
      <xdr:rowOff>147980</xdr:rowOff>
    </xdr:to>
    <xdr:cxnSp macro="">
      <xdr:nvCxnSpPr>
        <xdr:cNvPr id="890" name="直線コネクタ 889">
          <a:extLst>
            <a:ext uri="{FF2B5EF4-FFF2-40B4-BE49-F238E27FC236}">
              <a16:creationId xmlns:a16="http://schemas.microsoft.com/office/drawing/2014/main" id="{05BD5D50-3C3A-4DC6-A588-39AF380822A2}"/>
            </a:ext>
          </a:extLst>
        </xdr:cNvPr>
        <xdr:cNvCxnSpPr/>
      </xdr:nvCxnSpPr>
      <xdr:spPr>
        <a:xfrm flipV="1">
          <a:off x="18656300" y="18491758"/>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103294</xdr:rowOff>
    </xdr:from>
    <xdr:ext cx="469744" cy="259045"/>
    <xdr:sp macro="" textlink="">
      <xdr:nvSpPr>
        <xdr:cNvPr id="891" name="n_1aveValue【庁舎】&#10;一人当たり面積">
          <a:extLst>
            <a:ext uri="{FF2B5EF4-FFF2-40B4-BE49-F238E27FC236}">
              <a16:creationId xmlns:a16="http://schemas.microsoft.com/office/drawing/2014/main" id="{A2938A06-5848-4EC5-B437-151DA5018DE1}"/>
            </a:ext>
          </a:extLst>
        </xdr:cNvPr>
        <xdr:cNvSpPr txBox="1"/>
      </xdr:nvSpPr>
      <xdr:spPr>
        <a:xfrm>
          <a:off x="21075727" y="18105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98265</xdr:rowOff>
    </xdr:from>
    <xdr:ext cx="469744" cy="259045"/>
    <xdr:sp macro="" textlink="">
      <xdr:nvSpPr>
        <xdr:cNvPr id="892" name="n_2aveValue【庁舎】&#10;一人当たり面積">
          <a:extLst>
            <a:ext uri="{FF2B5EF4-FFF2-40B4-BE49-F238E27FC236}">
              <a16:creationId xmlns:a16="http://schemas.microsoft.com/office/drawing/2014/main" id="{EA186323-D8FB-45CF-9D0C-15FBA1333A57}"/>
            </a:ext>
          </a:extLst>
        </xdr:cNvPr>
        <xdr:cNvSpPr txBox="1"/>
      </xdr:nvSpPr>
      <xdr:spPr>
        <a:xfrm>
          <a:off x="20199427" y="18100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125240</xdr:rowOff>
    </xdr:from>
    <xdr:ext cx="469744" cy="259045"/>
    <xdr:sp macro="" textlink="">
      <xdr:nvSpPr>
        <xdr:cNvPr id="893" name="n_3aveValue【庁舎】&#10;一人当たり面積">
          <a:extLst>
            <a:ext uri="{FF2B5EF4-FFF2-40B4-BE49-F238E27FC236}">
              <a16:creationId xmlns:a16="http://schemas.microsoft.com/office/drawing/2014/main" id="{B1D3F293-3A57-4816-8050-6412CFD58D69}"/>
            </a:ext>
          </a:extLst>
        </xdr:cNvPr>
        <xdr:cNvSpPr txBox="1"/>
      </xdr:nvSpPr>
      <xdr:spPr>
        <a:xfrm>
          <a:off x="19310427" y="18127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129812</xdr:rowOff>
    </xdr:from>
    <xdr:ext cx="469744" cy="259045"/>
    <xdr:sp macro="" textlink="">
      <xdr:nvSpPr>
        <xdr:cNvPr id="894" name="n_4aveValue【庁舎】&#10;一人当たり面積">
          <a:extLst>
            <a:ext uri="{FF2B5EF4-FFF2-40B4-BE49-F238E27FC236}">
              <a16:creationId xmlns:a16="http://schemas.microsoft.com/office/drawing/2014/main" id="{81437579-BD52-4815-BE8A-9A8D4C39484F}"/>
            </a:ext>
          </a:extLst>
        </xdr:cNvPr>
        <xdr:cNvSpPr txBox="1"/>
      </xdr:nvSpPr>
      <xdr:spPr>
        <a:xfrm>
          <a:off x="18421427" y="18132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13428</xdr:rowOff>
    </xdr:from>
    <xdr:ext cx="469744" cy="259045"/>
    <xdr:sp macro="" textlink="">
      <xdr:nvSpPr>
        <xdr:cNvPr id="895" name="n_1mainValue【庁舎】&#10;一人当たり面積">
          <a:extLst>
            <a:ext uri="{FF2B5EF4-FFF2-40B4-BE49-F238E27FC236}">
              <a16:creationId xmlns:a16="http://schemas.microsoft.com/office/drawing/2014/main" id="{74D3F8B7-93D5-410F-8E46-57C620912C29}"/>
            </a:ext>
          </a:extLst>
        </xdr:cNvPr>
        <xdr:cNvSpPr txBox="1"/>
      </xdr:nvSpPr>
      <xdr:spPr>
        <a:xfrm>
          <a:off x="21075727" y="18530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15257</xdr:rowOff>
    </xdr:from>
    <xdr:ext cx="469744" cy="259045"/>
    <xdr:sp macro="" textlink="">
      <xdr:nvSpPr>
        <xdr:cNvPr id="896" name="n_2mainValue【庁舎】&#10;一人当たり面積">
          <a:extLst>
            <a:ext uri="{FF2B5EF4-FFF2-40B4-BE49-F238E27FC236}">
              <a16:creationId xmlns:a16="http://schemas.microsoft.com/office/drawing/2014/main" id="{511F144F-EC9F-4922-9230-539CD417FA1A}"/>
            </a:ext>
          </a:extLst>
        </xdr:cNvPr>
        <xdr:cNvSpPr txBox="1"/>
      </xdr:nvSpPr>
      <xdr:spPr>
        <a:xfrm>
          <a:off x="20199427" y="1853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17085</xdr:rowOff>
    </xdr:from>
    <xdr:ext cx="469744" cy="259045"/>
    <xdr:sp macro="" textlink="">
      <xdr:nvSpPr>
        <xdr:cNvPr id="897" name="n_3mainValue【庁舎】&#10;一人当たり面積">
          <a:extLst>
            <a:ext uri="{FF2B5EF4-FFF2-40B4-BE49-F238E27FC236}">
              <a16:creationId xmlns:a16="http://schemas.microsoft.com/office/drawing/2014/main" id="{6A037ECE-992A-4D32-A203-367CB9899637}"/>
            </a:ext>
          </a:extLst>
        </xdr:cNvPr>
        <xdr:cNvSpPr txBox="1"/>
      </xdr:nvSpPr>
      <xdr:spPr>
        <a:xfrm>
          <a:off x="19310427" y="18533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18457</xdr:rowOff>
    </xdr:from>
    <xdr:ext cx="469744" cy="259045"/>
    <xdr:sp macro="" textlink="">
      <xdr:nvSpPr>
        <xdr:cNvPr id="898" name="n_4mainValue【庁舎】&#10;一人当たり面積">
          <a:extLst>
            <a:ext uri="{FF2B5EF4-FFF2-40B4-BE49-F238E27FC236}">
              <a16:creationId xmlns:a16="http://schemas.microsoft.com/office/drawing/2014/main" id="{CA6A4055-57B2-4E4A-A145-B260CBE53F01}"/>
            </a:ext>
          </a:extLst>
        </xdr:cNvPr>
        <xdr:cNvSpPr txBox="1"/>
      </xdr:nvSpPr>
      <xdr:spPr>
        <a:xfrm>
          <a:off x="18421427" y="18535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99" name="正方形/長方形 898">
          <a:extLst>
            <a:ext uri="{FF2B5EF4-FFF2-40B4-BE49-F238E27FC236}">
              <a16:creationId xmlns:a16="http://schemas.microsoft.com/office/drawing/2014/main" id="{1C9C27C6-4F7A-4A25-9DA2-D5CE3226BFFA}"/>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00" name="正方形/長方形 899">
          <a:extLst>
            <a:ext uri="{FF2B5EF4-FFF2-40B4-BE49-F238E27FC236}">
              <a16:creationId xmlns:a16="http://schemas.microsoft.com/office/drawing/2014/main" id="{CCA4C466-1366-4855-B562-7EA444266B5E}"/>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01" name="テキスト ボックス 900">
          <a:extLst>
            <a:ext uri="{FF2B5EF4-FFF2-40B4-BE49-F238E27FC236}">
              <a16:creationId xmlns:a16="http://schemas.microsoft.com/office/drawing/2014/main" id="{E0D13BD2-F785-4BBA-9DAD-E7ED17AFD05F}"/>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ほとんどの類型において、一人当たりの面積などが類似団体平均より低いにもかかわらず、有形固定資産減価償却率は高い水準にある。</a:t>
          </a:r>
          <a:r>
            <a:rPr kumimoji="1" lang="en-US" altLang="ja-JP" sz="1100">
              <a:solidFill>
                <a:schemeClr val="dk1"/>
              </a:solidFill>
              <a:effectLst/>
              <a:latin typeface="+mn-lt"/>
              <a:ea typeface="+mn-ea"/>
              <a:cs typeface="+mn-cs"/>
            </a:rPr>
            <a:t>1970</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1980</a:t>
          </a:r>
          <a:r>
            <a:rPr kumimoji="1" lang="ja-JP" altLang="ja-JP" sz="1100">
              <a:solidFill>
                <a:schemeClr val="dk1"/>
              </a:solidFill>
              <a:effectLst/>
              <a:latin typeface="+mn-lt"/>
              <a:ea typeface="+mn-ea"/>
              <a:cs typeface="+mn-cs"/>
            </a:rPr>
            <a:t>年代に多くの公共施設が建築されており、大規模改修の目安とされる築</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年以上の施設が多数あることから、施設の老朽化が顕著となっている。特に庁舎については、有形固定資産減価償却率が類似団体内でも高順位であり、類似団体</a:t>
          </a:r>
          <a:r>
            <a:rPr kumimoji="1" lang="en-US" altLang="ja-JP" sz="1100">
              <a:solidFill>
                <a:schemeClr val="dk1"/>
              </a:solidFill>
              <a:effectLst/>
              <a:latin typeface="+mn-lt"/>
              <a:ea typeface="+mn-ea"/>
              <a:cs typeface="+mn-cs"/>
            </a:rPr>
            <a:t>67</a:t>
          </a:r>
          <a:r>
            <a:rPr kumimoji="1" lang="ja-JP" altLang="ja-JP" sz="1100">
              <a:solidFill>
                <a:schemeClr val="dk1"/>
              </a:solidFill>
              <a:effectLst/>
              <a:latin typeface="+mn-lt"/>
              <a:ea typeface="+mn-ea"/>
              <a:cs typeface="+mn-cs"/>
            </a:rPr>
            <a:t>体中</a:t>
          </a:r>
          <a:r>
            <a:rPr kumimoji="1" lang="en-US" altLang="ja-JP" sz="1100">
              <a:solidFill>
                <a:schemeClr val="dk1"/>
              </a:solidFill>
              <a:effectLst/>
              <a:latin typeface="+mn-lt"/>
              <a:ea typeface="+mn-ea"/>
              <a:cs typeface="+mn-cs"/>
            </a:rPr>
            <a:t>66</a:t>
          </a:r>
          <a:r>
            <a:rPr kumimoji="1" lang="ja-JP" altLang="ja-JP" sz="1100">
              <a:solidFill>
                <a:schemeClr val="dk1"/>
              </a:solidFill>
              <a:effectLst/>
              <a:latin typeface="+mn-lt"/>
              <a:ea typeface="+mn-ea"/>
              <a:cs typeface="+mn-cs"/>
            </a:rPr>
            <a:t>位となった。現在、役場庁舎建設事業を進めており、建設後改善されるものと見込まれる。今後は、維持管理にかかる経費の増加に留意しつつ、策定した個別施設計画に基づき改修や維持管理を行っていく。</a:t>
          </a:r>
          <a:endParaRPr lang="ja-JP" altLang="ja-JP" sz="1400">
            <a:effectLst/>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902" name="正方形/長方形 901">
          <a:extLst>
            <a:ext uri="{FF2B5EF4-FFF2-40B4-BE49-F238E27FC236}">
              <a16:creationId xmlns:a16="http://schemas.microsoft.com/office/drawing/2014/main" id="{13228193-5950-4702-A598-6A48C702205B}"/>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123825</xdr:colOff>
      <xdr:row>97</xdr:row>
      <xdr:rowOff>133350</xdr:rowOff>
    </xdr:from>
    <xdr:to>
      <xdr:col>59</xdr:col>
      <xdr:colOff>104775</xdr:colOff>
      <xdr:row>111</xdr:row>
      <xdr:rowOff>19050</xdr:rowOff>
    </xdr:to>
    <xdr:sp macro="" textlink="">
      <xdr:nvSpPr>
        <xdr:cNvPr id="903" name="正方形/長方形 902">
          <a:extLst>
            <a:ext uri="{FF2B5EF4-FFF2-40B4-BE49-F238E27FC236}">
              <a16:creationId xmlns:a16="http://schemas.microsoft.com/office/drawing/2014/main" id="{3D6F8A4D-7648-4184-8C36-DBCD82D4CE20}"/>
            </a:ext>
          </a:extLst>
        </xdr:cNvPr>
        <xdr:cNvSpPr/>
      </xdr:nvSpPr>
      <xdr:spPr>
        <a:xfrm>
          <a:off x="6600825" y="16764000"/>
          <a:ext cx="47434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12,646
12,497
81.68
7,820,205
7,417,236
392,728
4,312,014
5,829,841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町民税・固定資産税等の減収により、基準財政収入額は前年度費</a:t>
          </a:r>
          <a:r>
            <a:rPr kumimoji="1" lang="en-US" altLang="ja-JP" sz="1300" baseline="0">
              <a:latin typeface="ＭＳ Ｐゴシック" panose="020B0600070205080204" pitchFamily="50" charset="-128"/>
              <a:ea typeface="ＭＳ Ｐゴシック" panose="020B0600070205080204" pitchFamily="50" charset="-128"/>
            </a:rPr>
            <a:t>3.1</a:t>
          </a:r>
          <a:r>
            <a:rPr kumimoji="1" lang="ja-JP" altLang="en-US" sz="1300" baseline="0">
              <a:latin typeface="ＭＳ Ｐゴシック" panose="020B0600070205080204" pitchFamily="50" charset="-128"/>
              <a:ea typeface="ＭＳ Ｐゴシック" panose="020B0600070205080204" pitchFamily="50" charset="-128"/>
            </a:rPr>
            <a:t>％減となった一方で、基準財政需要額は、人口の減少や高齢化が進んでいるほか、交付税再算定による臨時経済対策費などの新たな費目が創設されたことにより前年度比</a:t>
          </a:r>
          <a:r>
            <a:rPr kumimoji="1" lang="en-US" altLang="ja-JP" sz="1300" baseline="0">
              <a:latin typeface="ＭＳ Ｐゴシック" panose="020B0600070205080204" pitchFamily="50" charset="-128"/>
              <a:ea typeface="ＭＳ Ｐゴシック" panose="020B0600070205080204" pitchFamily="50" charset="-128"/>
            </a:rPr>
            <a:t>8.1</a:t>
          </a:r>
          <a:r>
            <a:rPr kumimoji="1" lang="ja-JP" altLang="en-US" sz="1300" baseline="0">
              <a:latin typeface="ＭＳ Ｐゴシック" panose="020B0600070205080204" pitchFamily="50" charset="-128"/>
              <a:ea typeface="ＭＳ Ｐゴシック" panose="020B0600070205080204" pitchFamily="50" charset="-128"/>
            </a:rPr>
            <a:t>％の増となったことから、財政力指数は前年度から</a:t>
          </a:r>
          <a:r>
            <a:rPr kumimoji="1" lang="en-US" altLang="ja-JP" sz="1300" baseline="0">
              <a:latin typeface="ＭＳ Ｐゴシック" panose="020B0600070205080204" pitchFamily="50" charset="-128"/>
              <a:ea typeface="ＭＳ Ｐゴシック" panose="020B0600070205080204" pitchFamily="50" charset="-128"/>
            </a:rPr>
            <a:t>0.1</a:t>
          </a:r>
          <a:r>
            <a:rPr kumimoji="1" lang="ja-JP" altLang="en-US" sz="1300" baseline="0">
              <a:latin typeface="ＭＳ Ｐゴシック" panose="020B0600070205080204" pitchFamily="50" charset="-128"/>
              <a:ea typeface="ＭＳ Ｐゴシック" panose="020B0600070205080204" pitchFamily="50" charset="-128"/>
            </a:rPr>
            <a:t>％減となった。</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独自財源の確保に努めるため、引き続き徴収専門員の配置等、町税等の収納強化に努めていく必要がある。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77410</xdr:rowOff>
    </xdr:from>
    <xdr:to>
      <xdr:col>23</xdr:col>
      <xdr:colOff>133350</xdr:colOff>
      <xdr:row>44</xdr:row>
      <xdr:rowOff>73176</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249610"/>
          <a:ext cx="0" cy="13673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45253</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58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73176</xdr:rowOff>
    </xdr:from>
    <xdr:to>
      <xdr:col>24</xdr:col>
      <xdr:colOff>12700</xdr:colOff>
      <xdr:row>44</xdr:row>
      <xdr:rowOff>73176</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16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163787</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993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77410</xdr:rowOff>
    </xdr:from>
    <xdr:to>
      <xdr:col>24</xdr:col>
      <xdr:colOff>12700</xdr:colOff>
      <xdr:row>36</xdr:row>
      <xdr:rowOff>77410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249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26307</xdr:rowOff>
    </xdr:from>
    <xdr:to>
      <xdr:col>23</xdr:col>
      <xdr:colOff>133350</xdr:colOff>
      <xdr:row>43</xdr:row>
      <xdr:rowOff>37798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398657"/>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106032</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1354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89505</xdr:rowOff>
    </xdr:from>
    <xdr:to>
      <xdr:col>23</xdr:col>
      <xdr:colOff>184150</xdr:colOff>
      <xdr:row>43</xdr:row>
      <xdr:rowOff>19655</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29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26307</xdr:rowOff>
    </xdr:from>
    <xdr:to>
      <xdr:col>19</xdr:col>
      <xdr:colOff>133350</xdr:colOff>
      <xdr:row>43</xdr:row>
      <xdr:rowOff>26307</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3986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66524</xdr:rowOff>
    </xdr:from>
    <xdr:to>
      <xdr:col>19</xdr:col>
      <xdr:colOff>184150</xdr:colOff>
      <xdr:row>42</xdr:row>
      <xdr:rowOff>168124</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2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6851</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0363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26307</xdr:rowOff>
    </xdr:from>
    <xdr:to>
      <xdr:col>15</xdr:col>
      <xdr:colOff>82550</xdr:colOff>
      <xdr:row>43</xdr:row>
      <xdr:rowOff>26307</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3986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55033</xdr:rowOff>
    </xdr:from>
    <xdr:to>
      <xdr:col>15</xdr:col>
      <xdr:colOff>133350</xdr:colOff>
      <xdr:row>42</xdr:row>
      <xdr:rowOff>156633</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166810</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26307</xdr:rowOff>
    </xdr:from>
    <xdr:to>
      <xdr:col>11</xdr:col>
      <xdr:colOff>31750</xdr:colOff>
      <xdr:row>43</xdr:row>
      <xdr:rowOff>26307</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3986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43543</xdr:rowOff>
    </xdr:from>
    <xdr:to>
      <xdr:col>11</xdr:col>
      <xdr:colOff>82550</xdr:colOff>
      <xdr:row>42</xdr:row>
      <xdr:rowOff>145143</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155320</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013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32052</xdr:rowOff>
    </xdr:from>
    <xdr:to>
      <xdr:col>7</xdr:col>
      <xdr:colOff>31750</xdr:colOff>
      <xdr:row>42</xdr:row>
      <xdr:rowOff>133652</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23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143829</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00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158448</xdr:rowOff>
    </xdr:from>
    <xdr:to>
      <xdr:col>23</xdr:col>
      <xdr:colOff>184150</xdr:colOff>
      <xdr:row>43</xdr:row>
      <xdr:rowOff>88598</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3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130525</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331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146957</xdr:rowOff>
    </xdr:from>
    <xdr:to>
      <xdr:col>19</xdr:col>
      <xdr:colOff>184150</xdr:colOff>
      <xdr:row>43</xdr:row>
      <xdr:rowOff>77107</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61884</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434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146957</xdr:rowOff>
    </xdr:from>
    <xdr:to>
      <xdr:col>15</xdr:col>
      <xdr:colOff>133350</xdr:colOff>
      <xdr:row>43</xdr:row>
      <xdr:rowOff>77107</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61884</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146957</xdr:rowOff>
    </xdr:from>
    <xdr:to>
      <xdr:col>11</xdr:col>
      <xdr:colOff>82550</xdr:colOff>
      <xdr:row>43</xdr:row>
      <xdr:rowOff>77107</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61884</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146957</xdr:rowOff>
    </xdr:from>
    <xdr:to>
      <xdr:col>7</xdr:col>
      <xdr:colOff>31750</xdr:colOff>
      <xdr:row>43</xdr:row>
      <xdr:rowOff>77107</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61884</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当町は補助費等の割合が大きく、特に一部事務組合へ対する負担割合が極めて大きいことに加え、公債費が増加傾向にあることが経常収支比率を押し上げている主な要因であ</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り、類似団体平均より高い水準で推移している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令和３年度は、国の経済対策で地方交付税の追加交付等により歳入が一時的に増加したことで、経常収支比率は大幅に改善となったものの、楽観できる状況にはないものと認識している。今後も、</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令和２年度に</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発足した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経常収支比率改善プロジェクトチーム</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を軸に、</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体質改善等の抜本的な見直しを行っていくほか、地方債の発行限度額など経常経費の削減</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の施策を継続していく必要がある。</a:t>
          </a:r>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00000000-0008-0000-0300-00007F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169756</xdr:rowOff>
    </xdr:from>
    <xdr:to>
      <xdr:col>23</xdr:col>
      <xdr:colOff>133350</xdr:colOff>
      <xdr:row>65</xdr:row>
      <xdr:rowOff>36830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953000" y="9942406"/>
          <a:ext cx="0" cy="12386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8907</xdr:rowOff>
    </xdr:from>
    <xdr:ext cx="762000" cy="259045"/>
    <xdr:sp macro="" textlink="">
      <xdr:nvSpPr>
        <xdr:cNvPr id="129" name="財政構造の弾力性最小値テキスト">
          <a:extLst>
            <a:ext uri="{FF2B5EF4-FFF2-40B4-BE49-F238E27FC236}">
              <a16:creationId xmlns:a16="http://schemas.microsoft.com/office/drawing/2014/main" id="{00000000-0008-0000-0300-000081000000}"/>
            </a:ext>
          </a:extLst>
        </xdr:cNvPr>
        <xdr:cNvSpPr txBox="1"/>
      </xdr:nvSpPr>
      <xdr:spPr>
        <a:xfrm>
          <a:off x="5041900" y="11153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36830</xdr:rowOff>
    </xdr:from>
    <xdr:to>
      <xdr:col>24</xdr:col>
      <xdr:colOff>12700</xdr:colOff>
      <xdr:row>65</xdr:row>
      <xdr:rowOff>36830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118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84683</xdr:rowOff>
    </xdr:from>
    <xdr:ext cx="762000" cy="259045"/>
    <xdr:sp macro="" textlink="">
      <xdr:nvSpPr>
        <xdr:cNvPr id="131" name="財政構造の弾力性最大値テキスト">
          <a:extLst>
            <a:ext uri="{FF2B5EF4-FFF2-40B4-BE49-F238E27FC236}">
              <a16:creationId xmlns:a16="http://schemas.microsoft.com/office/drawing/2014/main" id="{00000000-0008-0000-0300-000083000000}"/>
            </a:ext>
          </a:extLst>
        </xdr:cNvPr>
        <xdr:cNvSpPr txBox="1"/>
      </xdr:nvSpPr>
      <xdr:spPr>
        <a:xfrm>
          <a:off x="5041900" y="9685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169756</xdr:rowOff>
    </xdr:from>
    <xdr:to>
      <xdr:col>24</xdr:col>
      <xdr:colOff>12700</xdr:colOff>
      <xdr:row>57</xdr:row>
      <xdr:rowOff>169756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9942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45931</xdr:rowOff>
    </xdr:from>
    <xdr:to>
      <xdr:col>23</xdr:col>
      <xdr:colOff>133350</xdr:colOff>
      <xdr:row>65</xdr:row>
      <xdr:rowOff>48895</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4114800" y="10847281"/>
          <a:ext cx="838200" cy="345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73042</xdr:rowOff>
    </xdr:from>
    <xdr:ext cx="762000" cy="259045"/>
    <xdr:sp macro="" textlink="">
      <xdr:nvSpPr>
        <xdr:cNvPr id="134" name="財政構造の弾力性平均値テキスト">
          <a:extLst>
            <a:ext uri="{FF2B5EF4-FFF2-40B4-BE49-F238E27FC236}">
              <a16:creationId xmlns:a16="http://schemas.microsoft.com/office/drawing/2014/main" id="{00000000-0008-0000-0300-000086000000}"/>
            </a:ext>
          </a:extLst>
        </xdr:cNvPr>
        <xdr:cNvSpPr txBox="1"/>
      </xdr:nvSpPr>
      <xdr:spPr>
        <a:xfrm>
          <a:off x="5041900" y="103600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56515</xdr:rowOff>
    </xdr:from>
    <xdr:to>
      <xdr:col>23</xdr:col>
      <xdr:colOff>184150</xdr:colOff>
      <xdr:row>61</xdr:row>
      <xdr:rowOff>158115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902200" y="1051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48895</xdr:rowOff>
    </xdr:from>
    <xdr:to>
      <xdr:col>19</xdr:col>
      <xdr:colOff>133350</xdr:colOff>
      <xdr:row>65</xdr:row>
      <xdr:rowOff>169545</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3225800" y="11193145"/>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98213</xdr:rowOff>
    </xdr:from>
    <xdr:to>
      <xdr:col>19</xdr:col>
      <xdr:colOff>184150</xdr:colOff>
      <xdr:row>63</xdr:row>
      <xdr:rowOff>28363</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064000" y="10728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38540</xdr:rowOff>
    </xdr:from>
    <xdr:ext cx="7366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3733800" y="104969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40852</xdr:rowOff>
    </xdr:from>
    <xdr:to>
      <xdr:col>15</xdr:col>
      <xdr:colOff>82550</xdr:colOff>
      <xdr:row>65</xdr:row>
      <xdr:rowOff>169545</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2336800" y="11185102"/>
          <a:ext cx="889000" cy="12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118321</xdr:rowOff>
    </xdr:from>
    <xdr:to>
      <xdr:col>15</xdr:col>
      <xdr:colOff>133350</xdr:colOff>
      <xdr:row>63</xdr:row>
      <xdr:rowOff>48471</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3175000" y="10748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58648</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2844800" y="10517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40852</xdr:rowOff>
    </xdr:from>
    <xdr:to>
      <xdr:col>11</xdr:col>
      <xdr:colOff>31750</xdr:colOff>
      <xdr:row>65</xdr:row>
      <xdr:rowOff>93133</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flipV="1">
          <a:off x="1447800" y="11185102"/>
          <a:ext cx="889000" cy="52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70062</xdr:rowOff>
    </xdr:from>
    <xdr:to>
      <xdr:col>11</xdr:col>
      <xdr:colOff>82550</xdr:colOff>
      <xdr:row>63</xdr:row>
      <xdr:rowOff>212</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2286000" y="1069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10389</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55800" y="10468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49954</xdr:rowOff>
    </xdr:from>
    <xdr:to>
      <xdr:col>7</xdr:col>
      <xdr:colOff>31750</xdr:colOff>
      <xdr:row>62</xdr:row>
      <xdr:rowOff>151554</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1397000" y="1067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161731</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066800" y="10448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166581</xdr:rowOff>
    </xdr:from>
    <xdr:to>
      <xdr:col>23</xdr:col>
      <xdr:colOff>184150</xdr:colOff>
      <xdr:row>63</xdr:row>
      <xdr:rowOff>96731</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902200" y="10796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138658</xdr:rowOff>
    </xdr:from>
    <xdr:ext cx="762000" cy="259045"/>
    <xdr:sp macro="" textlink="">
      <xdr:nvSpPr>
        <xdr:cNvPr id="153" name="財政構造の弾力性該当値テキスト">
          <a:extLst>
            <a:ext uri="{FF2B5EF4-FFF2-40B4-BE49-F238E27FC236}">
              <a16:creationId xmlns:a16="http://schemas.microsoft.com/office/drawing/2014/main" id="{00000000-0008-0000-0300-000099000000}"/>
            </a:ext>
          </a:extLst>
        </xdr:cNvPr>
        <xdr:cNvSpPr txBox="1"/>
      </xdr:nvSpPr>
      <xdr:spPr>
        <a:xfrm>
          <a:off x="5041900" y="10768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169545</xdr:rowOff>
    </xdr:from>
    <xdr:to>
      <xdr:col>19</xdr:col>
      <xdr:colOff>184150</xdr:colOff>
      <xdr:row>65</xdr:row>
      <xdr:rowOff>99695</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064000" y="1114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84472</xdr:rowOff>
    </xdr:from>
    <xdr:ext cx="7366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3733800" y="11228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118745</xdr:rowOff>
    </xdr:from>
    <xdr:to>
      <xdr:col>15</xdr:col>
      <xdr:colOff>133350</xdr:colOff>
      <xdr:row>66</xdr:row>
      <xdr:rowOff>48895</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3175000" y="11262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33672</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2844800" y="11349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161502</xdr:rowOff>
    </xdr:from>
    <xdr:to>
      <xdr:col>11</xdr:col>
      <xdr:colOff>82550</xdr:colOff>
      <xdr:row>65</xdr:row>
      <xdr:rowOff>91652</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2286000" y="11134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76429</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955800" y="11220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42333</xdr:rowOff>
    </xdr:from>
    <xdr:to>
      <xdr:col>7</xdr:col>
      <xdr:colOff>31750</xdr:colOff>
      <xdr:row>65</xdr:row>
      <xdr:rowOff>143933</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1397000" y="1118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128710</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066800" y="1127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[148,807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人件費は、再任用職員や会計年度任用職員の任用により増加傾向にある。このままの任用人数を維持し続けると増加していくことから、会計年度任用職員の削減等を検討することが必要である。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物件費は、毎年度当初予算編成方針でシーリングを設定し、削減に努めている。しかし、各システム改修やクラウド化等を進めていかなければならない近年は増加していくことが見込まれる。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類似団体平均を下回ってはいるものの、人件費の抑制やシーリングの継続に加え、施設の統廃合など抜本的な改善も検討すべきである。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a:extLst>
            <a:ext uri="{FF2B5EF4-FFF2-40B4-BE49-F238E27FC236}">
              <a16:creationId xmlns:a16="http://schemas.microsoft.com/office/drawing/2014/main" id="{00000000-0008-0000-0300-0000BF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a:extLst>
            <a:ext uri="{FF2B5EF4-FFF2-40B4-BE49-F238E27FC236}">
              <a16:creationId xmlns:a16="http://schemas.microsoft.com/office/drawing/2014/main" id="{00000000-0008-0000-0300-0000C0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98433</xdr:rowOff>
    </xdr:from>
    <xdr:to>
      <xdr:col>23</xdr:col>
      <xdr:colOff>133350</xdr:colOff>
      <xdr:row>88</xdr:row>
      <xdr:rowOff>158104</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4953000" y="13814433"/>
          <a:ext cx="0" cy="1431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130181</xdr:rowOff>
    </xdr:from>
    <xdr:ext cx="762000" cy="259045"/>
    <xdr:sp macro="" textlink="">
      <xdr:nvSpPr>
        <xdr:cNvPr id="194" name="人件費・物件費等の状況最小値テキスト">
          <a:extLst>
            <a:ext uri="{FF2B5EF4-FFF2-40B4-BE49-F238E27FC236}">
              <a16:creationId xmlns:a16="http://schemas.microsoft.com/office/drawing/2014/main" id="{00000000-0008-0000-0300-0000C2000000}"/>
            </a:ext>
          </a:extLst>
        </xdr:cNvPr>
        <xdr:cNvSpPr txBox="1"/>
      </xdr:nvSpPr>
      <xdr:spPr>
        <a:xfrm>
          <a:off x="5041900" y="15217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535,865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158104</xdr:rowOff>
    </xdr:from>
    <xdr:to>
      <xdr:col>24</xdr:col>
      <xdr:colOff>12700</xdr:colOff>
      <xdr:row>88</xdr:row>
      <xdr:rowOff>158104</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5245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13360</xdr:rowOff>
    </xdr:from>
    <xdr:ext cx="762000" cy="259045"/>
    <xdr:sp macro="" textlink="">
      <xdr:nvSpPr>
        <xdr:cNvPr id="196" name="人件費・物件費等の状況最大値テキスト">
          <a:extLst>
            <a:ext uri="{FF2B5EF4-FFF2-40B4-BE49-F238E27FC236}">
              <a16:creationId xmlns:a16="http://schemas.microsoft.com/office/drawing/2014/main" id="{00000000-0008-0000-0300-0000C4000000}"/>
            </a:ext>
          </a:extLst>
        </xdr:cNvPr>
        <xdr:cNvSpPr txBox="1"/>
      </xdr:nvSpPr>
      <xdr:spPr>
        <a:xfrm>
          <a:off x="5041900" y="13557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98433</xdr:rowOff>
    </xdr:from>
    <xdr:to>
      <xdr:col>24</xdr:col>
      <xdr:colOff>12700</xdr:colOff>
      <xdr:row>80</xdr:row>
      <xdr:rowOff>98433</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864100" y="13814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12430</xdr:rowOff>
    </xdr:from>
    <xdr:to>
      <xdr:col>23</xdr:col>
      <xdr:colOff>133350</xdr:colOff>
      <xdr:row>81</xdr:row>
      <xdr:rowOff>24009</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4114800" y="13899880"/>
          <a:ext cx="838200" cy="11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136230</xdr:rowOff>
    </xdr:from>
    <xdr:ext cx="762000" cy="259045"/>
    <xdr:sp macro="" textlink="">
      <xdr:nvSpPr>
        <xdr:cNvPr id="199" name="人件費・物件費等の状況平均値テキスト">
          <a:extLst>
            <a:ext uri="{FF2B5EF4-FFF2-40B4-BE49-F238E27FC236}">
              <a16:creationId xmlns:a16="http://schemas.microsoft.com/office/drawing/2014/main" id="{00000000-0008-0000-0300-0000C7000000}"/>
            </a:ext>
          </a:extLst>
        </xdr:cNvPr>
        <xdr:cNvSpPr txBox="1"/>
      </xdr:nvSpPr>
      <xdr:spPr>
        <a:xfrm>
          <a:off x="5041900" y="140236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164153</xdr:rowOff>
    </xdr:from>
    <xdr:to>
      <xdr:col>23</xdr:col>
      <xdr:colOff>184150</xdr:colOff>
      <xdr:row>82</xdr:row>
      <xdr:rowOff>94303</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902200" y="14051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151070</xdr:rowOff>
    </xdr:from>
    <xdr:to>
      <xdr:col>19</xdr:col>
      <xdr:colOff>133350</xdr:colOff>
      <xdr:row>81</xdr:row>
      <xdr:rowOff>12430</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3225800" y="13867070"/>
          <a:ext cx="889000" cy="32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153208</xdr:rowOff>
    </xdr:from>
    <xdr:to>
      <xdr:col>19</xdr:col>
      <xdr:colOff>184150</xdr:colOff>
      <xdr:row>82</xdr:row>
      <xdr:rowOff>83358</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4064000" y="1404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68135</xdr:rowOff>
    </xdr:from>
    <xdr:ext cx="7366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3733800" y="141270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127144</xdr:rowOff>
    </xdr:from>
    <xdr:to>
      <xdr:col>15</xdr:col>
      <xdr:colOff>82550</xdr:colOff>
      <xdr:row>80</xdr:row>
      <xdr:rowOff>151070</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2336800" y="13843144"/>
          <a:ext cx="889000" cy="23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106431</xdr:rowOff>
    </xdr:from>
    <xdr:to>
      <xdr:col>15</xdr:col>
      <xdr:colOff>133350</xdr:colOff>
      <xdr:row>82</xdr:row>
      <xdr:rowOff>36581</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3175000" y="1399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21358</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2844800" y="14080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110015</xdr:rowOff>
    </xdr:from>
    <xdr:to>
      <xdr:col>11</xdr:col>
      <xdr:colOff>31750</xdr:colOff>
      <xdr:row>80</xdr:row>
      <xdr:rowOff>127144</xdr:rowOff>
    </xdr:to>
    <xdr:cxnSp macro="">
      <xdr:nvCxnSpPr>
        <xdr:cNvPr id="207" name="直線コネクタ 206">
          <a:extLst>
            <a:ext uri="{FF2B5EF4-FFF2-40B4-BE49-F238E27FC236}">
              <a16:creationId xmlns:a16="http://schemas.microsoft.com/office/drawing/2014/main" id="{00000000-0008-0000-0300-0000CF000000}"/>
            </a:ext>
          </a:extLst>
        </xdr:cNvPr>
        <xdr:cNvCxnSpPr/>
      </xdr:nvCxnSpPr>
      <xdr:spPr>
        <a:xfrm>
          <a:off x="1447800" y="13826015"/>
          <a:ext cx="889000" cy="17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77874</xdr:rowOff>
    </xdr:from>
    <xdr:to>
      <xdr:col>11</xdr:col>
      <xdr:colOff>82550</xdr:colOff>
      <xdr:row>82</xdr:row>
      <xdr:rowOff>8024</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2286000" y="1396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164251</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955800" y="14051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52008</xdr:rowOff>
    </xdr:from>
    <xdr:to>
      <xdr:col>7</xdr:col>
      <xdr:colOff>31750</xdr:colOff>
      <xdr:row>81</xdr:row>
      <xdr:rowOff>153608</xdr:rowOff>
    </xdr:to>
    <xdr:sp macro="" textlink="">
      <xdr:nvSpPr>
        <xdr:cNvPr id="210" name="フローチャート: 判断 209">
          <a:extLst>
            <a:ext uri="{FF2B5EF4-FFF2-40B4-BE49-F238E27FC236}">
              <a16:creationId xmlns:a16="http://schemas.microsoft.com/office/drawing/2014/main" id="{00000000-0008-0000-0300-0000D2000000}"/>
            </a:ext>
          </a:extLst>
        </xdr:cNvPr>
        <xdr:cNvSpPr/>
      </xdr:nvSpPr>
      <xdr:spPr>
        <a:xfrm>
          <a:off x="1397000" y="13939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138385</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066800" y="14025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144659</xdr:rowOff>
    </xdr:from>
    <xdr:to>
      <xdr:col>23</xdr:col>
      <xdr:colOff>184150</xdr:colOff>
      <xdr:row>81</xdr:row>
      <xdr:rowOff>74809</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902200" y="13860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65936</xdr:rowOff>
    </xdr:from>
    <xdr:ext cx="762000" cy="259045"/>
    <xdr:sp macro="" textlink="">
      <xdr:nvSpPr>
        <xdr:cNvPr id="218" name="人件費・物件費等の状況該当値テキスト">
          <a:extLst>
            <a:ext uri="{FF2B5EF4-FFF2-40B4-BE49-F238E27FC236}">
              <a16:creationId xmlns:a16="http://schemas.microsoft.com/office/drawing/2014/main" id="{00000000-0008-0000-0300-0000DA000000}"/>
            </a:ext>
          </a:extLst>
        </xdr:cNvPr>
        <xdr:cNvSpPr txBox="1"/>
      </xdr:nvSpPr>
      <xdr:spPr>
        <a:xfrm>
          <a:off x="5041900" y="13781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133080</xdr:rowOff>
    </xdr:from>
    <xdr:to>
      <xdr:col>19</xdr:col>
      <xdr:colOff>184150</xdr:colOff>
      <xdr:row>81</xdr:row>
      <xdr:rowOff>63230</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4064000" y="1384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73407</xdr:rowOff>
    </xdr:from>
    <xdr:ext cx="7366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3733800" y="13617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100270</xdr:rowOff>
    </xdr:from>
    <xdr:to>
      <xdr:col>15</xdr:col>
      <xdr:colOff>133350</xdr:colOff>
      <xdr:row>81</xdr:row>
      <xdr:rowOff>30420</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3175000" y="1381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40597</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2844800" y="1358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76344</xdr:rowOff>
    </xdr:from>
    <xdr:to>
      <xdr:col>11</xdr:col>
      <xdr:colOff>82550</xdr:colOff>
      <xdr:row>81</xdr:row>
      <xdr:rowOff>6494</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2286000" y="13792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16671</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955800" y="13561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59215</xdr:rowOff>
    </xdr:from>
    <xdr:to>
      <xdr:col>7</xdr:col>
      <xdr:colOff>31750</xdr:colOff>
      <xdr:row>80</xdr:row>
      <xdr:rowOff>160815</xdr:rowOff>
    </xdr:to>
    <xdr:sp macro="" textlink="">
      <xdr:nvSpPr>
        <xdr:cNvPr id="225" name="楕円 224">
          <a:extLst>
            <a:ext uri="{FF2B5EF4-FFF2-40B4-BE49-F238E27FC236}">
              <a16:creationId xmlns:a16="http://schemas.microsoft.com/office/drawing/2014/main" id="{00000000-0008-0000-0300-0000E1000000}"/>
            </a:ext>
          </a:extLst>
        </xdr:cNvPr>
        <xdr:cNvSpPr/>
      </xdr:nvSpPr>
      <xdr:spPr>
        <a:xfrm>
          <a:off x="1397000" y="1377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170992</xdr:rowOff>
    </xdr:from>
    <xdr:ext cx="762000" cy="259045"/>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066800" y="13544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a:extLst>
            <a:ext uri="{FF2B5EF4-FFF2-40B4-BE49-F238E27FC236}">
              <a16:creationId xmlns:a16="http://schemas.microsoft.com/office/drawing/2014/main" id="{00000000-0008-0000-0300-0000E5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年度以降、職員給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％の独自カットの実施等による抑制に努めてきたが、平成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年度復元した。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令和元年度は、主に階層変動により類似団体平均を下回ったが、令和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年度は、階層・職種変動により再度平均を上回った。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今後は昇給・昇格の運用の是正及び諸手当について検討し、給与の適正化を図っていく。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mn-lt"/>
            <a:ea typeface="+mn-ea"/>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3" name="テキスト ボックス 252">
          <a:extLst>
            <a:ext uri="{FF2B5EF4-FFF2-40B4-BE49-F238E27FC236}">
              <a16:creationId xmlns:a16="http://schemas.microsoft.com/office/drawing/2014/main" id="{00000000-0008-0000-0300-0000FD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5" name="テキスト ボックス 254">
          <a:extLst>
            <a:ext uri="{FF2B5EF4-FFF2-40B4-BE49-F238E27FC236}">
              <a16:creationId xmlns:a16="http://schemas.microsoft.com/office/drawing/2014/main" id="{00000000-0008-0000-0300-0000FF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6" name="給与水準   （国との比較）グラフ枠">
          <a:extLst>
            <a:ext uri="{FF2B5EF4-FFF2-40B4-BE49-F238E27FC236}">
              <a16:creationId xmlns:a16="http://schemas.microsoft.com/office/drawing/2014/main" id="{00000000-0008-0000-0300-00000001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90</xdr:row>
      <xdr:rowOff>24795</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7018000" y="13950043"/>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168322</xdr:rowOff>
    </xdr:from>
    <xdr:ext cx="762000" cy="259045"/>
    <xdr:sp macro="" textlink="">
      <xdr:nvSpPr>
        <xdr:cNvPr id="258" name="給与水準   （国との比較）最小値テキスト">
          <a:extLst>
            <a:ext uri="{FF2B5EF4-FFF2-40B4-BE49-F238E27FC236}">
              <a16:creationId xmlns:a16="http://schemas.microsoft.com/office/drawing/2014/main" id="{00000000-0008-0000-0300-000002010000}"/>
            </a:ext>
          </a:extLst>
        </xdr:cNvPr>
        <xdr:cNvSpPr txBox="1"/>
      </xdr:nvSpPr>
      <xdr:spPr>
        <a:xfrm>
          <a:off x="17106900" y="15427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24795</xdr:rowOff>
    </xdr:from>
    <xdr:to>
      <xdr:col>81</xdr:col>
      <xdr:colOff>133350</xdr:colOff>
      <xdr:row>90</xdr:row>
      <xdr:rowOff>24795</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929100" y="15455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60" name="給与水準   （国との比較）最大値テキスト">
          <a:extLst>
            <a:ext uri="{FF2B5EF4-FFF2-40B4-BE49-F238E27FC236}">
              <a16:creationId xmlns:a16="http://schemas.microsoft.com/office/drawing/2014/main" id="{00000000-0008-0000-0300-000004010000}"/>
            </a:ext>
          </a:extLst>
        </xdr:cNvPr>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124582</xdr:rowOff>
    </xdr:from>
    <xdr:to>
      <xdr:col>81</xdr:col>
      <xdr:colOff>44450</xdr:colOff>
      <xdr:row>86</xdr:row>
      <xdr:rowOff>124582</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6179800" y="1486928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32856</xdr:rowOff>
    </xdr:from>
    <xdr:ext cx="762000" cy="259045"/>
    <xdr:sp macro="" textlink="">
      <xdr:nvSpPr>
        <xdr:cNvPr id="263" name="給与水準   （国との比較）平均値テキスト">
          <a:extLst>
            <a:ext uri="{FF2B5EF4-FFF2-40B4-BE49-F238E27FC236}">
              <a16:creationId xmlns:a16="http://schemas.microsoft.com/office/drawing/2014/main" id="{00000000-0008-0000-0300-000007010000}"/>
            </a:ext>
          </a:extLst>
        </xdr:cNvPr>
        <xdr:cNvSpPr txBox="1"/>
      </xdr:nvSpPr>
      <xdr:spPr>
        <a:xfrm>
          <a:off x="17106900" y="146061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16329</xdr:rowOff>
    </xdr:from>
    <xdr:to>
      <xdr:col>81</xdr:col>
      <xdr:colOff>95250</xdr:colOff>
      <xdr:row>86</xdr:row>
      <xdr:rowOff>117929</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69672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146655</xdr:rowOff>
    </xdr:from>
    <xdr:to>
      <xdr:col>77</xdr:col>
      <xdr:colOff>44450</xdr:colOff>
      <xdr:row>86</xdr:row>
      <xdr:rowOff>124582</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5290800" y="14719905"/>
          <a:ext cx="889000" cy="149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162577</xdr:rowOff>
    </xdr:from>
    <xdr:ext cx="7366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798800" y="1456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146655</xdr:rowOff>
    </xdr:from>
    <xdr:to>
      <xdr:col>72</xdr:col>
      <xdr:colOff>203200</xdr:colOff>
      <xdr:row>87</xdr:row>
      <xdr:rowOff>56545</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4401800" y="14719905"/>
          <a:ext cx="889000" cy="252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62291</xdr:rowOff>
    </xdr:from>
    <xdr:to>
      <xdr:col>73</xdr:col>
      <xdr:colOff>44450</xdr:colOff>
      <xdr:row>86</xdr:row>
      <xdr:rowOff>163891</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5240000" y="1480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148668</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909800" y="14893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170543</xdr:rowOff>
    </xdr:from>
    <xdr:to>
      <xdr:col>68</xdr:col>
      <xdr:colOff>152400</xdr:colOff>
      <xdr:row>87</xdr:row>
      <xdr:rowOff>56545</xdr:rowOff>
    </xdr:to>
    <xdr:cxnSp macro="">
      <xdr:nvCxnSpPr>
        <xdr:cNvPr id="271" name="直線コネクタ 270">
          <a:extLst>
            <a:ext uri="{FF2B5EF4-FFF2-40B4-BE49-F238E27FC236}">
              <a16:creationId xmlns:a16="http://schemas.microsoft.com/office/drawing/2014/main" id="{00000000-0008-0000-0300-00000F010000}"/>
            </a:ext>
          </a:extLst>
        </xdr:cNvPr>
        <xdr:cNvCxnSpPr/>
      </xdr:nvCxnSpPr>
      <xdr:spPr>
        <a:xfrm>
          <a:off x="13512800" y="14915243"/>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62291</xdr:rowOff>
    </xdr:from>
    <xdr:to>
      <xdr:col>68</xdr:col>
      <xdr:colOff>203200</xdr:colOff>
      <xdr:row>86</xdr:row>
      <xdr:rowOff>163891</xdr:rowOff>
    </xdr:to>
    <xdr:sp macro="" textlink="">
      <xdr:nvSpPr>
        <xdr:cNvPr id="272" name="フローチャート: 判断 271">
          <a:extLst>
            <a:ext uri="{FF2B5EF4-FFF2-40B4-BE49-F238E27FC236}">
              <a16:creationId xmlns:a16="http://schemas.microsoft.com/office/drawing/2014/main" id="{00000000-0008-0000-0300-000010010000}"/>
            </a:ext>
          </a:extLst>
        </xdr:cNvPr>
        <xdr:cNvSpPr/>
      </xdr:nvSpPr>
      <xdr:spPr>
        <a:xfrm>
          <a:off x="14351000" y="1480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2618</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020800" y="14575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74" name="フローチャート: 判断 273">
          <a:extLst>
            <a:ext uri="{FF2B5EF4-FFF2-40B4-BE49-F238E27FC236}">
              <a16:creationId xmlns:a16="http://schemas.microsoft.com/office/drawing/2014/main" id="{00000000-0008-0000-0300-000012010000}"/>
            </a:ext>
          </a:extLst>
        </xdr:cNvPr>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162577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131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73782</xdr:rowOff>
    </xdr:from>
    <xdr:to>
      <xdr:col>81</xdr:col>
      <xdr:colOff>95250</xdr:colOff>
      <xdr:row>87</xdr:row>
      <xdr:rowOff>3932</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6967200" y="14818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45859</xdr:rowOff>
    </xdr:from>
    <xdr:ext cx="762000" cy="259045"/>
    <xdr:sp macro="" textlink="">
      <xdr:nvSpPr>
        <xdr:cNvPr id="282" name="給与水準   （国との比較）該当値テキスト">
          <a:extLst>
            <a:ext uri="{FF2B5EF4-FFF2-40B4-BE49-F238E27FC236}">
              <a16:creationId xmlns:a16="http://schemas.microsoft.com/office/drawing/2014/main" id="{00000000-0008-0000-0300-00001A010000}"/>
            </a:ext>
          </a:extLst>
        </xdr:cNvPr>
        <xdr:cNvSpPr txBox="1"/>
      </xdr:nvSpPr>
      <xdr:spPr>
        <a:xfrm>
          <a:off x="17106900" y="14790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73782</xdr:rowOff>
    </xdr:from>
    <xdr:to>
      <xdr:col>77</xdr:col>
      <xdr:colOff>95250</xdr:colOff>
      <xdr:row>87</xdr:row>
      <xdr:rowOff>3932</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6129000" y="14818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160159</xdr:rowOff>
    </xdr:from>
    <xdr:ext cx="7366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98800" y="149048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95855</xdr:rowOff>
    </xdr:from>
    <xdr:to>
      <xdr:col>73</xdr:col>
      <xdr:colOff>44450</xdr:colOff>
      <xdr:row>86</xdr:row>
      <xdr:rowOff>26005</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5240000" y="1466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36182</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4909800" y="14437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5745</xdr:rowOff>
    </xdr:from>
    <xdr:to>
      <xdr:col>68</xdr:col>
      <xdr:colOff>203200</xdr:colOff>
      <xdr:row>87</xdr:row>
      <xdr:rowOff>107345</xdr:rowOff>
    </xdr:to>
    <xdr:sp macro="" textlink="">
      <xdr:nvSpPr>
        <xdr:cNvPr id="287" name="楕円 286">
          <a:extLst>
            <a:ext uri="{FF2B5EF4-FFF2-40B4-BE49-F238E27FC236}">
              <a16:creationId xmlns:a16="http://schemas.microsoft.com/office/drawing/2014/main" id="{00000000-0008-0000-0300-00001F010000}"/>
            </a:ext>
          </a:extLst>
        </xdr:cNvPr>
        <xdr:cNvSpPr/>
      </xdr:nvSpPr>
      <xdr:spPr>
        <a:xfrm>
          <a:off x="14351000" y="1492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92122</xdr:rowOff>
    </xdr:from>
    <xdr:ext cx="762000" cy="259045"/>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4020800" y="15008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119743</xdr:rowOff>
    </xdr:from>
    <xdr:to>
      <xdr:col>64</xdr:col>
      <xdr:colOff>152400</xdr:colOff>
      <xdr:row>87</xdr:row>
      <xdr:rowOff>49893</xdr:rowOff>
    </xdr:to>
    <xdr:sp macro="" textlink="">
      <xdr:nvSpPr>
        <xdr:cNvPr id="289" name="楕円 288">
          <a:extLst>
            <a:ext uri="{FF2B5EF4-FFF2-40B4-BE49-F238E27FC236}">
              <a16:creationId xmlns:a16="http://schemas.microsoft.com/office/drawing/2014/main" id="{00000000-0008-0000-0300-000021010000}"/>
            </a:ext>
          </a:extLst>
        </xdr:cNvPr>
        <xdr:cNvSpPr/>
      </xdr:nvSpPr>
      <xdr:spPr>
        <a:xfrm>
          <a:off x="134620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34670</xdr:rowOff>
    </xdr:from>
    <xdr:ext cx="762000" cy="259045"/>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3131800" y="1495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年度以降、基本的に退職者不補充を継続してきたことにより、類似団体平均を下回っている。平成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年度から職員の採用を再開し、平成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年度からは退職を考慮した先取り採用を実施してきた。定員モデル数値を参考にして、計画的な職員採用に努める。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78969</xdr:rowOff>
    </xdr:from>
    <xdr:to>
      <xdr:col>81</xdr:col>
      <xdr:colOff>44450</xdr:colOff>
      <xdr:row>67</xdr:row>
      <xdr:rowOff>62636</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365969"/>
          <a:ext cx="0" cy="11838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34713</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21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62636</xdr:rowOff>
    </xdr:from>
    <xdr:to>
      <xdr:col>81</xdr:col>
      <xdr:colOff>133350</xdr:colOff>
      <xdr:row>67</xdr:row>
      <xdr:rowOff>62636</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49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165346</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10109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78969</xdr:rowOff>
    </xdr:from>
    <xdr:to>
      <xdr:col>81</xdr:col>
      <xdr:colOff>133350</xdr:colOff>
      <xdr:row>60</xdr:row>
      <xdr:rowOff>78969</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365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39268</xdr:rowOff>
    </xdr:from>
    <xdr:to>
      <xdr:col>81</xdr:col>
      <xdr:colOff>44450</xdr:colOff>
      <xdr:row>61</xdr:row>
      <xdr:rowOff>47472</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497718"/>
          <a:ext cx="838200" cy="8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48379</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5068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76302</xdr:rowOff>
    </xdr:from>
    <xdr:to>
      <xdr:col>81</xdr:col>
      <xdr:colOff>95250</xdr:colOff>
      <xdr:row>62</xdr:row>
      <xdr:rowOff>6452</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3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39268</xdr:rowOff>
    </xdr:from>
    <xdr:to>
      <xdr:col>77</xdr:col>
      <xdr:colOff>44450</xdr:colOff>
      <xdr:row>61</xdr:row>
      <xdr:rowOff>44094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5290800" y="10497718"/>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75819</xdr:rowOff>
    </xdr:from>
    <xdr:to>
      <xdr:col>77</xdr:col>
      <xdr:colOff>95250</xdr:colOff>
      <xdr:row>62</xdr:row>
      <xdr:rowOff>5969</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34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162196</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6206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44094</xdr:rowOff>
    </xdr:from>
    <xdr:to>
      <xdr:col>72</xdr:col>
      <xdr:colOff>203200</xdr:colOff>
      <xdr:row>61</xdr:row>
      <xdr:rowOff>50851</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4401800" y="10502544"/>
          <a:ext cx="889000" cy="6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72923</xdr:rowOff>
    </xdr:from>
    <xdr:to>
      <xdr:col>73</xdr:col>
      <xdr:colOff>44450</xdr:colOff>
      <xdr:row>62</xdr:row>
      <xdr:rowOff>3073</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53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159300</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617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39751</xdr:rowOff>
    </xdr:from>
    <xdr:to>
      <xdr:col>68</xdr:col>
      <xdr:colOff>152400</xdr:colOff>
      <xdr:row>61</xdr:row>
      <xdr:rowOff>50851</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498201"/>
          <a:ext cx="889000" cy="11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60858</xdr:rowOff>
    </xdr:from>
    <xdr:to>
      <xdr:col>68</xdr:col>
      <xdr:colOff>203200</xdr:colOff>
      <xdr:row>61</xdr:row>
      <xdr:rowOff>162458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519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147235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605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47828</xdr:rowOff>
    </xdr:from>
    <xdr:to>
      <xdr:col>64</xdr:col>
      <xdr:colOff>152400</xdr:colOff>
      <xdr:row>61</xdr:row>
      <xdr:rowOff>149428</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50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134205</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592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168122</xdr:rowOff>
    </xdr:from>
    <xdr:to>
      <xdr:col>81</xdr:col>
      <xdr:colOff>95250</xdr:colOff>
      <xdr:row>61</xdr:row>
      <xdr:rowOff>98272</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45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13199</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300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159918</xdr:rowOff>
    </xdr:from>
    <xdr:to>
      <xdr:col>77</xdr:col>
      <xdr:colOff>95250</xdr:colOff>
      <xdr:row>61</xdr:row>
      <xdr:rowOff>90068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446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100245</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2157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164744</xdr:rowOff>
    </xdr:from>
    <xdr:to>
      <xdr:col>73</xdr:col>
      <xdr:colOff>44450</xdr:colOff>
      <xdr:row>61</xdr:row>
      <xdr:rowOff>94894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451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105071</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220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51</xdr:rowOff>
    </xdr:from>
    <xdr:to>
      <xdr:col>68</xdr:col>
      <xdr:colOff>203200</xdr:colOff>
      <xdr:row>61</xdr:row>
      <xdr:rowOff>101651</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458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111828</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227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160401</xdr:rowOff>
    </xdr:from>
    <xdr:to>
      <xdr:col>64</xdr:col>
      <xdr:colOff>152400</xdr:colOff>
      <xdr:row>61</xdr:row>
      <xdr:rowOff>90551</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447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100728</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216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普通交付税の増及び臨時財政対策債発行可能額の増などにより、標準財政規模が増大したことにより、前年度に比べて</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％低下した。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今後は、新庁舎建設事業のほかにも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大規模事業が見込まれており、財源に地方債を発行する必要があることから、今後大きく増加していくことが予想される。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169333</xdr:rowOff>
    </xdr:from>
    <xdr:to>
      <xdr:col>81</xdr:col>
      <xdr:colOff>44450</xdr:colOff>
      <xdr:row>45</xdr:row>
      <xdr:rowOff>122344</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41533"/>
          <a:ext cx="0" cy="14960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94421</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80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122344</xdr:rowOff>
    </xdr:from>
    <xdr:to>
      <xdr:col>81</xdr:col>
      <xdr:colOff>133350</xdr:colOff>
      <xdr:row>45</xdr:row>
      <xdr:rowOff>122344</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83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84260</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169333</xdr:rowOff>
    </xdr:from>
    <xdr:to>
      <xdr:col>81</xdr:col>
      <xdr:colOff>133350</xdr:colOff>
      <xdr:row>36</xdr:row>
      <xdr:rowOff>169333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156633</xdr:rowOff>
    </xdr:from>
    <xdr:to>
      <xdr:col>81</xdr:col>
      <xdr:colOff>44450</xdr:colOff>
      <xdr:row>41</xdr:row>
      <xdr:rowOff>164677</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6179800" y="7186083"/>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118127</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714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146050</xdr:rowOff>
    </xdr:from>
    <xdr:to>
      <xdr:col>81</xdr:col>
      <xdr:colOff>95250</xdr:colOff>
      <xdr:row>42</xdr:row>
      <xdr:rowOff>76200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156633</xdr:rowOff>
    </xdr:from>
    <xdr:to>
      <xdr:col>77</xdr:col>
      <xdr:colOff>44450</xdr:colOff>
      <xdr:row>41</xdr:row>
      <xdr:rowOff>164677</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718608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138006</xdr:rowOff>
    </xdr:from>
    <xdr:to>
      <xdr:col>77</xdr:col>
      <xdr:colOff>95250</xdr:colOff>
      <xdr:row>42</xdr:row>
      <xdr:rowOff>68156</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716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52933</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7253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108373</xdr:rowOff>
    </xdr:from>
    <xdr:to>
      <xdr:col>72</xdr:col>
      <xdr:colOff>203200</xdr:colOff>
      <xdr:row>41</xdr:row>
      <xdr:rowOff>156633</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7137823"/>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138006</xdr:rowOff>
    </xdr:from>
    <xdr:to>
      <xdr:col>73</xdr:col>
      <xdr:colOff>44450</xdr:colOff>
      <xdr:row>42</xdr:row>
      <xdr:rowOff>68156</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716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52933</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725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60113</xdr:rowOff>
    </xdr:from>
    <xdr:to>
      <xdr:col>68</xdr:col>
      <xdr:colOff>152400</xdr:colOff>
      <xdr:row>41</xdr:row>
      <xdr:rowOff>108373</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3512800" y="7089563"/>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129963</xdr:rowOff>
    </xdr:from>
    <xdr:to>
      <xdr:col>68</xdr:col>
      <xdr:colOff>203200</xdr:colOff>
      <xdr:row>42</xdr:row>
      <xdr:rowOff>60113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71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44890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724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138006</xdr:rowOff>
    </xdr:from>
    <xdr:to>
      <xdr:col>64</xdr:col>
      <xdr:colOff>152400</xdr:colOff>
      <xdr:row>42</xdr:row>
      <xdr:rowOff>68156</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716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52933</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725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105833</xdr:rowOff>
    </xdr:from>
    <xdr:to>
      <xdr:col>81</xdr:col>
      <xdr:colOff>95250</xdr:colOff>
      <xdr:row>42</xdr:row>
      <xdr:rowOff>35983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122360</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113877</xdr:rowOff>
    </xdr:from>
    <xdr:to>
      <xdr:col>77</xdr:col>
      <xdr:colOff>95250</xdr:colOff>
      <xdr:row>42</xdr:row>
      <xdr:rowOff>44027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7143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54204</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9122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105833</xdr:rowOff>
    </xdr:from>
    <xdr:to>
      <xdr:col>73</xdr:col>
      <xdr:colOff>44450</xdr:colOff>
      <xdr:row>42</xdr:row>
      <xdr:rowOff>35983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46160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57573</xdr:rowOff>
    </xdr:from>
    <xdr:to>
      <xdr:col>68</xdr:col>
      <xdr:colOff>203200</xdr:colOff>
      <xdr:row>41</xdr:row>
      <xdr:rowOff>159173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708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169350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855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9313</xdr:rowOff>
    </xdr:from>
    <xdr:to>
      <xdr:col>64</xdr:col>
      <xdr:colOff>152400</xdr:colOff>
      <xdr:row>41</xdr:row>
      <xdr:rowOff>110913</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703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121090</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80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地方債</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元金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償還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開始及び既発債の繰上償還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による地方債現在高の減のほか、一部事務組合の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既発債の償還が終了し、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組合負担等見込額が減少したことから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大幅に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比率が減少した。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今後は新庁舎建設や統合小学校建設を予定しており、その財源を主に地方債としていることから、将来負担比率は上昇することが見込まれる。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a:extLst>
            <a:ext uri="{FF2B5EF4-FFF2-40B4-BE49-F238E27FC236}">
              <a16:creationId xmlns:a16="http://schemas.microsoft.com/office/drawing/2014/main" id="{00000000-0008-0000-0300-0000B9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138490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7018000" y="2313214"/>
          <a:ext cx="0" cy="15971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110567</xdr:rowOff>
    </xdr:from>
    <xdr:ext cx="762000" cy="259045"/>
    <xdr:sp macro="" textlink="">
      <xdr:nvSpPr>
        <xdr:cNvPr id="443" name="将来負担の状況最小値テキスト">
          <a:extLst>
            <a:ext uri="{FF2B5EF4-FFF2-40B4-BE49-F238E27FC236}">
              <a16:creationId xmlns:a16="http://schemas.microsoft.com/office/drawing/2014/main" id="{00000000-0008-0000-0300-0000BB010000}"/>
            </a:ext>
          </a:extLst>
        </xdr:cNvPr>
        <xdr:cNvSpPr txBox="1"/>
      </xdr:nvSpPr>
      <xdr:spPr>
        <a:xfrm>
          <a:off x="17106900" y="3882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138490</xdr:rowOff>
    </xdr:from>
    <xdr:to>
      <xdr:col>81</xdr:col>
      <xdr:colOff>133350</xdr:colOff>
      <xdr:row>22</xdr:row>
      <xdr:rowOff>138490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3910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5" name="将来負担の状況最大値テキスト">
          <a:extLst>
            <a:ext uri="{FF2B5EF4-FFF2-40B4-BE49-F238E27FC236}">
              <a16:creationId xmlns:a16="http://schemas.microsoft.com/office/drawing/2014/main" id="{00000000-0008-0000-0300-0000BD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12881</xdr:rowOff>
    </xdr:from>
    <xdr:to>
      <xdr:col>81</xdr:col>
      <xdr:colOff>44450</xdr:colOff>
      <xdr:row>14</xdr:row>
      <xdr:rowOff>162258</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6179800" y="2413181"/>
          <a:ext cx="838200" cy="149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129376</xdr:rowOff>
    </xdr:from>
    <xdr:ext cx="762000" cy="259045"/>
    <xdr:sp macro="" textlink="">
      <xdr:nvSpPr>
        <xdr:cNvPr id="448" name="将来負担の状況平均値テキスト">
          <a:extLst>
            <a:ext uri="{FF2B5EF4-FFF2-40B4-BE49-F238E27FC236}">
              <a16:creationId xmlns:a16="http://schemas.microsoft.com/office/drawing/2014/main" id="{00000000-0008-0000-0300-0000C0010000}"/>
            </a:ext>
          </a:extLst>
        </xdr:cNvPr>
        <xdr:cNvSpPr txBox="1"/>
      </xdr:nvSpPr>
      <xdr:spPr>
        <a:xfrm>
          <a:off x="17106900" y="21867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112849</xdr:rowOff>
    </xdr:from>
    <xdr:to>
      <xdr:col>81</xdr:col>
      <xdr:colOff>95250</xdr:colOff>
      <xdr:row>14</xdr:row>
      <xdr:rowOff>42999</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967200" y="2341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162258</xdr:rowOff>
    </xdr:from>
    <xdr:to>
      <xdr:col>77</xdr:col>
      <xdr:colOff>44450</xdr:colOff>
      <xdr:row>15</xdr:row>
      <xdr:rowOff>120650</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5290800" y="2562558"/>
          <a:ext cx="889000" cy="129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19534</xdr:rowOff>
    </xdr:from>
    <xdr:to>
      <xdr:col>77</xdr:col>
      <xdr:colOff>95250</xdr:colOff>
      <xdr:row>14</xdr:row>
      <xdr:rowOff>121134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419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131311</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1887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120650</xdr:rowOff>
    </xdr:from>
    <xdr:to>
      <xdr:col>72</xdr:col>
      <xdr:colOff>203200</xdr:colOff>
      <xdr:row>16</xdr:row>
      <xdr:rowOff>20441</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flipV="1">
          <a:off x="14401800" y="2692400"/>
          <a:ext cx="889000" cy="71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69185</xdr:rowOff>
    </xdr:from>
    <xdr:to>
      <xdr:col>73</xdr:col>
      <xdr:colOff>44450</xdr:colOff>
      <xdr:row>13</xdr:row>
      <xdr:rowOff>170785</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5240000" y="229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9512</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909800" y="2066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20441</xdr:rowOff>
    </xdr:from>
    <xdr:to>
      <xdr:col>68</xdr:col>
      <xdr:colOff>152400</xdr:colOff>
      <xdr:row>16</xdr:row>
      <xdr:rowOff>85937</xdr:rowOff>
    </xdr:to>
    <xdr:cxnSp macro="">
      <xdr:nvCxnSpPr>
        <xdr:cNvPr id="456" name="直線コネクタ 455">
          <a:extLst>
            <a:ext uri="{FF2B5EF4-FFF2-40B4-BE49-F238E27FC236}">
              <a16:creationId xmlns:a16="http://schemas.microsoft.com/office/drawing/2014/main" id="{00000000-0008-0000-0300-0000C8010000}"/>
            </a:ext>
          </a:extLst>
        </xdr:cNvPr>
        <xdr:cNvCxnSpPr/>
      </xdr:nvCxnSpPr>
      <xdr:spPr>
        <a:xfrm flipV="1">
          <a:off x="13512800" y="2763641"/>
          <a:ext cx="889000" cy="65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33564</xdr:rowOff>
    </xdr:from>
    <xdr:to>
      <xdr:col>68</xdr:col>
      <xdr:colOff>203200</xdr:colOff>
      <xdr:row>13</xdr:row>
      <xdr:rowOff>135164</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133531</xdr:rowOff>
    </xdr:from>
    <xdr:to>
      <xdr:col>81</xdr:col>
      <xdr:colOff>95250</xdr:colOff>
      <xdr:row>14</xdr:row>
      <xdr:rowOff>63681</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967200" y="2362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10358</xdr:rowOff>
    </xdr:from>
    <xdr:ext cx="762000" cy="259045"/>
    <xdr:sp macro="" textlink="">
      <xdr:nvSpPr>
        <xdr:cNvPr id="467" name="将来負担の状況該当値テキスト">
          <a:extLst>
            <a:ext uri="{FF2B5EF4-FFF2-40B4-BE49-F238E27FC236}">
              <a16:creationId xmlns:a16="http://schemas.microsoft.com/office/drawing/2014/main" id="{00000000-0008-0000-0300-0000D3010000}"/>
            </a:ext>
          </a:extLst>
        </xdr:cNvPr>
        <xdr:cNvSpPr txBox="1"/>
      </xdr:nvSpPr>
      <xdr:spPr>
        <a:xfrm>
          <a:off x="17106900" y="2410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111458</xdr:rowOff>
    </xdr:from>
    <xdr:to>
      <xdr:col>77</xdr:col>
      <xdr:colOff>95250</xdr:colOff>
      <xdr:row>15</xdr:row>
      <xdr:rowOff>41608</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6129000" y="2511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26385</xdr:rowOff>
    </xdr:from>
    <xdr:ext cx="7366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5798800" y="25981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69850</xdr:rowOff>
    </xdr:from>
    <xdr:to>
      <xdr:col>73</xdr:col>
      <xdr:colOff>44450</xdr:colOff>
      <xdr:row>16</xdr:row>
      <xdr:rowOff>0</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5240000" y="264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156227</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909800" y="272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141091</xdr:rowOff>
    </xdr:from>
    <xdr:to>
      <xdr:col>68</xdr:col>
      <xdr:colOff>203200</xdr:colOff>
      <xdr:row>16</xdr:row>
      <xdr:rowOff>71241</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4351000" y="2712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56018</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4020800" y="27992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35137</xdr:rowOff>
    </xdr:from>
    <xdr:to>
      <xdr:col>64</xdr:col>
      <xdr:colOff>152400</xdr:colOff>
      <xdr:row>16</xdr:row>
      <xdr:rowOff>136737</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3462000" y="277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121514</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3131800" y="2864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12,646
12,497
81.68
7,820,205
7,417,236
392,728
4,312,014
5,829,841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定年退職及び普通退職による職員数の減や人事勧告による期末手当支給率の減のほか、組織・機構改革（第</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弾）による課の改編や徴収に係る特別務手当の見直しなどの取組により、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前年度に比べ</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％減少している。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今後も、組織・機構改革による取組を通じて人件費の削減に努める。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122428</xdr:rowOff>
    </xdr:from>
    <xdr:to>
      <xdr:col>24</xdr:col>
      <xdr:colOff>25400</xdr:colOff>
      <xdr:row>39</xdr:row>
      <xdr:rowOff>115570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608828"/>
          <a:ext cx="0" cy="1193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87647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77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115570</xdr:rowOff>
    </xdr:from>
    <xdr:to>
      <xdr:col>24</xdr:col>
      <xdr:colOff>114300</xdr:colOff>
      <xdr:row>39</xdr:row>
      <xdr:rowOff>115570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802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37355</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52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122428</xdr:rowOff>
    </xdr:from>
    <xdr:to>
      <xdr:col>24</xdr:col>
      <xdr:colOff>114300</xdr:colOff>
      <xdr:row>32</xdr:row>
      <xdr:rowOff>122428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608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33</xdr:row>
      <xdr:rowOff>110998</xdr:rowOff>
    </xdr:from>
    <xdr:to>
      <xdr:col>24</xdr:col>
      <xdr:colOff>25400</xdr:colOff>
      <xdr:row>34</xdr:row>
      <xdr:rowOff>90424</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5768848"/>
          <a:ext cx="838200" cy="150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169435</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58272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25908</xdr:rowOff>
    </xdr:from>
    <xdr:to>
      <xdr:col>24</xdr:col>
      <xdr:colOff>76200</xdr:colOff>
      <xdr:row>34</xdr:row>
      <xdr:rowOff>127508</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5855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90424</xdr:rowOff>
    </xdr:from>
    <xdr:to>
      <xdr:col>19</xdr:col>
      <xdr:colOff>187325</xdr:colOff>
      <xdr:row>34</xdr:row>
      <xdr:rowOff>127000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591972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117348</xdr:rowOff>
    </xdr:from>
    <xdr:to>
      <xdr:col>20</xdr:col>
      <xdr:colOff>38100</xdr:colOff>
      <xdr:row>35</xdr:row>
      <xdr:rowOff>47498</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5946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32275</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33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108712</xdr:rowOff>
    </xdr:from>
    <xdr:to>
      <xdr:col>15</xdr:col>
      <xdr:colOff>98425</xdr:colOff>
      <xdr:row>34</xdr:row>
      <xdr:rowOff>127000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593801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44196</xdr:rowOff>
    </xdr:from>
    <xdr:to>
      <xdr:col>15</xdr:col>
      <xdr:colOff>149225</xdr:colOff>
      <xdr:row>34</xdr:row>
      <xdr:rowOff>145796</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5873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155973</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5642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12700</xdr:rowOff>
    </xdr:from>
    <xdr:to>
      <xdr:col>11</xdr:col>
      <xdr:colOff>9525</xdr:colOff>
      <xdr:row>34</xdr:row>
      <xdr:rowOff>108712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5842000"/>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35052</xdr:rowOff>
    </xdr:from>
    <xdr:to>
      <xdr:col>11</xdr:col>
      <xdr:colOff>60325</xdr:colOff>
      <xdr:row>34</xdr:row>
      <xdr:rowOff>136652</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5864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146829</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5633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21336</xdr:rowOff>
    </xdr:from>
    <xdr:to>
      <xdr:col>6</xdr:col>
      <xdr:colOff>171450</xdr:colOff>
      <xdr:row>34</xdr:row>
      <xdr:rowOff>122936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5850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107713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5937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33</xdr:row>
      <xdr:rowOff>60198</xdr:rowOff>
    </xdr:from>
    <xdr:to>
      <xdr:col>24</xdr:col>
      <xdr:colOff>76200</xdr:colOff>
      <xdr:row>33</xdr:row>
      <xdr:rowOff>161798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571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76725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5563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39624</xdr:rowOff>
    </xdr:from>
    <xdr:to>
      <xdr:col>20</xdr:col>
      <xdr:colOff>38100</xdr:colOff>
      <xdr:row>34</xdr:row>
      <xdr:rowOff>141224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5868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151401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637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76200</xdr:rowOff>
    </xdr:from>
    <xdr:to>
      <xdr:col>15</xdr:col>
      <xdr:colOff>149225</xdr:colOff>
      <xdr:row>35</xdr:row>
      <xdr:rowOff>6350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162577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99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57912</xdr:rowOff>
    </xdr:from>
    <xdr:to>
      <xdr:col>11</xdr:col>
      <xdr:colOff>60325</xdr:colOff>
      <xdr:row>34</xdr:row>
      <xdr:rowOff>159512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5887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144289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973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33</xdr:row>
      <xdr:rowOff>133350</xdr:rowOff>
    </xdr:from>
    <xdr:to>
      <xdr:col>6</xdr:col>
      <xdr:colOff>171450</xdr:colOff>
      <xdr:row>34</xdr:row>
      <xdr:rowOff>63500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73677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毎年度、当初予算編成方針の中でシーリングを設定するなど、全般にわたり縮減に努めているため、類似団体平均より低くなっている。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今後は、施設の計画的な修繕を行いつつ、物件費のより一層の抑制に努めていく。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69850</xdr:rowOff>
    </xdr:from>
    <xdr:to>
      <xdr:col>82</xdr:col>
      <xdr:colOff>107950</xdr:colOff>
      <xdr:row>22</xdr:row>
      <xdr:rowOff>18143</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98700"/>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161670</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6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18143</xdr:rowOff>
    </xdr:from>
    <xdr:to>
      <xdr:col>82</xdr:col>
      <xdr:colOff>196850</xdr:colOff>
      <xdr:row>22</xdr:row>
      <xdr:rowOff>18143</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9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156227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04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69850</xdr:rowOff>
    </xdr:from>
    <xdr:to>
      <xdr:col>82</xdr:col>
      <xdr:colOff>196850</xdr:colOff>
      <xdr:row>13</xdr:row>
      <xdr:rowOff>69850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9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75293</xdr:rowOff>
    </xdr:from>
    <xdr:to>
      <xdr:col>82</xdr:col>
      <xdr:colOff>107950</xdr:colOff>
      <xdr:row>15</xdr:row>
      <xdr:rowOff>86179</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2647043"/>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97263</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40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125186</xdr:rowOff>
    </xdr:from>
    <xdr:to>
      <xdr:col>82</xdr:col>
      <xdr:colOff>158750</xdr:colOff>
      <xdr:row>17</xdr:row>
      <xdr:rowOff>55336</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68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86179</xdr:rowOff>
    </xdr:from>
    <xdr:to>
      <xdr:col>78</xdr:col>
      <xdr:colOff>69850</xdr:colOff>
      <xdr:row>16</xdr:row>
      <xdr:rowOff>12700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2657929"/>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168729</xdr:rowOff>
    </xdr:from>
    <xdr:to>
      <xdr:col>78</xdr:col>
      <xdr:colOff>120650</xdr:colOff>
      <xdr:row>17</xdr:row>
      <xdr:rowOff>98879</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11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83656</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9983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151493</xdr:rowOff>
    </xdr:from>
    <xdr:to>
      <xdr:col>73</xdr:col>
      <xdr:colOff>180975</xdr:colOff>
      <xdr:row>16</xdr:row>
      <xdr:rowOff>12700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7232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160564</xdr:rowOff>
    </xdr:from>
    <xdr:to>
      <xdr:col>74</xdr:col>
      <xdr:colOff>31750</xdr:colOff>
      <xdr:row>18</xdr:row>
      <xdr:rowOff>90714</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3075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75491</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3161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75293</xdr:rowOff>
    </xdr:from>
    <xdr:to>
      <xdr:col>69</xdr:col>
      <xdr:colOff>92075</xdr:colOff>
      <xdr:row>15</xdr:row>
      <xdr:rowOff>151493</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647043"/>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149679</xdr:rowOff>
    </xdr:from>
    <xdr:to>
      <xdr:col>69</xdr:col>
      <xdr:colOff>142875</xdr:colOff>
      <xdr:row>18</xdr:row>
      <xdr:rowOff>79829</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3064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64606</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3150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95250</xdr:rowOff>
    </xdr:from>
    <xdr:to>
      <xdr:col>65</xdr:col>
      <xdr:colOff>53975</xdr:colOff>
      <xdr:row>18</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309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24493</xdr:rowOff>
    </xdr:from>
    <xdr:to>
      <xdr:col>82</xdr:col>
      <xdr:colOff>158750</xdr:colOff>
      <xdr:row>15</xdr:row>
      <xdr:rowOff>126093</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59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41020</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44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35379</xdr:rowOff>
    </xdr:from>
    <xdr:to>
      <xdr:col>78</xdr:col>
      <xdr:colOff>120650</xdr:colOff>
      <xdr:row>15</xdr:row>
      <xdr:rowOff>136979</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607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147156</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3760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133350</xdr:rowOff>
    </xdr:from>
    <xdr:to>
      <xdr:col>74</xdr:col>
      <xdr:colOff>31750</xdr:colOff>
      <xdr:row>16</xdr:row>
      <xdr:rowOff>63500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73677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100693</xdr:rowOff>
    </xdr:from>
    <xdr:to>
      <xdr:col>69</xdr:col>
      <xdr:colOff>142875</xdr:colOff>
      <xdr:row>16</xdr:row>
      <xdr:rowOff>30843</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67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41020</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44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24493</xdr:rowOff>
    </xdr:from>
    <xdr:to>
      <xdr:col>65</xdr:col>
      <xdr:colOff>53975</xdr:colOff>
      <xdr:row>15</xdr:row>
      <xdr:rowOff>126093</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59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136270</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365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扶助費に係る経常収支比率が類似団体平均を上回っているものの、保育所運営事業や児童手当支給事業が減となっており減少傾向にあある。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総合戦略に基づいた子どもへの医療費、子育て支援等へは今後も引き続き支出していく予定である。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1" name="扶助費グラフ枠">
          <a:extLst>
            <a:ext uri="{FF2B5EF4-FFF2-40B4-BE49-F238E27FC236}">
              <a16:creationId xmlns:a16="http://schemas.microsoft.com/office/drawing/2014/main" id="{00000000-0008-0000-0400-0000B5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25400</xdr:rowOff>
    </xdr:from>
    <xdr:to>
      <xdr:col>24</xdr:col>
      <xdr:colOff>25400</xdr:colOff>
      <xdr:row>62</xdr:row>
      <xdr:rowOff>12700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flipV="1">
          <a:off x="4826000" y="9283700"/>
          <a:ext cx="0" cy="1358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156227</xdr:rowOff>
    </xdr:from>
    <xdr:ext cx="762000" cy="259045"/>
    <xdr:sp macro="" textlink="">
      <xdr:nvSpPr>
        <xdr:cNvPr id="183" name="扶助費最小値テキスト">
          <a:extLst>
            <a:ext uri="{FF2B5EF4-FFF2-40B4-BE49-F238E27FC236}">
              <a16:creationId xmlns:a16="http://schemas.microsoft.com/office/drawing/2014/main" id="{00000000-0008-0000-0400-0000B7000000}"/>
            </a:ext>
          </a:extLst>
        </xdr:cNvPr>
        <xdr:cNvSpPr txBox="1"/>
      </xdr:nvSpPr>
      <xdr:spPr>
        <a:xfrm>
          <a:off x="4914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12700</xdr:rowOff>
    </xdr:from>
    <xdr:to>
      <xdr:col>24</xdr:col>
      <xdr:colOff>114300</xdr:colOff>
      <xdr:row>62</xdr:row>
      <xdr:rowOff>12700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111777</xdr:rowOff>
    </xdr:from>
    <xdr:ext cx="762000" cy="259045"/>
    <xdr:sp macro="" textlink="">
      <xdr:nvSpPr>
        <xdr:cNvPr id="185" name="扶助費最大値テキスト">
          <a:extLst>
            <a:ext uri="{FF2B5EF4-FFF2-40B4-BE49-F238E27FC236}">
              <a16:creationId xmlns:a16="http://schemas.microsoft.com/office/drawing/2014/main" id="{00000000-0008-0000-0400-0000B9000000}"/>
            </a:ext>
          </a:extLst>
        </xdr:cNvPr>
        <xdr:cNvSpPr txBox="1"/>
      </xdr:nvSpPr>
      <xdr:spPr>
        <a:xfrm>
          <a:off x="49149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25400</xdr:rowOff>
    </xdr:from>
    <xdr:to>
      <xdr:col>24</xdr:col>
      <xdr:colOff>114300</xdr:colOff>
      <xdr:row>54</xdr:row>
      <xdr:rowOff>25400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4737100" y="9283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82550</xdr:rowOff>
    </xdr:from>
    <xdr:to>
      <xdr:col>24</xdr:col>
      <xdr:colOff>25400</xdr:colOff>
      <xdr:row>58</xdr:row>
      <xdr:rowOff>25400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3987800" y="98552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10177</xdr:rowOff>
    </xdr:from>
    <xdr:ext cx="762000" cy="259045"/>
    <xdr:sp macro="" textlink="">
      <xdr:nvSpPr>
        <xdr:cNvPr id="188" name="扶助費平均値テキスト">
          <a:extLst>
            <a:ext uri="{FF2B5EF4-FFF2-40B4-BE49-F238E27FC236}">
              <a16:creationId xmlns:a16="http://schemas.microsoft.com/office/drawing/2014/main" id="{00000000-0008-0000-0400-0000BC000000}"/>
            </a:ext>
          </a:extLst>
        </xdr:cNvPr>
        <xdr:cNvSpPr txBox="1"/>
      </xdr:nvSpPr>
      <xdr:spPr>
        <a:xfrm>
          <a:off x="4914900" y="9611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165100</xdr:rowOff>
    </xdr:from>
    <xdr:to>
      <xdr:col>24</xdr:col>
      <xdr:colOff>76200</xdr:colOff>
      <xdr:row>57</xdr:row>
      <xdr:rowOff>95250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4775200" y="97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25400</xdr:rowOff>
    </xdr:from>
    <xdr:to>
      <xdr:col>19</xdr:col>
      <xdr:colOff>187325</xdr:colOff>
      <xdr:row>58</xdr:row>
      <xdr:rowOff>139700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098800" y="99695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31750</xdr:rowOff>
    </xdr:from>
    <xdr:to>
      <xdr:col>20</xdr:col>
      <xdr:colOff>38100</xdr:colOff>
      <xdr:row>57</xdr:row>
      <xdr:rowOff>133350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937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143527</xdr:rowOff>
    </xdr:from>
    <xdr:ext cx="7366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3606800" y="957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127000</xdr:rowOff>
    </xdr:from>
    <xdr:to>
      <xdr:col>15</xdr:col>
      <xdr:colOff>98425</xdr:colOff>
      <xdr:row>58</xdr:row>
      <xdr:rowOff>139700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2209800" y="100711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120650</xdr:rowOff>
    </xdr:from>
    <xdr:to>
      <xdr:col>15</xdr:col>
      <xdr:colOff>149225</xdr:colOff>
      <xdr:row>58</xdr:row>
      <xdr:rowOff>50800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0480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60977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2717800"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101600</xdr:rowOff>
    </xdr:from>
    <xdr:to>
      <xdr:col>11</xdr:col>
      <xdr:colOff>9525</xdr:colOff>
      <xdr:row>58</xdr:row>
      <xdr:rowOff>127000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1320800" y="100457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95250</xdr:rowOff>
    </xdr:from>
    <xdr:to>
      <xdr:col>11</xdr:col>
      <xdr:colOff>60325</xdr:colOff>
      <xdr:row>58</xdr:row>
      <xdr:rowOff>25400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2159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35577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1828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95250</xdr:rowOff>
    </xdr:from>
    <xdr:to>
      <xdr:col>6</xdr:col>
      <xdr:colOff>171450</xdr:colOff>
      <xdr:row>58</xdr:row>
      <xdr:rowOff>25400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1270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35577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939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31750</xdr:rowOff>
    </xdr:from>
    <xdr:to>
      <xdr:col>24</xdr:col>
      <xdr:colOff>76200</xdr:colOff>
      <xdr:row>57</xdr:row>
      <xdr:rowOff>133350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4775200" y="980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3827</xdr:rowOff>
    </xdr:from>
    <xdr:ext cx="762000" cy="259045"/>
    <xdr:sp macro="" textlink="">
      <xdr:nvSpPr>
        <xdr:cNvPr id="207" name="扶助費該当値テキスト">
          <a:extLst>
            <a:ext uri="{FF2B5EF4-FFF2-40B4-BE49-F238E27FC236}">
              <a16:creationId xmlns:a16="http://schemas.microsoft.com/office/drawing/2014/main" id="{00000000-0008-0000-0400-0000CF000000}"/>
            </a:ext>
          </a:extLst>
        </xdr:cNvPr>
        <xdr:cNvSpPr txBox="1"/>
      </xdr:nvSpPr>
      <xdr:spPr>
        <a:xfrm>
          <a:off x="4914900" y="977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146050</xdr:rowOff>
    </xdr:from>
    <xdr:to>
      <xdr:col>20</xdr:col>
      <xdr:colOff>38100</xdr:colOff>
      <xdr:row>58</xdr:row>
      <xdr:rowOff>76200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9370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60977</xdr:rowOff>
    </xdr:from>
    <xdr:ext cx="7366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606800" y="10005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88900</xdr:rowOff>
    </xdr:from>
    <xdr:to>
      <xdr:col>15</xdr:col>
      <xdr:colOff>149225</xdr:colOff>
      <xdr:row>59</xdr:row>
      <xdr:rowOff>19050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30480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3827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2717800" y="101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76200</xdr:rowOff>
    </xdr:from>
    <xdr:to>
      <xdr:col>11</xdr:col>
      <xdr:colOff>60325</xdr:colOff>
      <xdr:row>59</xdr:row>
      <xdr:rowOff>6350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2159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162577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1828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50800</xdr:rowOff>
    </xdr:from>
    <xdr:to>
      <xdr:col>6</xdr:col>
      <xdr:colOff>171450</xdr:colOff>
      <xdr:row>58</xdr:row>
      <xdr:rowOff>152400</xdr:rowOff>
    </xdr:to>
    <xdr:sp macro="" textlink="">
      <xdr:nvSpPr>
        <xdr:cNvPr id="214" name="楕円 213">
          <a:extLst>
            <a:ext uri="{FF2B5EF4-FFF2-40B4-BE49-F238E27FC236}">
              <a16:creationId xmlns:a16="http://schemas.microsoft.com/office/drawing/2014/main" id="{00000000-0008-0000-0400-0000D6000000}"/>
            </a:ext>
          </a:extLst>
        </xdr:cNvPr>
        <xdr:cNvSpPr/>
      </xdr:nvSpPr>
      <xdr:spPr>
        <a:xfrm>
          <a:off x="1270000" y="999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137177</xdr:rowOff>
    </xdr:from>
    <xdr:ext cx="762000" cy="259045"/>
    <xdr:sp macro="" textlink="">
      <xdr:nvSpPr>
        <xdr:cNvPr id="215" name="テキスト ボックス 214">
          <a:extLst>
            <a:ext uri="{FF2B5EF4-FFF2-40B4-BE49-F238E27FC236}">
              <a16:creationId xmlns:a16="http://schemas.microsoft.com/office/drawing/2014/main" id="{00000000-0008-0000-0400-0000D7000000}"/>
            </a:ext>
          </a:extLst>
        </xdr:cNvPr>
        <xdr:cNvSpPr txBox="1"/>
      </xdr:nvSpPr>
      <xdr:spPr>
        <a:xfrm>
          <a:off x="939800" y="1008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北部上北広域事務組合（病院事業）に対する出資金の減少により、前年度に比べ</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％減少となったものの、当該事務組合が経営する病院事業に対する出資金の負担が大きいため、類似団体平均より高い数値で推移している。</a:t>
          </a:r>
        </a:p>
      </xdr:txBody>
    </xdr:sp>
    <xdr:clientData/>
  </xdr:twoCellAnchor>
  <xdr:oneCellAnchor>
    <xdr:from>
      <xdr:col>62</xdr:col>
      <xdr:colOff>6350</xdr:colOff>
      <xdr:row>49</xdr:row>
      <xdr:rowOff>107950</xdr:rowOff>
    </xdr:from>
    <xdr:ext cx="298543" cy="225703"/>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153670</xdr:rowOff>
    </xdr:from>
    <xdr:to>
      <xdr:col>82</xdr:col>
      <xdr:colOff>107950</xdr:colOff>
      <xdr:row>61</xdr:row>
      <xdr:rowOff>146050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924052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68597</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898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153670</xdr:rowOff>
    </xdr:from>
    <xdr:to>
      <xdr:col>82</xdr:col>
      <xdr:colOff>196850</xdr:colOff>
      <xdr:row>53</xdr:row>
      <xdr:rowOff>153670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9240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92710</xdr:rowOff>
    </xdr:from>
    <xdr:to>
      <xdr:col>82</xdr:col>
      <xdr:colOff>107950</xdr:colOff>
      <xdr:row>60</xdr:row>
      <xdr:rowOff>50800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5671800" y="10208260"/>
          <a:ext cx="8382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54627</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82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38100</xdr:rowOff>
    </xdr:from>
    <xdr:to>
      <xdr:col>82</xdr:col>
      <xdr:colOff>158750</xdr:colOff>
      <xdr:row>58</xdr:row>
      <xdr:rowOff>139700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43180</xdr:rowOff>
    </xdr:from>
    <xdr:to>
      <xdr:col>78</xdr:col>
      <xdr:colOff>69850</xdr:colOff>
      <xdr:row>60</xdr:row>
      <xdr:rowOff>50800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4782800" y="103301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106680</xdr:rowOff>
    </xdr:from>
    <xdr:to>
      <xdr:col>78</xdr:col>
      <xdr:colOff>120650</xdr:colOff>
      <xdr:row>59</xdr:row>
      <xdr:rowOff>36830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1005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47007</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9819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20320</xdr:rowOff>
    </xdr:from>
    <xdr:to>
      <xdr:col>73</xdr:col>
      <xdr:colOff>180975</xdr:colOff>
      <xdr:row>60</xdr:row>
      <xdr:rowOff>43180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893800" y="103073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114300</xdr:rowOff>
    </xdr:from>
    <xdr:to>
      <xdr:col>74</xdr:col>
      <xdr:colOff>31750</xdr:colOff>
      <xdr:row>59</xdr:row>
      <xdr:rowOff>44450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54627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20320</xdr:rowOff>
    </xdr:from>
    <xdr:to>
      <xdr:col>69</xdr:col>
      <xdr:colOff>92075</xdr:colOff>
      <xdr:row>60</xdr:row>
      <xdr:rowOff>96520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3004800" y="103073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129540</xdr:rowOff>
    </xdr:from>
    <xdr:to>
      <xdr:col>69</xdr:col>
      <xdr:colOff>142875</xdr:colOff>
      <xdr:row>59</xdr:row>
      <xdr:rowOff>59690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1007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69867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984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152400</xdr:rowOff>
    </xdr:from>
    <xdr:to>
      <xdr:col>65</xdr:col>
      <xdr:colOff>53975</xdr:colOff>
      <xdr:row>59</xdr:row>
      <xdr:rowOff>82550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92727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986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41910</xdr:rowOff>
    </xdr:from>
    <xdr:to>
      <xdr:col>82</xdr:col>
      <xdr:colOff>158750</xdr:colOff>
      <xdr:row>59</xdr:row>
      <xdr:rowOff>143510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1015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13987</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1012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0</xdr:rowOff>
    </xdr:from>
    <xdr:to>
      <xdr:col>78</xdr:col>
      <xdr:colOff>120650</xdr:colOff>
      <xdr:row>60</xdr:row>
      <xdr:rowOff>101600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86377</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1037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163830</xdr:rowOff>
    </xdr:from>
    <xdr:to>
      <xdr:col>74</xdr:col>
      <xdr:colOff>31750</xdr:colOff>
      <xdr:row>60</xdr:row>
      <xdr:rowOff>93980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1027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78757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1036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140970</xdr:rowOff>
    </xdr:from>
    <xdr:to>
      <xdr:col>69</xdr:col>
      <xdr:colOff>142875</xdr:colOff>
      <xdr:row>60</xdr:row>
      <xdr:rowOff>71120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1025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55897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1034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45720</xdr:rowOff>
    </xdr:from>
    <xdr:to>
      <xdr:col>65</xdr:col>
      <xdr:colOff>53975</xdr:colOff>
      <xdr:row>60</xdr:row>
      <xdr:rowOff>147320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1033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132097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1041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補助費等に係る経常収支比率が類似団体平均を上回っているのは、一部事務組合への負担金が多額になっているためである。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下北地域広域行政事務組合の既発債償還終了等により、前年度に比べ</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％減少しているものの、依然として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北部上北広域事務組合への負担が大き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いことから、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当該事務組合に対して、経費の削減などの要請を継続的に行っていく。</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id="{00000000-0008-0000-0400-00002B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113284</xdr:rowOff>
    </xdr:from>
    <xdr:to>
      <xdr:col>82</xdr:col>
      <xdr:colOff>107950</xdr:colOff>
      <xdr:row>39</xdr:row>
      <xdr:rowOff>101854</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6510000" y="5942584"/>
          <a:ext cx="0" cy="845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73931</xdr:rowOff>
    </xdr:from>
    <xdr:ext cx="762000" cy="259045"/>
    <xdr:sp macro="" textlink="">
      <xdr:nvSpPr>
        <xdr:cNvPr id="301" name="補助費等最小値テキスト">
          <a:extLst>
            <a:ext uri="{FF2B5EF4-FFF2-40B4-BE49-F238E27FC236}">
              <a16:creationId xmlns:a16="http://schemas.microsoft.com/office/drawing/2014/main" id="{00000000-0008-0000-0400-00002D010000}"/>
            </a:ext>
          </a:extLst>
        </xdr:cNvPr>
        <xdr:cNvSpPr txBox="1"/>
      </xdr:nvSpPr>
      <xdr:spPr>
        <a:xfrm>
          <a:off x="16598900" y="6760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101854</xdr:rowOff>
    </xdr:from>
    <xdr:to>
      <xdr:col>82</xdr:col>
      <xdr:colOff>196850</xdr:colOff>
      <xdr:row>39</xdr:row>
      <xdr:rowOff>101854</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6788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28211</xdr:rowOff>
    </xdr:from>
    <xdr:ext cx="762000" cy="259045"/>
    <xdr:sp macro="" textlink="">
      <xdr:nvSpPr>
        <xdr:cNvPr id="303" name="補助費等最大値テキスト">
          <a:extLst>
            <a:ext uri="{FF2B5EF4-FFF2-40B4-BE49-F238E27FC236}">
              <a16:creationId xmlns:a16="http://schemas.microsoft.com/office/drawing/2014/main" id="{00000000-0008-0000-0400-00002F010000}"/>
            </a:ext>
          </a:extLst>
        </xdr:cNvPr>
        <xdr:cNvSpPr txBox="1"/>
      </xdr:nvSpPr>
      <xdr:spPr>
        <a:xfrm>
          <a:off x="16598900" y="5686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113284</xdr:rowOff>
    </xdr:from>
    <xdr:to>
      <xdr:col>82</xdr:col>
      <xdr:colOff>196850</xdr:colOff>
      <xdr:row>34</xdr:row>
      <xdr:rowOff>113284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5942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101854</xdr:rowOff>
    </xdr:from>
    <xdr:to>
      <xdr:col>82</xdr:col>
      <xdr:colOff>107950</xdr:colOff>
      <xdr:row>40</xdr:row>
      <xdr:rowOff>35560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5671800" y="6788404"/>
          <a:ext cx="8382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8145</xdr:rowOff>
    </xdr:from>
    <xdr:ext cx="762000" cy="259045"/>
    <xdr:sp macro="" textlink="">
      <xdr:nvSpPr>
        <xdr:cNvPr id="306" name="補助費等平均値テキスト">
          <a:extLst>
            <a:ext uri="{FF2B5EF4-FFF2-40B4-BE49-F238E27FC236}">
              <a16:creationId xmlns:a16="http://schemas.microsoft.com/office/drawing/2014/main" id="{00000000-0008-0000-0400-000032010000}"/>
            </a:ext>
          </a:extLst>
        </xdr:cNvPr>
        <xdr:cNvSpPr txBox="1"/>
      </xdr:nvSpPr>
      <xdr:spPr>
        <a:xfrm>
          <a:off x="16598900" y="6180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163068</xdr:rowOff>
    </xdr:from>
    <xdr:to>
      <xdr:col>82</xdr:col>
      <xdr:colOff>158750</xdr:colOff>
      <xdr:row>37</xdr:row>
      <xdr:rowOff>93218</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64592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40</xdr:row>
      <xdr:rowOff>35560</xdr:rowOff>
    </xdr:from>
    <xdr:to>
      <xdr:col>78</xdr:col>
      <xdr:colOff>69850</xdr:colOff>
      <xdr:row>40</xdr:row>
      <xdr:rowOff>53848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4782800" y="689356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46482</xdr:rowOff>
    </xdr:from>
    <xdr:to>
      <xdr:col>78</xdr:col>
      <xdr:colOff>120650</xdr:colOff>
      <xdr:row>37</xdr:row>
      <xdr:rowOff>148082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5621000" y="63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158259</xdr:rowOff>
    </xdr:from>
    <xdr:ext cx="7366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5290800" y="6159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40</xdr:row>
      <xdr:rowOff>8128</xdr:rowOff>
    </xdr:from>
    <xdr:to>
      <xdr:col>73</xdr:col>
      <xdr:colOff>180975</xdr:colOff>
      <xdr:row>40</xdr:row>
      <xdr:rowOff>53848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3893800" y="686612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55626</xdr:rowOff>
    </xdr:from>
    <xdr:to>
      <xdr:col>74</xdr:col>
      <xdr:colOff>31750</xdr:colOff>
      <xdr:row>37</xdr:row>
      <xdr:rowOff>157226</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4732000" y="6399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167403</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4401800" y="6168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40</xdr:row>
      <xdr:rowOff>8128</xdr:rowOff>
    </xdr:from>
    <xdr:to>
      <xdr:col>69</xdr:col>
      <xdr:colOff>92075</xdr:colOff>
      <xdr:row>41</xdr:row>
      <xdr:rowOff>5842</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3004800" y="6866128"/>
          <a:ext cx="889000" cy="16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23622</xdr:rowOff>
    </xdr:from>
    <xdr:to>
      <xdr:col>69</xdr:col>
      <xdr:colOff>142875</xdr:colOff>
      <xdr:row>37</xdr:row>
      <xdr:rowOff>125222</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3843000" y="6367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135399</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512800" y="613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19050</xdr:rowOff>
    </xdr:from>
    <xdr:to>
      <xdr:col>65</xdr:col>
      <xdr:colOff>53975</xdr:colOff>
      <xdr:row>37</xdr:row>
      <xdr:rowOff>120650</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2954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130827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623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51054</xdr:rowOff>
    </xdr:from>
    <xdr:to>
      <xdr:col>82</xdr:col>
      <xdr:colOff>158750</xdr:colOff>
      <xdr:row>39</xdr:row>
      <xdr:rowOff>152654</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6459200" y="6737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131081</xdr:rowOff>
    </xdr:from>
    <xdr:ext cx="762000" cy="259045"/>
    <xdr:sp macro="" textlink="">
      <xdr:nvSpPr>
        <xdr:cNvPr id="325" name="補助費等該当値テキスト">
          <a:extLst>
            <a:ext uri="{FF2B5EF4-FFF2-40B4-BE49-F238E27FC236}">
              <a16:creationId xmlns:a16="http://schemas.microsoft.com/office/drawing/2014/main" id="{00000000-0008-0000-0400-000045010000}"/>
            </a:ext>
          </a:extLst>
        </xdr:cNvPr>
        <xdr:cNvSpPr txBox="1"/>
      </xdr:nvSpPr>
      <xdr:spPr>
        <a:xfrm>
          <a:off x="16598900" y="6646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156210</xdr:rowOff>
    </xdr:from>
    <xdr:to>
      <xdr:col>78</xdr:col>
      <xdr:colOff>120650</xdr:colOff>
      <xdr:row>40</xdr:row>
      <xdr:rowOff>86360</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5621000" y="684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40</xdr:row>
      <xdr:rowOff>71137</xdr:rowOff>
    </xdr:from>
    <xdr:ext cx="7366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290800" y="6929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40</xdr:row>
      <xdr:rowOff>3048</xdr:rowOff>
    </xdr:from>
    <xdr:to>
      <xdr:col>74</xdr:col>
      <xdr:colOff>31750</xdr:colOff>
      <xdr:row>40</xdr:row>
      <xdr:rowOff>104648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4732000" y="6861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40</xdr:row>
      <xdr:rowOff>89425</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401800" y="6947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128778</xdr:rowOff>
    </xdr:from>
    <xdr:to>
      <xdr:col>69</xdr:col>
      <xdr:colOff>142875</xdr:colOff>
      <xdr:row>40</xdr:row>
      <xdr:rowOff>58928</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3843000" y="6815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40</xdr:row>
      <xdr:rowOff>43705</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512800" y="6901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40</xdr:row>
      <xdr:rowOff>126492</xdr:rowOff>
    </xdr:from>
    <xdr:to>
      <xdr:col>65</xdr:col>
      <xdr:colOff>53975</xdr:colOff>
      <xdr:row>41</xdr:row>
      <xdr:rowOff>56642</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2954000" y="6984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41</xdr:row>
      <xdr:rowOff>41419</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2623800" y="7070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年度から、普通建設事業、特に起債充当事業を極限まで抑制してきた結果、類似団体平均を下回って推移してきたが、平成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年度に過疎地域自立促進特別措置法に基づき過疎地域となったことで過疎対策事業債を発行できるようになり、公債費は増加傾向である。今後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、新庁舎建設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事業</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も控えており、地方債残高を考慮した計画的な発行に努めていくほか、発行限度額を設けるなど抑制することとしている。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a:extLst>
            <a:ext uri="{FF2B5EF4-FFF2-40B4-BE49-F238E27FC236}">
              <a16:creationId xmlns:a16="http://schemas.microsoft.com/office/drawing/2014/main" id="{00000000-0008-0000-0400-000065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124714</xdr:rowOff>
    </xdr:from>
    <xdr:to>
      <xdr:col>24</xdr:col>
      <xdr:colOff>25400</xdr:colOff>
      <xdr:row>79</xdr:row>
      <xdr:rowOff>165863</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4826000" y="12640564"/>
          <a:ext cx="0" cy="1069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137940</xdr:rowOff>
    </xdr:from>
    <xdr:ext cx="762000" cy="259045"/>
    <xdr:sp macro="" textlink="">
      <xdr:nvSpPr>
        <xdr:cNvPr id="359" name="公債費最小値テキスト">
          <a:extLst>
            <a:ext uri="{FF2B5EF4-FFF2-40B4-BE49-F238E27FC236}">
              <a16:creationId xmlns:a16="http://schemas.microsoft.com/office/drawing/2014/main" id="{00000000-0008-0000-0400-000067010000}"/>
            </a:ext>
          </a:extLst>
        </xdr:cNvPr>
        <xdr:cNvSpPr txBox="1"/>
      </xdr:nvSpPr>
      <xdr:spPr>
        <a:xfrm>
          <a:off x="4914900" y="13682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165863</xdr:rowOff>
    </xdr:from>
    <xdr:to>
      <xdr:col>24</xdr:col>
      <xdr:colOff>114300</xdr:colOff>
      <xdr:row>79</xdr:row>
      <xdr:rowOff>165863</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4737100" y="13710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39641</xdr:rowOff>
    </xdr:from>
    <xdr:ext cx="762000" cy="259045"/>
    <xdr:sp macro="" textlink="">
      <xdr:nvSpPr>
        <xdr:cNvPr id="361" name="公債費最大値テキスト">
          <a:extLst>
            <a:ext uri="{FF2B5EF4-FFF2-40B4-BE49-F238E27FC236}">
              <a16:creationId xmlns:a16="http://schemas.microsoft.com/office/drawing/2014/main" id="{00000000-0008-0000-0400-000069010000}"/>
            </a:ext>
          </a:extLst>
        </xdr:cNvPr>
        <xdr:cNvSpPr txBox="1"/>
      </xdr:nvSpPr>
      <xdr:spPr>
        <a:xfrm>
          <a:off x="4914900" y="12384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124714</xdr:rowOff>
    </xdr:from>
    <xdr:to>
      <xdr:col>24</xdr:col>
      <xdr:colOff>114300</xdr:colOff>
      <xdr:row>73</xdr:row>
      <xdr:rowOff>124714</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2640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110998</xdr:rowOff>
    </xdr:from>
    <xdr:to>
      <xdr:col>24</xdr:col>
      <xdr:colOff>25400</xdr:colOff>
      <xdr:row>77</xdr:row>
      <xdr:rowOff>124713</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3987800" y="13312648"/>
          <a:ext cx="8382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26433</xdr:rowOff>
    </xdr:from>
    <xdr:ext cx="762000" cy="259045"/>
    <xdr:sp macro="" textlink="">
      <xdr:nvSpPr>
        <xdr:cNvPr id="364" name="公債費平均値テキスト">
          <a:extLst>
            <a:ext uri="{FF2B5EF4-FFF2-40B4-BE49-F238E27FC236}">
              <a16:creationId xmlns:a16="http://schemas.microsoft.com/office/drawing/2014/main" id="{00000000-0008-0000-0400-00006C010000}"/>
            </a:ext>
          </a:extLst>
        </xdr:cNvPr>
        <xdr:cNvSpPr txBox="1"/>
      </xdr:nvSpPr>
      <xdr:spPr>
        <a:xfrm>
          <a:off x="4914900" y="13056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9906</xdr:rowOff>
    </xdr:from>
    <xdr:to>
      <xdr:col>24</xdr:col>
      <xdr:colOff>76200</xdr:colOff>
      <xdr:row>77</xdr:row>
      <xdr:rowOff>111506</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47752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124713</xdr:rowOff>
    </xdr:from>
    <xdr:to>
      <xdr:col>19</xdr:col>
      <xdr:colOff>187325</xdr:colOff>
      <xdr:row>77</xdr:row>
      <xdr:rowOff>129287</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3098800" y="13326363"/>
          <a:ext cx="8890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32765</xdr:rowOff>
    </xdr:from>
    <xdr:to>
      <xdr:col>20</xdr:col>
      <xdr:colOff>38100</xdr:colOff>
      <xdr:row>77</xdr:row>
      <xdr:rowOff>134365</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937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144542</xdr:rowOff>
    </xdr:from>
    <xdr:ext cx="7366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3606800" y="13003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78994</xdr:rowOff>
    </xdr:from>
    <xdr:to>
      <xdr:col>15</xdr:col>
      <xdr:colOff>98425</xdr:colOff>
      <xdr:row>77</xdr:row>
      <xdr:rowOff>129287</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2209800" y="13280644"/>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14478</xdr:rowOff>
    </xdr:from>
    <xdr:to>
      <xdr:col>15</xdr:col>
      <xdr:colOff>149225</xdr:colOff>
      <xdr:row>77</xdr:row>
      <xdr:rowOff>116078</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0480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126255</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2717800" y="1298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60706</xdr:rowOff>
    </xdr:from>
    <xdr:to>
      <xdr:col>11</xdr:col>
      <xdr:colOff>9525</xdr:colOff>
      <xdr:row>77</xdr:row>
      <xdr:rowOff>78994</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1320800" y="1326235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5335</xdr:rowOff>
    </xdr:from>
    <xdr:to>
      <xdr:col>11</xdr:col>
      <xdr:colOff>60325</xdr:colOff>
      <xdr:row>77</xdr:row>
      <xdr:rowOff>106935</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2159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117112</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1828800" y="129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9906</xdr:rowOff>
    </xdr:from>
    <xdr:to>
      <xdr:col>6</xdr:col>
      <xdr:colOff>171450</xdr:colOff>
      <xdr:row>77</xdr:row>
      <xdr:rowOff>111506</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1270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121683</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939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60198</xdr:rowOff>
    </xdr:from>
    <xdr:to>
      <xdr:col>24</xdr:col>
      <xdr:colOff>76200</xdr:colOff>
      <xdr:row>77</xdr:row>
      <xdr:rowOff>161798</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4775200" y="13261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32275</xdr:rowOff>
    </xdr:from>
    <xdr:ext cx="762000" cy="259045"/>
    <xdr:sp macro="" textlink="">
      <xdr:nvSpPr>
        <xdr:cNvPr id="383" name="公債費該当値テキスト">
          <a:extLst>
            <a:ext uri="{FF2B5EF4-FFF2-40B4-BE49-F238E27FC236}">
              <a16:creationId xmlns:a16="http://schemas.microsoft.com/office/drawing/2014/main" id="{00000000-0008-0000-0400-00007F010000}"/>
            </a:ext>
          </a:extLst>
        </xdr:cNvPr>
        <xdr:cNvSpPr txBox="1"/>
      </xdr:nvSpPr>
      <xdr:spPr>
        <a:xfrm>
          <a:off x="49149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73913</xdr:rowOff>
    </xdr:from>
    <xdr:to>
      <xdr:col>20</xdr:col>
      <xdr:colOff>38100</xdr:colOff>
      <xdr:row>78</xdr:row>
      <xdr:rowOff>4063</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3937000" y="1327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160290</xdr:rowOff>
    </xdr:from>
    <xdr:ext cx="7366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606800" y="133619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78487</xdr:rowOff>
    </xdr:from>
    <xdr:to>
      <xdr:col>15</xdr:col>
      <xdr:colOff>149225</xdr:colOff>
      <xdr:row>78</xdr:row>
      <xdr:rowOff>8637</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048000" y="1328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164864</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717800" y="13366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28194</xdr:rowOff>
    </xdr:from>
    <xdr:to>
      <xdr:col>11</xdr:col>
      <xdr:colOff>60325</xdr:colOff>
      <xdr:row>77</xdr:row>
      <xdr:rowOff>129794</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21590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114571</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3316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9906</xdr:rowOff>
    </xdr:from>
    <xdr:to>
      <xdr:col>6</xdr:col>
      <xdr:colOff>171450</xdr:colOff>
      <xdr:row>77</xdr:row>
      <xdr:rowOff>111506</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1270000" y="1321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96283</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公債費以外の経常収支比率は、類似団体平均を上回っている。従前は、</a:t>
          </a:r>
          <a:r>
            <a:rPr kumimoji="1" lang="en-US" altLang="ja-JP" sz="1300">
              <a:latin typeface="ＭＳ Ｐゴシック" panose="020B0600070205080204" pitchFamily="50" charset="-128"/>
              <a:ea typeface="ＭＳ Ｐゴシック" panose="020B0600070205080204" pitchFamily="50" charset="-128"/>
            </a:rPr>
            <a:t>85</a:t>
          </a:r>
          <a:r>
            <a:rPr kumimoji="1" lang="ja-JP" altLang="en-US" sz="1300">
              <a:latin typeface="ＭＳ Ｐゴシック" panose="020B0600070205080204" pitchFamily="50" charset="-128"/>
              <a:ea typeface="ＭＳ Ｐゴシック" panose="020B0600070205080204" pitchFamily="50" charset="-128"/>
            </a:rPr>
            <a:t>％前後で推移してきたが、令和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8.3</a:t>
          </a:r>
          <a:r>
            <a:rPr kumimoji="1" lang="ja-JP" altLang="en-US" sz="1300">
              <a:latin typeface="ＭＳ Ｐゴシック" panose="020B0600070205080204" pitchFamily="50" charset="-128"/>
              <a:ea typeface="ＭＳ Ｐゴシック" panose="020B0600070205080204" pitchFamily="50" charset="-128"/>
            </a:rPr>
            <a:t>％減少した。人件費の減が主な要因と考えられる。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依然として、高い数値で推移していることから、今後も経常経費の抑制に努める。</a:t>
          </a:r>
        </a:p>
      </xdr:txBody>
    </xdr:sp>
    <xdr:clientData/>
  </xdr:twoCellAnchor>
  <xdr:oneCellAnchor>
    <xdr:from>
      <xdr:col>62</xdr:col>
      <xdr:colOff>6350</xdr:colOff>
      <xdr:row>69</xdr:row>
      <xdr:rowOff>107950</xdr:rowOff>
    </xdr:from>
    <xdr:ext cx="298543" cy="225703"/>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8" name="公債費以外グラフ枠">
          <a:extLst>
            <a:ext uri="{FF2B5EF4-FFF2-40B4-BE49-F238E27FC236}">
              <a16:creationId xmlns:a16="http://schemas.microsoft.com/office/drawing/2014/main" id="{00000000-0008-0000-0400-0000A2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39370</xdr:rowOff>
    </xdr:from>
    <xdr:to>
      <xdr:col>82</xdr:col>
      <xdr:colOff>107950</xdr:colOff>
      <xdr:row>80</xdr:row>
      <xdr:rowOff>58420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flipV="1">
          <a:off x="16510000" y="12726670"/>
          <a:ext cx="0" cy="1047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30497</xdr:rowOff>
    </xdr:from>
    <xdr:ext cx="762000" cy="259045"/>
    <xdr:sp macro="" textlink="">
      <xdr:nvSpPr>
        <xdr:cNvPr id="420" name="公債費以外最小値テキスト">
          <a:extLst>
            <a:ext uri="{FF2B5EF4-FFF2-40B4-BE49-F238E27FC236}">
              <a16:creationId xmlns:a16="http://schemas.microsoft.com/office/drawing/2014/main" id="{00000000-0008-0000-0400-0000A4010000}"/>
            </a:ext>
          </a:extLst>
        </xdr:cNvPr>
        <xdr:cNvSpPr txBox="1"/>
      </xdr:nvSpPr>
      <xdr:spPr>
        <a:xfrm>
          <a:off x="16598900" y="1374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58420</xdr:rowOff>
    </xdr:from>
    <xdr:to>
      <xdr:col>82</xdr:col>
      <xdr:colOff>196850</xdr:colOff>
      <xdr:row>80</xdr:row>
      <xdr:rowOff>58420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6421100" y="1377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125747</xdr:rowOff>
    </xdr:from>
    <xdr:ext cx="762000" cy="259045"/>
    <xdr:sp macro="" textlink="">
      <xdr:nvSpPr>
        <xdr:cNvPr id="422" name="公債費以外最大値テキスト">
          <a:extLst>
            <a:ext uri="{FF2B5EF4-FFF2-40B4-BE49-F238E27FC236}">
              <a16:creationId xmlns:a16="http://schemas.microsoft.com/office/drawing/2014/main" id="{00000000-0008-0000-0400-0000A6010000}"/>
            </a:ext>
          </a:extLst>
        </xdr:cNvPr>
        <xdr:cNvSpPr txBox="1"/>
      </xdr:nvSpPr>
      <xdr:spPr>
        <a:xfrm>
          <a:off x="16598900" y="12470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39370</xdr:rowOff>
    </xdr:from>
    <xdr:to>
      <xdr:col>82</xdr:col>
      <xdr:colOff>196850</xdr:colOff>
      <xdr:row>74</xdr:row>
      <xdr:rowOff>39370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2726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104139</xdr:rowOff>
    </xdr:from>
    <xdr:to>
      <xdr:col>82</xdr:col>
      <xdr:colOff>107950</xdr:colOff>
      <xdr:row>80</xdr:row>
      <xdr:rowOff>77470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5671800" y="13477239"/>
          <a:ext cx="838200" cy="316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16527</xdr:rowOff>
    </xdr:from>
    <xdr:ext cx="762000" cy="259045"/>
    <xdr:sp macro="" textlink="">
      <xdr:nvSpPr>
        <xdr:cNvPr id="425" name="公債費以外平均値テキスト">
          <a:extLst>
            <a:ext uri="{FF2B5EF4-FFF2-40B4-BE49-F238E27FC236}">
              <a16:creationId xmlns:a16="http://schemas.microsoft.com/office/drawing/2014/main" id="{00000000-0008-0000-0400-0000A9010000}"/>
            </a:ext>
          </a:extLst>
        </xdr:cNvPr>
        <xdr:cNvSpPr txBox="1"/>
      </xdr:nvSpPr>
      <xdr:spPr>
        <a:xfrm>
          <a:off x="16598900" y="13046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0</xdr:rowOff>
    </xdr:from>
    <xdr:to>
      <xdr:col>82</xdr:col>
      <xdr:colOff>158750</xdr:colOff>
      <xdr:row>77</xdr:row>
      <xdr:rowOff>101600</xdr:rowOff>
    </xdr:to>
    <xdr:sp macro="" textlink="">
      <xdr:nvSpPr>
        <xdr:cNvPr id="426" name="フローチャート: 判断 425">
          <a:extLst>
            <a:ext uri="{FF2B5EF4-FFF2-40B4-BE49-F238E27FC236}">
              <a16:creationId xmlns:a16="http://schemas.microsoft.com/office/drawing/2014/main" id="{00000000-0008-0000-0400-0000AA010000}"/>
            </a:ext>
          </a:extLst>
        </xdr:cNvPr>
        <xdr:cNvSpPr/>
      </xdr:nvSpPr>
      <xdr:spPr>
        <a:xfrm>
          <a:off x="16459200" y="132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77470</xdr:rowOff>
    </xdr:from>
    <xdr:to>
      <xdr:col>78</xdr:col>
      <xdr:colOff>69850</xdr:colOff>
      <xdr:row>81</xdr:row>
      <xdr:rowOff>16511</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4782800" y="13793470"/>
          <a:ext cx="889000" cy="110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11430</xdr:rowOff>
    </xdr:from>
    <xdr:to>
      <xdr:col>78</xdr:col>
      <xdr:colOff>120650</xdr:colOff>
      <xdr:row>78</xdr:row>
      <xdr:rowOff>113030</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5621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123207</xdr:rowOff>
    </xdr:from>
    <xdr:ext cx="7366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5290800" y="13153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107950</xdr:rowOff>
    </xdr:from>
    <xdr:to>
      <xdr:col>73</xdr:col>
      <xdr:colOff>180975</xdr:colOff>
      <xdr:row>81</xdr:row>
      <xdr:rowOff>16511</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3893800" y="13823950"/>
          <a:ext cx="88900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45720</xdr:rowOff>
    </xdr:from>
    <xdr:to>
      <xdr:col>74</xdr:col>
      <xdr:colOff>31750</xdr:colOff>
      <xdr:row>78</xdr:row>
      <xdr:rowOff>147320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4732000" y="1341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157497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4401800" y="1318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107950</xdr:rowOff>
    </xdr:from>
    <xdr:to>
      <xdr:col>69</xdr:col>
      <xdr:colOff>92075</xdr:colOff>
      <xdr:row>81</xdr:row>
      <xdr:rowOff>1270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004800" y="1382395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7620</xdr:rowOff>
    </xdr:from>
    <xdr:to>
      <xdr:col>69</xdr:col>
      <xdr:colOff>142875</xdr:colOff>
      <xdr:row>78</xdr:row>
      <xdr:rowOff>109220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38430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119397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3512800" y="1314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156211</xdr:rowOff>
    </xdr:from>
    <xdr:to>
      <xdr:col>65</xdr:col>
      <xdr:colOff>53975</xdr:colOff>
      <xdr:row>78</xdr:row>
      <xdr:rowOff>86361</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2954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96538</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2623800" y="1312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53339</xdr:rowOff>
    </xdr:from>
    <xdr:to>
      <xdr:col>82</xdr:col>
      <xdr:colOff>158750</xdr:colOff>
      <xdr:row>78</xdr:row>
      <xdr:rowOff>154939</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6459200" y="1342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25416</xdr:rowOff>
    </xdr:from>
    <xdr:ext cx="762000" cy="259045"/>
    <xdr:sp macro="" textlink="">
      <xdr:nvSpPr>
        <xdr:cNvPr id="444" name="公債費以外該当値テキスト">
          <a:extLst>
            <a:ext uri="{FF2B5EF4-FFF2-40B4-BE49-F238E27FC236}">
              <a16:creationId xmlns:a16="http://schemas.microsoft.com/office/drawing/2014/main" id="{00000000-0008-0000-0400-0000BC010000}"/>
            </a:ext>
          </a:extLst>
        </xdr:cNvPr>
        <xdr:cNvSpPr txBox="1"/>
      </xdr:nvSpPr>
      <xdr:spPr>
        <a:xfrm>
          <a:off x="165989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26670</xdr:rowOff>
    </xdr:from>
    <xdr:to>
      <xdr:col>78</xdr:col>
      <xdr:colOff>120650</xdr:colOff>
      <xdr:row>80</xdr:row>
      <xdr:rowOff>128270</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5621000" y="1374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113047</xdr:rowOff>
    </xdr:from>
    <xdr:ext cx="7366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290800" y="1382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137161</xdr:rowOff>
    </xdr:from>
    <xdr:to>
      <xdr:col>74</xdr:col>
      <xdr:colOff>31750</xdr:colOff>
      <xdr:row>81</xdr:row>
      <xdr:rowOff>67311</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4732000" y="13853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81</xdr:row>
      <xdr:rowOff>52088</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401800" y="13939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57150</xdr:rowOff>
    </xdr:from>
    <xdr:to>
      <xdr:col>69</xdr:col>
      <xdr:colOff>142875</xdr:colOff>
      <xdr:row>80</xdr:row>
      <xdr:rowOff>158750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3843000" y="1377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143527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121920</xdr:rowOff>
    </xdr:from>
    <xdr:to>
      <xdr:col>65</xdr:col>
      <xdr:colOff>53975</xdr:colOff>
      <xdr:row>81</xdr:row>
      <xdr:rowOff>52070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2954000" y="1383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36847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392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74877</xdr:rowOff>
    </xdr:from>
    <xdr:to>
      <xdr:col>29</xdr:col>
      <xdr:colOff>127000</xdr:colOff>
      <xdr:row>20</xdr:row>
      <xdr:rowOff>5539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79902"/>
          <a:ext cx="0" cy="130226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149066</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454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5539</xdr:rowOff>
    </xdr:from>
    <xdr:to>
      <xdr:col>30</xdr:col>
      <xdr:colOff>25400</xdr:colOff>
      <xdr:row>20</xdr:row>
      <xdr:rowOff>5539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8216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161254</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923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74877</xdr:rowOff>
    </xdr:from>
    <xdr:to>
      <xdr:col>30</xdr:col>
      <xdr:colOff>25400</xdr:colOff>
      <xdr:row>12</xdr:row>
      <xdr:rowOff>74877</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7990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76203</xdr:rowOff>
    </xdr:from>
    <xdr:to>
      <xdr:col>29</xdr:col>
      <xdr:colOff>127000</xdr:colOff>
      <xdr:row>17</xdr:row>
      <xdr:rowOff>90102</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038478"/>
          <a:ext cx="647700" cy="138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95386</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576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123309</xdr:rowOff>
    </xdr:from>
    <xdr:to>
      <xdr:col>29</xdr:col>
      <xdr:colOff>177800</xdr:colOff>
      <xdr:row>18</xdr:row>
      <xdr:rowOff>53459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0855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90102</xdr:rowOff>
    </xdr:from>
    <xdr:to>
      <xdr:col>26</xdr:col>
      <xdr:colOff>50800</xdr:colOff>
      <xdr:row>17</xdr:row>
      <xdr:rowOff>123667</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052377"/>
          <a:ext cx="698500" cy="335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133583</xdr:rowOff>
    </xdr:from>
    <xdr:to>
      <xdr:col>26</xdr:col>
      <xdr:colOff>101600</xdr:colOff>
      <xdr:row>18</xdr:row>
      <xdr:rowOff>63733</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958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48510</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1822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123667</xdr:rowOff>
    </xdr:from>
    <xdr:to>
      <xdr:col>22</xdr:col>
      <xdr:colOff>114300</xdr:colOff>
      <xdr:row>17</xdr:row>
      <xdr:rowOff>165566</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085942"/>
          <a:ext cx="698500" cy="418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170139</xdr:rowOff>
    </xdr:from>
    <xdr:to>
      <xdr:col>22</xdr:col>
      <xdr:colOff>165100</xdr:colOff>
      <xdr:row>18</xdr:row>
      <xdr:rowOff>100289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324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85066</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18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165566</xdr:rowOff>
    </xdr:from>
    <xdr:to>
      <xdr:col>18</xdr:col>
      <xdr:colOff>177800</xdr:colOff>
      <xdr:row>18</xdr:row>
      <xdr:rowOff>36041</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127841"/>
          <a:ext cx="698500" cy="419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18160</xdr:rowOff>
    </xdr:from>
    <xdr:to>
      <xdr:col>19</xdr:col>
      <xdr:colOff>38100</xdr:colOff>
      <xdr:row>18</xdr:row>
      <xdr:rowOff>119759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51885"/>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104536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38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43723</xdr:rowOff>
    </xdr:from>
    <xdr:to>
      <xdr:col>15</xdr:col>
      <xdr:colOff>101600</xdr:colOff>
      <xdr:row>18</xdr:row>
      <xdr:rowOff>145324</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77448"/>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130101</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63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25403</xdr:rowOff>
    </xdr:from>
    <xdr:to>
      <xdr:col>29</xdr:col>
      <xdr:colOff>177800</xdr:colOff>
      <xdr:row>17</xdr:row>
      <xdr:rowOff>127003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9876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41930</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832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39302</xdr:rowOff>
    </xdr:from>
    <xdr:to>
      <xdr:col>26</xdr:col>
      <xdr:colOff>101600</xdr:colOff>
      <xdr:row>17</xdr:row>
      <xdr:rowOff>140902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0015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151079</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7704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72867</xdr:rowOff>
    </xdr:from>
    <xdr:to>
      <xdr:col>22</xdr:col>
      <xdr:colOff>165100</xdr:colOff>
      <xdr:row>18</xdr:row>
      <xdr:rowOff>3017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0351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13194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804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114766</xdr:rowOff>
    </xdr:from>
    <xdr:to>
      <xdr:col>19</xdr:col>
      <xdr:colOff>38100</xdr:colOff>
      <xdr:row>18</xdr:row>
      <xdr:rowOff>44916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0770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55093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845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156691</xdr:rowOff>
    </xdr:from>
    <xdr:to>
      <xdr:col>15</xdr:col>
      <xdr:colOff>101600</xdr:colOff>
      <xdr:row>18</xdr:row>
      <xdr:rowOff>86841</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1189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97018</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887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a:extLst>
            <a:ext uri="{FF2B5EF4-FFF2-40B4-BE49-F238E27FC236}">
              <a16:creationId xmlns:a16="http://schemas.microsoft.com/office/drawing/2014/main" id="{00000000-0008-0000-0500-00006D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156898</xdr:rowOff>
    </xdr:from>
    <xdr:to>
      <xdr:col>29</xdr:col>
      <xdr:colOff>127000</xdr:colOff>
      <xdr:row>37</xdr:row>
      <xdr:rowOff>283395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651500" y="6081448"/>
          <a:ext cx="0" cy="132664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255472</xdr:rowOff>
    </xdr:from>
    <xdr:ext cx="762000" cy="259045"/>
    <xdr:sp macro="" textlink="">
      <xdr:nvSpPr>
        <xdr:cNvPr id="111" name="人口1人当たり決算額の推移最小値テキスト445">
          <a:extLst>
            <a:ext uri="{FF2B5EF4-FFF2-40B4-BE49-F238E27FC236}">
              <a16:creationId xmlns:a16="http://schemas.microsoft.com/office/drawing/2014/main" id="{00000000-0008-0000-0500-00006F000000}"/>
            </a:ext>
          </a:extLst>
        </xdr:cNvPr>
        <xdr:cNvSpPr txBox="1"/>
      </xdr:nvSpPr>
      <xdr:spPr>
        <a:xfrm>
          <a:off x="5740400" y="7380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283395</xdr:rowOff>
    </xdr:from>
    <xdr:to>
      <xdr:col>30</xdr:col>
      <xdr:colOff>25400</xdr:colOff>
      <xdr:row>37</xdr:row>
      <xdr:rowOff>283395</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74080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71825</xdr:rowOff>
    </xdr:from>
    <xdr:ext cx="762000" cy="259045"/>
    <xdr:sp macro="" textlink="">
      <xdr:nvSpPr>
        <xdr:cNvPr id="113" name="人口1人当たり決算額の推移最大値テキスト445">
          <a:extLst>
            <a:ext uri="{FF2B5EF4-FFF2-40B4-BE49-F238E27FC236}">
              <a16:creationId xmlns:a16="http://schemas.microsoft.com/office/drawing/2014/main" id="{00000000-0008-0000-0500-000071000000}"/>
            </a:ext>
          </a:extLst>
        </xdr:cNvPr>
        <xdr:cNvSpPr txBox="1"/>
      </xdr:nvSpPr>
      <xdr:spPr>
        <a:xfrm>
          <a:off x="5740400" y="5824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156898</xdr:rowOff>
    </xdr:from>
    <xdr:to>
      <xdr:col>30</xdr:col>
      <xdr:colOff>25400</xdr:colOff>
      <xdr:row>33</xdr:row>
      <xdr:rowOff>156898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562600" y="60814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335075</xdr:rowOff>
    </xdr:from>
    <xdr:to>
      <xdr:col>29</xdr:col>
      <xdr:colOff>127000</xdr:colOff>
      <xdr:row>35</xdr:row>
      <xdr:rowOff>336610</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5003800" y="6945425"/>
          <a:ext cx="647700" cy="15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56298</xdr:rowOff>
    </xdr:from>
    <xdr:ext cx="762000" cy="259045"/>
    <xdr:sp macro="" textlink="">
      <xdr:nvSpPr>
        <xdr:cNvPr id="116" name="人口1人当たり決算額の推移平均値テキスト445">
          <a:extLst>
            <a:ext uri="{FF2B5EF4-FFF2-40B4-BE49-F238E27FC236}">
              <a16:creationId xmlns:a16="http://schemas.microsoft.com/office/drawing/2014/main" id="{00000000-0008-0000-0500-000074000000}"/>
            </a:ext>
          </a:extLst>
        </xdr:cNvPr>
        <xdr:cNvSpPr txBox="1"/>
      </xdr:nvSpPr>
      <xdr:spPr>
        <a:xfrm>
          <a:off x="5740400" y="66666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211221</xdr:rowOff>
    </xdr:from>
    <xdr:to>
      <xdr:col>29</xdr:col>
      <xdr:colOff>177800</xdr:colOff>
      <xdr:row>35</xdr:row>
      <xdr:rowOff>312821</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5600700" y="68215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336610</xdr:rowOff>
    </xdr:from>
    <xdr:to>
      <xdr:col>26</xdr:col>
      <xdr:colOff>50800</xdr:colOff>
      <xdr:row>35</xdr:row>
      <xdr:rowOff>342766</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4305300" y="6946960"/>
          <a:ext cx="698500" cy="61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250426</xdr:rowOff>
    </xdr:from>
    <xdr:to>
      <xdr:col>26</xdr:col>
      <xdr:colOff>101600</xdr:colOff>
      <xdr:row>36</xdr:row>
      <xdr:rowOff>9126</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953000" y="68607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19303</xdr:rowOff>
    </xdr:from>
    <xdr:ext cx="7366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4622800" y="6629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342766</xdr:rowOff>
    </xdr:from>
    <xdr:to>
      <xdr:col>22</xdr:col>
      <xdr:colOff>114300</xdr:colOff>
      <xdr:row>36</xdr:row>
      <xdr:rowOff>29911</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3606800" y="6953116"/>
          <a:ext cx="698500" cy="300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260696</xdr:rowOff>
    </xdr:from>
    <xdr:to>
      <xdr:col>22</xdr:col>
      <xdr:colOff>165100</xdr:colOff>
      <xdr:row>36</xdr:row>
      <xdr:rowOff>19396</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254500" y="68710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29573</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924300" y="6639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29911</xdr:rowOff>
    </xdr:from>
    <xdr:to>
      <xdr:col>18</xdr:col>
      <xdr:colOff>177800</xdr:colOff>
      <xdr:row>36</xdr:row>
      <xdr:rowOff>36278</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flipV="1">
          <a:off x="2908300" y="6983161"/>
          <a:ext cx="698500" cy="63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276845</xdr:rowOff>
    </xdr:from>
    <xdr:to>
      <xdr:col>19</xdr:col>
      <xdr:colOff>38100</xdr:colOff>
      <xdr:row>36</xdr:row>
      <xdr:rowOff>35545</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3556000" y="68871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45722</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225800" y="6656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270804</xdr:rowOff>
    </xdr:from>
    <xdr:to>
      <xdr:col>15</xdr:col>
      <xdr:colOff>101600</xdr:colOff>
      <xdr:row>36</xdr:row>
      <xdr:rowOff>29504</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bwMode="auto">
        <a:xfrm>
          <a:off x="2857500" y="68811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39681</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527300" y="6650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284275</xdr:rowOff>
    </xdr:from>
    <xdr:to>
      <xdr:col>29</xdr:col>
      <xdr:colOff>177800</xdr:colOff>
      <xdr:row>36</xdr:row>
      <xdr:rowOff>42975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5600700" y="68946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256352</xdr:rowOff>
    </xdr:from>
    <xdr:ext cx="762000" cy="259045"/>
    <xdr:sp macro="" textlink="">
      <xdr:nvSpPr>
        <xdr:cNvPr id="135" name="人口1人当たり決算額の推移該当値テキスト445">
          <a:extLst>
            <a:ext uri="{FF2B5EF4-FFF2-40B4-BE49-F238E27FC236}">
              <a16:creationId xmlns:a16="http://schemas.microsoft.com/office/drawing/2014/main" id="{00000000-0008-0000-0500-000087000000}"/>
            </a:ext>
          </a:extLst>
        </xdr:cNvPr>
        <xdr:cNvSpPr txBox="1"/>
      </xdr:nvSpPr>
      <xdr:spPr>
        <a:xfrm>
          <a:off x="5740400" y="6866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285810</xdr:rowOff>
    </xdr:from>
    <xdr:to>
      <xdr:col>26</xdr:col>
      <xdr:colOff>101600</xdr:colOff>
      <xdr:row>36</xdr:row>
      <xdr:rowOff>44510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953000" y="68961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29287</xdr:rowOff>
    </xdr:from>
    <xdr:ext cx="7366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4622800" y="6982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291966</xdr:rowOff>
    </xdr:from>
    <xdr:to>
      <xdr:col>22</xdr:col>
      <xdr:colOff>165100</xdr:colOff>
      <xdr:row>36</xdr:row>
      <xdr:rowOff>50666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4254500" y="69023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35443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924300" y="6988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322011</xdr:rowOff>
    </xdr:from>
    <xdr:to>
      <xdr:col>19</xdr:col>
      <xdr:colOff>38100</xdr:colOff>
      <xdr:row>36</xdr:row>
      <xdr:rowOff>80711</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3556000" y="69323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65488</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225800" y="7018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328378</xdr:rowOff>
    </xdr:from>
    <xdr:to>
      <xdr:col>15</xdr:col>
      <xdr:colOff>101600</xdr:colOff>
      <xdr:row>36</xdr:row>
      <xdr:rowOff>87078</xdr:rowOff>
    </xdr:to>
    <xdr:sp macro="" textlink="">
      <xdr:nvSpPr>
        <xdr:cNvPr id="142" name="楕円 141">
          <a:extLst>
            <a:ext uri="{FF2B5EF4-FFF2-40B4-BE49-F238E27FC236}">
              <a16:creationId xmlns:a16="http://schemas.microsoft.com/office/drawing/2014/main" id="{00000000-0008-0000-0500-00008E000000}"/>
            </a:ext>
          </a:extLst>
        </xdr:cNvPr>
        <xdr:cNvSpPr/>
      </xdr:nvSpPr>
      <xdr:spPr bwMode="auto">
        <a:xfrm>
          <a:off x="2857500" y="69387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71855</xdr:rowOff>
    </xdr:from>
    <xdr:ext cx="762000" cy="25904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2527300" y="7025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12,646
12,497
81.68
7,820,205
7,417,236
392,728
4,312,014
5,829,841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a:extLst>
            <a:ext uri="{FF2B5EF4-FFF2-40B4-BE49-F238E27FC236}">
              <a16:creationId xmlns:a16="http://schemas.microsoft.com/office/drawing/2014/main" id="{00000000-0008-0000-0600-000034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70073</xdr:rowOff>
    </xdr:from>
    <xdr:to>
      <xdr:col>24</xdr:col>
      <xdr:colOff>62865</xdr:colOff>
      <xdr:row>37</xdr:row>
      <xdr:rowOff>49828</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flipV="1">
          <a:off x="4633595" y="5385023"/>
          <a:ext cx="1270" cy="1008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53655</xdr:rowOff>
    </xdr:from>
    <xdr:ext cx="534377" cy="259045"/>
    <xdr:sp macro="" textlink="">
      <xdr:nvSpPr>
        <xdr:cNvPr id="54" name="人件費最小値テキスト">
          <a:extLst>
            <a:ext uri="{FF2B5EF4-FFF2-40B4-BE49-F238E27FC236}">
              <a16:creationId xmlns:a16="http://schemas.microsoft.com/office/drawing/2014/main" id="{00000000-0008-0000-0600-000036000000}"/>
            </a:ext>
          </a:extLst>
        </xdr:cNvPr>
        <xdr:cNvSpPr txBox="1"/>
      </xdr:nvSpPr>
      <xdr:spPr>
        <a:xfrm>
          <a:off x="4686300" y="6397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49828</xdr:rowOff>
    </xdr:from>
    <xdr:to>
      <xdr:col>24</xdr:col>
      <xdr:colOff>152400</xdr:colOff>
      <xdr:row>37</xdr:row>
      <xdr:rowOff>49828</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4546600" y="6393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16750</xdr:rowOff>
    </xdr:from>
    <xdr:ext cx="599010" cy="259045"/>
    <xdr:sp macro="" textlink="">
      <xdr:nvSpPr>
        <xdr:cNvPr id="56" name="人件費最大値テキスト">
          <a:extLst>
            <a:ext uri="{FF2B5EF4-FFF2-40B4-BE49-F238E27FC236}">
              <a16:creationId xmlns:a16="http://schemas.microsoft.com/office/drawing/2014/main" id="{00000000-0008-0000-0600-000038000000}"/>
            </a:ext>
          </a:extLst>
        </xdr:cNvPr>
        <xdr:cNvSpPr txBox="1"/>
      </xdr:nvSpPr>
      <xdr:spPr>
        <a:xfrm>
          <a:off x="4686300" y="5160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70073</xdr:rowOff>
    </xdr:from>
    <xdr:to>
      <xdr:col>24</xdr:col>
      <xdr:colOff>152400</xdr:colOff>
      <xdr:row>31</xdr:row>
      <xdr:rowOff>70073</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5385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102040</xdr:rowOff>
    </xdr:from>
    <xdr:to>
      <xdr:col>24</xdr:col>
      <xdr:colOff>63500</xdr:colOff>
      <xdr:row>36</xdr:row>
      <xdr:rowOff>115921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3797300" y="6274240"/>
          <a:ext cx="838200" cy="13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137257</xdr:rowOff>
    </xdr:from>
    <xdr:ext cx="599010" cy="259045"/>
    <xdr:sp macro="" textlink="">
      <xdr:nvSpPr>
        <xdr:cNvPr id="59" name="人件費平均値テキスト">
          <a:extLst>
            <a:ext uri="{FF2B5EF4-FFF2-40B4-BE49-F238E27FC236}">
              <a16:creationId xmlns:a16="http://schemas.microsoft.com/office/drawing/2014/main" id="{00000000-0008-0000-0600-00003B000000}"/>
            </a:ext>
          </a:extLst>
        </xdr:cNvPr>
        <xdr:cNvSpPr txBox="1"/>
      </xdr:nvSpPr>
      <xdr:spPr>
        <a:xfrm>
          <a:off x="4686300" y="59665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114380</xdr:rowOff>
    </xdr:from>
    <xdr:to>
      <xdr:col>24</xdr:col>
      <xdr:colOff>114300</xdr:colOff>
      <xdr:row>36</xdr:row>
      <xdr:rowOff>44530</xdr:rowOff>
    </xdr:to>
    <xdr:sp macro="" textlink="">
      <xdr:nvSpPr>
        <xdr:cNvPr id="60" name="フローチャート: 判断 59">
          <a:extLst>
            <a:ext uri="{FF2B5EF4-FFF2-40B4-BE49-F238E27FC236}">
              <a16:creationId xmlns:a16="http://schemas.microsoft.com/office/drawing/2014/main" id="{00000000-0008-0000-0600-00003C000000}"/>
            </a:ext>
          </a:extLst>
        </xdr:cNvPr>
        <xdr:cNvSpPr/>
      </xdr:nvSpPr>
      <xdr:spPr>
        <a:xfrm>
          <a:off x="4584700" y="6115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102040</xdr:rowOff>
    </xdr:from>
    <xdr:to>
      <xdr:col>19</xdr:col>
      <xdr:colOff>177800</xdr:colOff>
      <xdr:row>36</xdr:row>
      <xdr:rowOff>126907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2908300" y="6274240"/>
          <a:ext cx="889000" cy="24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120945</xdr:rowOff>
    </xdr:from>
    <xdr:to>
      <xdr:col>20</xdr:col>
      <xdr:colOff>38100</xdr:colOff>
      <xdr:row>36</xdr:row>
      <xdr:rowOff>51095</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3746500" y="612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67622</xdr:rowOff>
    </xdr:from>
    <xdr:ext cx="599010" cy="259045"/>
    <xdr:sp macro="" textlink="">
      <xdr:nvSpPr>
        <xdr:cNvPr id="63" name="テキスト ボックス 62">
          <a:extLst>
            <a:ext uri="{FF2B5EF4-FFF2-40B4-BE49-F238E27FC236}">
              <a16:creationId xmlns:a16="http://schemas.microsoft.com/office/drawing/2014/main" id="{00000000-0008-0000-0600-00003F000000}"/>
            </a:ext>
          </a:extLst>
        </xdr:cNvPr>
        <xdr:cNvSpPr txBox="1"/>
      </xdr:nvSpPr>
      <xdr:spPr>
        <a:xfrm>
          <a:off x="3497795" y="5896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126907</xdr:rowOff>
    </xdr:from>
    <xdr:to>
      <xdr:col>15</xdr:col>
      <xdr:colOff>50800</xdr:colOff>
      <xdr:row>36</xdr:row>
      <xdr:rowOff>140198</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019300" y="6299107"/>
          <a:ext cx="889000" cy="13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9804</xdr:rowOff>
    </xdr:from>
    <xdr:to>
      <xdr:col>15</xdr:col>
      <xdr:colOff>101600</xdr:colOff>
      <xdr:row>36</xdr:row>
      <xdr:rowOff>111404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2857500" y="6182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127931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2641111" y="5957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140198</xdr:rowOff>
    </xdr:from>
    <xdr:to>
      <xdr:col>10</xdr:col>
      <xdr:colOff>114300</xdr:colOff>
      <xdr:row>36</xdr:row>
      <xdr:rowOff>150097</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1130300" y="6312398"/>
          <a:ext cx="889000" cy="9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20526</xdr:rowOff>
    </xdr:from>
    <xdr:to>
      <xdr:col>10</xdr:col>
      <xdr:colOff>165100</xdr:colOff>
      <xdr:row>36</xdr:row>
      <xdr:rowOff>122126</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1968500" y="6192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138653</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1752111" y="5967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33707</xdr:rowOff>
    </xdr:from>
    <xdr:to>
      <xdr:col>6</xdr:col>
      <xdr:colOff>38100</xdr:colOff>
      <xdr:row>36</xdr:row>
      <xdr:rowOff>135307</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079500" y="62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151834</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863111" y="5981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65121</xdr:rowOff>
    </xdr:from>
    <xdr:to>
      <xdr:col>24</xdr:col>
      <xdr:colOff>114300</xdr:colOff>
      <xdr:row>36</xdr:row>
      <xdr:rowOff>166721</xdr:rowOff>
    </xdr:to>
    <xdr:sp macro="" textlink="">
      <xdr:nvSpPr>
        <xdr:cNvPr id="77" name="楕円 76">
          <a:extLst>
            <a:ext uri="{FF2B5EF4-FFF2-40B4-BE49-F238E27FC236}">
              <a16:creationId xmlns:a16="http://schemas.microsoft.com/office/drawing/2014/main" id="{00000000-0008-0000-0600-00004D000000}"/>
            </a:ext>
          </a:extLst>
        </xdr:cNvPr>
        <xdr:cNvSpPr/>
      </xdr:nvSpPr>
      <xdr:spPr>
        <a:xfrm>
          <a:off x="4584700" y="6237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151498</xdr:rowOff>
    </xdr:from>
    <xdr:ext cx="534377" cy="259045"/>
    <xdr:sp macro="" textlink="">
      <xdr:nvSpPr>
        <xdr:cNvPr id="78" name="人件費該当値テキスト">
          <a:extLst>
            <a:ext uri="{FF2B5EF4-FFF2-40B4-BE49-F238E27FC236}">
              <a16:creationId xmlns:a16="http://schemas.microsoft.com/office/drawing/2014/main" id="{00000000-0008-0000-0600-00004E000000}"/>
            </a:ext>
          </a:extLst>
        </xdr:cNvPr>
        <xdr:cNvSpPr txBox="1"/>
      </xdr:nvSpPr>
      <xdr:spPr>
        <a:xfrm>
          <a:off x="4686300" y="6152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51240</xdr:rowOff>
    </xdr:from>
    <xdr:to>
      <xdr:col>20</xdr:col>
      <xdr:colOff>38100</xdr:colOff>
      <xdr:row>36</xdr:row>
      <xdr:rowOff>152840</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3746500" y="622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143967</xdr:rowOff>
    </xdr:from>
    <xdr:ext cx="534377"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3530111" y="6316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76107</xdr:rowOff>
    </xdr:from>
    <xdr:to>
      <xdr:col>15</xdr:col>
      <xdr:colOff>101600</xdr:colOff>
      <xdr:row>37</xdr:row>
      <xdr:rowOff>6257</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2857500" y="6248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168834</xdr:rowOff>
    </xdr:from>
    <xdr:ext cx="534377"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2641111" y="634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89398</xdr:rowOff>
    </xdr:from>
    <xdr:to>
      <xdr:col>10</xdr:col>
      <xdr:colOff>165100</xdr:colOff>
      <xdr:row>37</xdr:row>
      <xdr:rowOff>19548</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1968500" y="6261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10675</xdr:rowOff>
    </xdr:from>
    <xdr:ext cx="534377"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1752111" y="635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99297</xdr:rowOff>
    </xdr:from>
    <xdr:to>
      <xdr:col>6</xdr:col>
      <xdr:colOff>38100</xdr:colOff>
      <xdr:row>37</xdr:row>
      <xdr:rowOff>29447</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079500" y="6271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20574</xdr:rowOff>
    </xdr:from>
    <xdr:ext cx="534377"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863111" y="6364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00000000-0008-0000-0600-000057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77,443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a:extLst>
            <a:ext uri="{FF2B5EF4-FFF2-40B4-BE49-F238E27FC236}">
              <a16:creationId xmlns:a16="http://schemas.microsoft.com/office/drawing/2014/main" id="{00000000-0008-0000-0600-00005F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00000000-0008-0000-0600-000060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a:extLst>
            <a:ext uri="{FF2B5EF4-FFF2-40B4-BE49-F238E27FC236}">
              <a16:creationId xmlns:a16="http://schemas.microsoft.com/office/drawing/2014/main" id="{00000000-0008-0000-06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77818</xdr:rowOff>
    </xdr:from>
    <xdr:to>
      <xdr:col>24</xdr:col>
      <xdr:colOff>62865</xdr:colOff>
      <xdr:row>59</xdr:row>
      <xdr:rowOff>34742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flipV="1">
          <a:off x="4633595" y="8650318"/>
          <a:ext cx="1270" cy="1499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38569</xdr:rowOff>
    </xdr:from>
    <xdr:ext cx="534377" cy="259045"/>
    <xdr:sp macro="" textlink="">
      <xdr:nvSpPr>
        <xdr:cNvPr id="112" name="物件費最小値テキスト">
          <a:extLst>
            <a:ext uri="{FF2B5EF4-FFF2-40B4-BE49-F238E27FC236}">
              <a16:creationId xmlns:a16="http://schemas.microsoft.com/office/drawing/2014/main" id="{00000000-0008-0000-0600-000070000000}"/>
            </a:ext>
          </a:extLst>
        </xdr:cNvPr>
        <xdr:cNvSpPr txBox="1"/>
      </xdr:nvSpPr>
      <xdr:spPr>
        <a:xfrm>
          <a:off x="4686300" y="10154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34742</xdr:rowOff>
    </xdr:from>
    <xdr:to>
      <xdr:col>24</xdr:col>
      <xdr:colOff>152400</xdr:colOff>
      <xdr:row>59</xdr:row>
      <xdr:rowOff>34742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4546600" y="101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24495</xdr:rowOff>
    </xdr:from>
    <xdr:ext cx="599010" cy="259045"/>
    <xdr:sp macro="" textlink="">
      <xdr:nvSpPr>
        <xdr:cNvPr id="114" name="物件費最大値テキスト">
          <a:extLst>
            <a:ext uri="{FF2B5EF4-FFF2-40B4-BE49-F238E27FC236}">
              <a16:creationId xmlns:a16="http://schemas.microsoft.com/office/drawing/2014/main" id="{00000000-0008-0000-0600-000072000000}"/>
            </a:ext>
          </a:extLst>
        </xdr:cNvPr>
        <xdr:cNvSpPr txBox="1"/>
      </xdr:nvSpPr>
      <xdr:spPr>
        <a:xfrm>
          <a:off x="4686300" y="8425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77818</xdr:rowOff>
    </xdr:from>
    <xdr:to>
      <xdr:col>24</xdr:col>
      <xdr:colOff>152400</xdr:colOff>
      <xdr:row>50</xdr:row>
      <xdr:rowOff>77818</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8650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112116</xdr:rowOff>
    </xdr:from>
    <xdr:to>
      <xdr:col>24</xdr:col>
      <xdr:colOff>63500</xdr:colOff>
      <xdr:row>58</xdr:row>
      <xdr:rowOff>114402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3797300" y="10056216"/>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9059</xdr:rowOff>
    </xdr:from>
    <xdr:ext cx="534377" cy="259045"/>
    <xdr:sp macro="" textlink="">
      <xdr:nvSpPr>
        <xdr:cNvPr id="117" name="物件費平均値テキスト">
          <a:extLst>
            <a:ext uri="{FF2B5EF4-FFF2-40B4-BE49-F238E27FC236}">
              <a16:creationId xmlns:a16="http://schemas.microsoft.com/office/drawing/2014/main" id="{00000000-0008-0000-0600-000075000000}"/>
            </a:ext>
          </a:extLst>
        </xdr:cNvPr>
        <xdr:cNvSpPr txBox="1"/>
      </xdr:nvSpPr>
      <xdr:spPr>
        <a:xfrm>
          <a:off x="4686300" y="96102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157632</xdr:rowOff>
    </xdr:from>
    <xdr:to>
      <xdr:col>24</xdr:col>
      <xdr:colOff>114300</xdr:colOff>
      <xdr:row>57</xdr:row>
      <xdr:rowOff>87782</xdr:rowOff>
    </xdr:to>
    <xdr:sp macro="" textlink="">
      <xdr:nvSpPr>
        <xdr:cNvPr id="118" name="フローチャート: 判断 117">
          <a:extLst>
            <a:ext uri="{FF2B5EF4-FFF2-40B4-BE49-F238E27FC236}">
              <a16:creationId xmlns:a16="http://schemas.microsoft.com/office/drawing/2014/main" id="{00000000-0008-0000-0600-000076000000}"/>
            </a:ext>
          </a:extLst>
        </xdr:cNvPr>
        <xdr:cNvSpPr/>
      </xdr:nvSpPr>
      <xdr:spPr>
        <a:xfrm>
          <a:off x="4584700" y="9758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112116</xdr:rowOff>
    </xdr:from>
    <xdr:to>
      <xdr:col>19</xdr:col>
      <xdr:colOff>177800</xdr:colOff>
      <xdr:row>58</xdr:row>
      <xdr:rowOff>130907</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2908300" y="10056216"/>
          <a:ext cx="889000" cy="18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163706</xdr:rowOff>
    </xdr:from>
    <xdr:to>
      <xdr:col>20</xdr:col>
      <xdr:colOff>38100</xdr:colOff>
      <xdr:row>57</xdr:row>
      <xdr:rowOff>93856</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3746500" y="9764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110383</xdr:rowOff>
    </xdr:from>
    <xdr:ext cx="534377"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3530111" y="9540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130907</xdr:rowOff>
    </xdr:from>
    <xdr:to>
      <xdr:col>15</xdr:col>
      <xdr:colOff>50800</xdr:colOff>
      <xdr:row>58</xdr:row>
      <xdr:rowOff>166415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019300" y="10075007"/>
          <a:ext cx="889000" cy="35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153556</xdr:rowOff>
    </xdr:from>
    <xdr:to>
      <xdr:col>15</xdr:col>
      <xdr:colOff>101600</xdr:colOff>
      <xdr:row>57</xdr:row>
      <xdr:rowOff>83706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2857500" y="9754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100233</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2641111" y="9529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166415</xdr:rowOff>
    </xdr:from>
    <xdr:to>
      <xdr:col>10</xdr:col>
      <xdr:colOff>114300</xdr:colOff>
      <xdr:row>59</xdr:row>
      <xdr:rowOff>10983</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1130300" y="10110515"/>
          <a:ext cx="889000" cy="16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23361</xdr:rowOff>
    </xdr:from>
    <xdr:to>
      <xdr:col>10</xdr:col>
      <xdr:colOff>165100</xdr:colOff>
      <xdr:row>57</xdr:row>
      <xdr:rowOff>124961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1968500" y="9796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141488</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1752111" y="9571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55905</xdr:rowOff>
    </xdr:from>
    <xdr:to>
      <xdr:col>6</xdr:col>
      <xdr:colOff>38100</xdr:colOff>
      <xdr:row>57</xdr:row>
      <xdr:rowOff>157505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079500" y="9828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2582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863111" y="9603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63602</xdr:rowOff>
    </xdr:from>
    <xdr:to>
      <xdr:col>24</xdr:col>
      <xdr:colOff>114300</xdr:colOff>
      <xdr:row>58</xdr:row>
      <xdr:rowOff>165202</xdr:rowOff>
    </xdr:to>
    <xdr:sp macro="" textlink="">
      <xdr:nvSpPr>
        <xdr:cNvPr id="135" name="楕円 134">
          <a:extLst>
            <a:ext uri="{FF2B5EF4-FFF2-40B4-BE49-F238E27FC236}">
              <a16:creationId xmlns:a16="http://schemas.microsoft.com/office/drawing/2014/main" id="{00000000-0008-0000-0600-000087000000}"/>
            </a:ext>
          </a:extLst>
        </xdr:cNvPr>
        <xdr:cNvSpPr/>
      </xdr:nvSpPr>
      <xdr:spPr>
        <a:xfrm>
          <a:off x="4584700" y="10007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149979</xdr:rowOff>
    </xdr:from>
    <xdr:ext cx="534377" cy="259045"/>
    <xdr:sp macro="" textlink="">
      <xdr:nvSpPr>
        <xdr:cNvPr id="136" name="物件費該当値テキスト">
          <a:extLst>
            <a:ext uri="{FF2B5EF4-FFF2-40B4-BE49-F238E27FC236}">
              <a16:creationId xmlns:a16="http://schemas.microsoft.com/office/drawing/2014/main" id="{00000000-0008-0000-0600-000088000000}"/>
            </a:ext>
          </a:extLst>
        </xdr:cNvPr>
        <xdr:cNvSpPr txBox="1"/>
      </xdr:nvSpPr>
      <xdr:spPr>
        <a:xfrm>
          <a:off x="4686300" y="9922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61316</xdr:rowOff>
    </xdr:from>
    <xdr:to>
      <xdr:col>20</xdr:col>
      <xdr:colOff>38100</xdr:colOff>
      <xdr:row>58</xdr:row>
      <xdr:rowOff>162916</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3746500" y="10005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154043</xdr:rowOff>
    </xdr:from>
    <xdr:ext cx="534377"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530111" y="10098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80107</xdr:rowOff>
    </xdr:from>
    <xdr:to>
      <xdr:col>15</xdr:col>
      <xdr:colOff>101600</xdr:colOff>
      <xdr:row>59</xdr:row>
      <xdr:rowOff>10257</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2857500" y="10024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1384</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2641111" y="10116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115615</xdr:rowOff>
    </xdr:from>
    <xdr:to>
      <xdr:col>10</xdr:col>
      <xdr:colOff>165100</xdr:colOff>
      <xdr:row>59</xdr:row>
      <xdr:rowOff>45765</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1968500" y="10059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36892</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752111" y="10152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131633</xdr:rowOff>
    </xdr:from>
    <xdr:to>
      <xdr:col>6</xdr:col>
      <xdr:colOff>38100</xdr:colOff>
      <xdr:row>59</xdr:row>
      <xdr:rowOff>61783</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079500" y="10075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52910</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863111" y="10168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15646</xdr:rowOff>
    </xdr:from>
    <xdr:to>
      <xdr:col>24</xdr:col>
      <xdr:colOff>62865</xdr:colOff>
      <xdr:row>79</xdr:row>
      <xdr:rowOff>23037</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017146"/>
          <a:ext cx="1270" cy="1550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26864</xdr:rowOff>
    </xdr:from>
    <xdr:ext cx="378565"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714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23037</xdr:rowOff>
    </xdr:from>
    <xdr:to>
      <xdr:col>24</xdr:col>
      <xdr:colOff>152400</xdr:colOff>
      <xdr:row>79</xdr:row>
      <xdr:rowOff>23037</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567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133773</xdr:rowOff>
    </xdr:from>
    <xdr:ext cx="534377"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1792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15646</xdr:rowOff>
    </xdr:from>
    <xdr:to>
      <xdr:col>24</xdr:col>
      <xdr:colOff>152400</xdr:colOff>
      <xdr:row>70</xdr:row>
      <xdr:rowOff>15646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0171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135395</xdr:rowOff>
    </xdr:from>
    <xdr:to>
      <xdr:col>24</xdr:col>
      <xdr:colOff>63500</xdr:colOff>
      <xdr:row>77</xdr:row>
      <xdr:rowOff>93638</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3797300" y="13165595"/>
          <a:ext cx="838200" cy="129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54069</xdr:rowOff>
    </xdr:from>
    <xdr:ext cx="469744"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2557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75642</xdr:rowOff>
    </xdr:from>
    <xdr:to>
      <xdr:col>24</xdr:col>
      <xdr:colOff>114300</xdr:colOff>
      <xdr:row>78</xdr:row>
      <xdr:rowOff>5792</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277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93638</xdr:rowOff>
    </xdr:from>
    <xdr:to>
      <xdr:col>19</xdr:col>
      <xdr:colOff>177800</xdr:colOff>
      <xdr:row>77</xdr:row>
      <xdr:rowOff>139395</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2908300" y="13295288"/>
          <a:ext cx="889000" cy="45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107417</xdr:rowOff>
    </xdr:from>
    <xdr:to>
      <xdr:col>20</xdr:col>
      <xdr:colOff>38100</xdr:colOff>
      <xdr:row>78</xdr:row>
      <xdr:rowOff>37567</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309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28694</xdr:rowOff>
    </xdr:from>
    <xdr:ext cx="469744"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62428" y="13401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124764</xdr:rowOff>
    </xdr:from>
    <xdr:to>
      <xdr:col>15</xdr:col>
      <xdr:colOff>50800</xdr:colOff>
      <xdr:row>77</xdr:row>
      <xdr:rowOff>139395</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019300" y="13326414"/>
          <a:ext cx="889000" cy="14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136486</xdr:rowOff>
    </xdr:from>
    <xdr:to>
      <xdr:col>15</xdr:col>
      <xdr:colOff>101600</xdr:colOff>
      <xdr:row>78</xdr:row>
      <xdr:rowOff>66636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338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57763</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73428" y="13430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67157</xdr:rowOff>
    </xdr:from>
    <xdr:to>
      <xdr:col>10</xdr:col>
      <xdr:colOff>114300</xdr:colOff>
      <xdr:row>77</xdr:row>
      <xdr:rowOff>124764</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1130300" y="13268807"/>
          <a:ext cx="889000" cy="57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142811</xdr:rowOff>
    </xdr:from>
    <xdr:to>
      <xdr:col>10</xdr:col>
      <xdr:colOff>165100</xdr:colOff>
      <xdr:row>78</xdr:row>
      <xdr:rowOff>72961</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344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64088</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84428" y="13437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148183</xdr:rowOff>
    </xdr:from>
    <xdr:to>
      <xdr:col>6</xdr:col>
      <xdr:colOff>38100</xdr:colOff>
      <xdr:row>78</xdr:row>
      <xdr:rowOff>78333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349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69460</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95428" y="13442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84595</xdr:rowOff>
    </xdr:from>
    <xdr:to>
      <xdr:col>24</xdr:col>
      <xdr:colOff>114300</xdr:colOff>
      <xdr:row>77</xdr:row>
      <xdr:rowOff>14745</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311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107472</xdr:rowOff>
    </xdr:from>
    <xdr:ext cx="534377"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2966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42838</xdr:rowOff>
    </xdr:from>
    <xdr:to>
      <xdr:col>20</xdr:col>
      <xdr:colOff>38100</xdr:colOff>
      <xdr:row>77</xdr:row>
      <xdr:rowOff>144438</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3244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160965</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62428" y="13019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88595</xdr:rowOff>
    </xdr:from>
    <xdr:to>
      <xdr:col>15</xdr:col>
      <xdr:colOff>101600</xdr:colOff>
      <xdr:row>78</xdr:row>
      <xdr:rowOff>18745</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3290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35272</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73428" y="13065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73964</xdr:rowOff>
    </xdr:from>
    <xdr:to>
      <xdr:col>10</xdr:col>
      <xdr:colOff>165100</xdr:colOff>
      <xdr:row>78</xdr:row>
      <xdr:rowOff>4114</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327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20641</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84428" y="13050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16357</xdr:rowOff>
    </xdr:from>
    <xdr:to>
      <xdr:col>6</xdr:col>
      <xdr:colOff>38100</xdr:colOff>
      <xdr:row>77</xdr:row>
      <xdr:rowOff>117957</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3218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134484</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895428" y="12993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32976</xdr:rowOff>
    </xdr:from>
    <xdr:to>
      <xdr:col>24</xdr:col>
      <xdr:colOff>62865</xdr:colOff>
      <xdr:row>98</xdr:row>
      <xdr:rowOff>86589</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34926"/>
          <a:ext cx="1270" cy="12537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90416</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89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86589</xdr:rowOff>
    </xdr:from>
    <xdr:to>
      <xdr:col>24</xdr:col>
      <xdr:colOff>152400</xdr:colOff>
      <xdr:row>98</xdr:row>
      <xdr:rowOff>86589</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888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151103</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10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32976</xdr:rowOff>
    </xdr:from>
    <xdr:to>
      <xdr:col>24</xdr:col>
      <xdr:colOff>152400</xdr:colOff>
      <xdr:row>91</xdr:row>
      <xdr:rowOff>32976</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34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120073</xdr:rowOff>
    </xdr:from>
    <xdr:to>
      <xdr:col>24</xdr:col>
      <xdr:colOff>63500</xdr:colOff>
      <xdr:row>96</xdr:row>
      <xdr:rowOff>22679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236373"/>
          <a:ext cx="838200" cy="245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145291</xdr:rowOff>
    </xdr:from>
    <xdr:ext cx="534377"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615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166864</xdr:rowOff>
    </xdr:from>
    <xdr:to>
      <xdr:col>24</xdr:col>
      <xdr:colOff>114300</xdr:colOff>
      <xdr:row>95</xdr:row>
      <xdr:rowOff>97014</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83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22679</xdr:rowOff>
    </xdr:from>
    <xdr:to>
      <xdr:col>19</xdr:col>
      <xdr:colOff>177800</xdr:colOff>
      <xdr:row>96</xdr:row>
      <xdr:rowOff>57730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481879"/>
          <a:ext cx="889000" cy="35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60913</xdr:rowOff>
    </xdr:from>
    <xdr:to>
      <xdr:col>20</xdr:col>
      <xdr:colOff>38100</xdr:colOff>
      <xdr:row>96</xdr:row>
      <xdr:rowOff>162513</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52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153640</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530111" y="16612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57730</xdr:rowOff>
    </xdr:from>
    <xdr:to>
      <xdr:col>15</xdr:col>
      <xdr:colOff>50800</xdr:colOff>
      <xdr:row>96</xdr:row>
      <xdr:rowOff>78544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516930"/>
          <a:ext cx="889000" cy="20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75642</xdr:rowOff>
    </xdr:from>
    <xdr:to>
      <xdr:col>15</xdr:col>
      <xdr:colOff>101600</xdr:colOff>
      <xdr:row>97</xdr:row>
      <xdr:rowOff>5792</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534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168369</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41111" y="16627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78544</xdr:rowOff>
    </xdr:from>
    <xdr:to>
      <xdr:col>10</xdr:col>
      <xdr:colOff>114300</xdr:colOff>
      <xdr:row>96</xdr:row>
      <xdr:rowOff>118016</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537744"/>
          <a:ext cx="889000" cy="39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116016</xdr:rowOff>
    </xdr:from>
    <xdr:to>
      <xdr:col>10</xdr:col>
      <xdr:colOff>165100</xdr:colOff>
      <xdr:row>97</xdr:row>
      <xdr:rowOff>46166</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57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37293</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2111" y="16667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110965</xdr:rowOff>
    </xdr:from>
    <xdr:to>
      <xdr:col>6</xdr:col>
      <xdr:colOff>38100</xdr:colOff>
      <xdr:row>97</xdr:row>
      <xdr:rowOff>41115</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70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32242</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662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69273</xdr:rowOff>
    </xdr:from>
    <xdr:to>
      <xdr:col>24</xdr:col>
      <xdr:colOff>114300</xdr:colOff>
      <xdr:row>94</xdr:row>
      <xdr:rowOff>170873</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185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92150</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037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143329</xdr:rowOff>
    </xdr:from>
    <xdr:to>
      <xdr:col>20</xdr:col>
      <xdr:colOff>38100</xdr:colOff>
      <xdr:row>96</xdr:row>
      <xdr:rowOff>73479</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431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90006</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530111" y="16206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6930</xdr:rowOff>
    </xdr:from>
    <xdr:to>
      <xdr:col>15</xdr:col>
      <xdr:colOff>101600</xdr:colOff>
      <xdr:row>96</xdr:row>
      <xdr:rowOff>108530</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46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125057</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241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27744</xdr:rowOff>
    </xdr:from>
    <xdr:to>
      <xdr:col>10</xdr:col>
      <xdr:colOff>165100</xdr:colOff>
      <xdr:row>96</xdr:row>
      <xdr:rowOff>129344</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486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145871</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52111" y="16262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67216</xdr:rowOff>
    </xdr:from>
    <xdr:to>
      <xdr:col>6</xdr:col>
      <xdr:colOff>38100</xdr:colOff>
      <xdr:row>96</xdr:row>
      <xdr:rowOff>168816</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52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13893</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301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145406</xdr:rowOff>
    </xdr:from>
    <xdr:to>
      <xdr:col>54</xdr:col>
      <xdr:colOff>189865</xdr:colOff>
      <xdr:row>37</xdr:row>
      <xdr:rowOff>138822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460356"/>
          <a:ext cx="1270" cy="1022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142650</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486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138822</xdr:rowOff>
    </xdr:from>
    <xdr:to>
      <xdr:col>55</xdr:col>
      <xdr:colOff>88900</xdr:colOff>
      <xdr:row>37</xdr:row>
      <xdr:rowOff>138822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482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92083</xdr:rowOff>
    </xdr:from>
    <xdr:ext cx="599010"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5235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145406</xdr:rowOff>
    </xdr:from>
    <xdr:to>
      <xdr:col>55</xdr:col>
      <xdr:colOff>88900</xdr:colOff>
      <xdr:row>31</xdr:row>
      <xdr:rowOff>145406</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460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60499</xdr:rowOff>
    </xdr:from>
    <xdr:to>
      <xdr:col>55</xdr:col>
      <xdr:colOff>0</xdr:colOff>
      <xdr:row>35</xdr:row>
      <xdr:rowOff>122788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9639300" y="5718349"/>
          <a:ext cx="838200" cy="405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94224</xdr:rowOff>
    </xdr:from>
    <xdr:ext cx="599010"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0949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115797</xdr:rowOff>
    </xdr:from>
    <xdr:to>
      <xdr:col>55</xdr:col>
      <xdr:colOff>50800</xdr:colOff>
      <xdr:row>36</xdr:row>
      <xdr:rowOff>45947</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116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60499</xdr:rowOff>
    </xdr:from>
    <xdr:to>
      <xdr:col>50</xdr:col>
      <xdr:colOff>114300</xdr:colOff>
      <xdr:row>36</xdr:row>
      <xdr:rowOff>13344</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8750300" y="5718349"/>
          <a:ext cx="889000" cy="467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32</xdr:row>
      <xdr:rowOff>167287</xdr:rowOff>
    </xdr:from>
    <xdr:to>
      <xdr:col>50</xdr:col>
      <xdr:colOff>165100</xdr:colOff>
      <xdr:row>33</xdr:row>
      <xdr:rowOff>97437</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5653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113964</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39795" y="5428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13344</xdr:rowOff>
    </xdr:from>
    <xdr:to>
      <xdr:col>45</xdr:col>
      <xdr:colOff>177800</xdr:colOff>
      <xdr:row>36</xdr:row>
      <xdr:rowOff>36464</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7861300" y="6185544"/>
          <a:ext cx="889000" cy="23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28600</xdr:rowOff>
    </xdr:from>
    <xdr:to>
      <xdr:col>46</xdr:col>
      <xdr:colOff>38100</xdr:colOff>
      <xdr:row>36</xdr:row>
      <xdr:rowOff>130200</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2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121327</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83111" y="6293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9526</xdr:rowOff>
    </xdr:from>
    <xdr:to>
      <xdr:col>41</xdr:col>
      <xdr:colOff>50800</xdr:colOff>
      <xdr:row>36</xdr:row>
      <xdr:rowOff>36464</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6972300" y="6181726"/>
          <a:ext cx="889000" cy="26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35206</xdr:rowOff>
    </xdr:from>
    <xdr:to>
      <xdr:col>41</xdr:col>
      <xdr:colOff>101600</xdr:colOff>
      <xdr:row>36</xdr:row>
      <xdr:rowOff>136806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207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127933</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94111" y="6300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60832</xdr:rowOff>
    </xdr:from>
    <xdr:to>
      <xdr:col>36</xdr:col>
      <xdr:colOff>165100</xdr:colOff>
      <xdr:row>36</xdr:row>
      <xdr:rowOff>162432</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23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153559</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705111" y="6325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71988</xdr:rowOff>
    </xdr:from>
    <xdr:to>
      <xdr:col>55</xdr:col>
      <xdr:colOff>50800</xdr:colOff>
      <xdr:row>36</xdr:row>
      <xdr:rowOff>2138</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07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94865</xdr:rowOff>
    </xdr:from>
    <xdr:ext cx="599010"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5924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9699</xdr:rowOff>
    </xdr:from>
    <xdr:to>
      <xdr:col>50</xdr:col>
      <xdr:colOff>165100</xdr:colOff>
      <xdr:row>33</xdr:row>
      <xdr:rowOff>111299</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5667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102426</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39795" y="5760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133994</xdr:rowOff>
    </xdr:from>
    <xdr:to>
      <xdr:col>46</xdr:col>
      <xdr:colOff>38100</xdr:colOff>
      <xdr:row>36</xdr:row>
      <xdr:rowOff>64144</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134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80671</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50795" y="5909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157114</xdr:rowOff>
    </xdr:from>
    <xdr:to>
      <xdr:col>41</xdr:col>
      <xdr:colOff>101600</xdr:colOff>
      <xdr:row>36</xdr:row>
      <xdr:rowOff>87264</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615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103791</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94111" y="5933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130176</xdr:rowOff>
    </xdr:from>
    <xdr:to>
      <xdr:col>36</xdr:col>
      <xdr:colOff>165100</xdr:colOff>
      <xdr:row>36</xdr:row>
      <xdr:rowOff>60326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13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76853</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672795" y="5906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33817</xdr:rowOff>
    </xdr:from>
    <xdr:to>
      <xdr:col>54</xdr:col>
      <xdr:colOff>189865</xdr:colOff>
      <xdr:row>58</xdr:row>
      <xdr:rowOff>156365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606317"/>
          <a:ext cx="1270" cy="149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160192</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104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156365</xdr:rowOff>
    </xdr:from>
    <xdr:to>
      <xdr:col>55</xdr:col>
      <xdr:colOff>88900</xdr:colOff>
      <xdr:row>58</xdr:row>
      <xdr:rowOff>156365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100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151944</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381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33817</xdr:rowOff>
    </xdr:from>
    <xdr:to>
      <xdr:col>55</xdr:col>
      <xdr:colOff>88900</xdr:colOff>
      <xdr:row>50</xdr:row>
      <xdr:rowOff>33817</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606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13337</xdr:rowOff>
    </xdr:from>
    <xdr:to>
      <xdr:col>55</xdr:col>
      <xdr:colOff>0</xdr:colOff>
      <xdr:row>58</xdr:row>
      <xdr:rowOff>56920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9957437"/>
          <a:ext cx="838200" cy="43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158419</xdr:rowOff>
    </xdr:from>
    <xdr:ext cx="534377"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5881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135542</xdr:rowOff>
    </xdr:from>
    <xdr:to>
      <xdr:col>55</xdr:col>
      <xdr:colOff>50800</xdr:colOff>
      <xdr:row>57</xdr:row>
      <xdr:rowOff>65692</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73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56920</xdr:rowOff>
    </xdr:from>
    <xdr:to>
      <xdr:col>50</xdr:col>
      <xdr:colOff>114300</xdr:colOff>
      <xdr:row>58</xdr:row>
      <xdr:rowOff>110172</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10001020"/>
          <a:ext cx="889000" cy="53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61338</xdr:rowOff>
    </xdr:from>
    <xdr:to>
      <xdr:col>50</xdr:col>
      <xdr:colOff>165100</xdr:colOff>
      <xdr:row>56</xdr:row>
      <xdr:rowOff>162938</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66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8015</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39795" y="9437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33550</xdr:rowOff>
    </xdr:from>
    <xdr:to>
      <xdr:col>45</xdr:col>
      <xdr:colOff>177800</xdr:colOff>
      <xdr:row>58</xdr:row>
      <xdr:rowOff>110172</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7861300" y="9977650"/>
          <a:ext cx="889000" cy="76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114084</xdr:rowOff>
    </xdr:from>
    <xdr:to>
      <xdr:col>46</xdr:col>
      <xdr:colOff>38100</xdr:colOff>
      <xdr:row>57</xdr:row>
      <xdr:rowOff>44234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71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60761</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50795" y="9490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33550</xdr:rowOff>
    </xdr:from>
    <xdr:to>
      <xdr:col>41</xdr:col>
      <xdr:colOff>50800</xdr:colOff>
      <xdr:row>58</xdr:row>
      <xdr:rowOff>104229</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6972300" y="9977650"/>
          <a:ext cx="889000" cy="70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20</xdr:rowOff>
    </xdr:from>
    <xdr:to>
      <xdr:col>41</xdr:col>
      <xdr:colOff>101600</xdr:colOff>
      <xdr:row>57</xdr:row>
      <xdr:rowOff>101620</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77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118147</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94111" y="9547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164826</xdr:rowOff>
    </xdr:from>
    <xdr:to>
      <xdr:col>36</xdr:col>
      <xdr:colOff>165100</xdr:colOff>
      <xdr:row>57</xdr:row>
      <xdr:rowOff>94976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766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111503</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705111" y="9541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133987</xdr:rowOff>
    </xdr:from>
    <xdr:to>
      <xdr:col>55</xdr:col>
      <xdr:colOff>50800</xdr:colOff>
      <xdr:row>58</xdr:row>
      <xdr:rowOff>64137</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906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112414</xdr:rowOff>
    </xdr:from>
    <xdr:ext cx="534377"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885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6120</xdr:rowOff>
    </xdr:from>
    <xdr:to>
      <xdr:col>50</xdr:col>
      <xdr:colOff>165100</xdr:colOff>
      <xdr:row>58</xdr:row>
      <xdr:rowOff>107720</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95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98847</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10042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59372</xdr:rowOff>
    </xdr:from>
    <xdr:to>
      <xdr:col>46</xdr:col>
      <xdr:colOff>38100</xdr:colOff>
      <xdr:row>58</xdr:row>
      <xdr:rowOff>160972</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1000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152099</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83111" y="10096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154200</xdr:rowOff>
    </xdr:from>
    <xdr:to>
      <xdr:col>41</xdr:col>
      <xdr:colOff>101600</xdr:colOff>
      <xdr:row>58</xdr:row>
      <xdr:rowOff>84350</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92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75477</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94111" y="10019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53429</xdr:rowOff>
    </xdr:from>
    <xdr:to>
      <xdr:col>36</xdr:col>
      <xdr:colOff>165100</xdr:colOff>
      <xdr:row>58</xdr:row>
      <xdr:rowOff>155029</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99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146156</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05111" y="10090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42586</xdr:rowOff>
    </xdr:from>
    <xdr:to>
      <xdr:col>54</xdr:col>
      <xdr:colOff>189865</xdr:colOff>
      <xdr:row>78</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386986"/>
          <a:ext cx="1270" cy="1125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160713</xdr:rowOff>
    </xdr:from>
    <xdr:ext cx="599010"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2162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72</xdr:row>
      <xdr:rowOff>42586</xdr:rowOff>
    </xdr:from>
    <xdr:to>
      <xdr:col>55</xdr:col>
      <xdr:colOff>88900</xdr:colOff>
      <xdr:row>72</xdr:row>
      <xdr:rowOff>42586</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386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73685</xdr:rowOff>
    </xdr:from>
    <xdr:to>
      <xdr:col>55</xdr:col>
      <xdr:colOff>0</xdr:colOff>
      <xdr:row>78</xdr:row>
      <xdr:rowOff>100262</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9639300" y="13446785"/>
          <a:ext cx="838200" cy="26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130646</xdr:rowOff>
    </xdr:from>
    <xdr:ext cx="534377"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1608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107769</xdr:rowOff>
    </xdr:from>
    <xdr:to>
      <xdr:col>55</xdr:col>
      <xdr:colOff>50800</xdr:colOff>
      <xdr:row>78</xdr:row>
      <xdr:rowOff>37919</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309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100262</xdr:rowOff>
    </xdr:from>
    <xdr:to>
      <xdr:col>50</xdr:col>
      <xdr:colOff>114300</xdr:colOff>
      <xdr:row>78</xdr:row>
      <xdr:rowOff>121279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8750300" y="13473362"/>
          <a:ext cx="889000" cy="21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55214</xdr:rowOff>
    </xdr:from>
    <xdr:to>
      <xdr:col>50</xdr:col>
      <xdr:colOff>165100</xdr:colOff>
      <xdr:row>77</xdr:row>
      <xdr:rowOff>156814</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256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1891</xdr:rowOff>
    </xdr:from>
    <xdr:ext cx="534377"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372111" y="13032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76309</xdr:rowOff>
    </xdr:from>
    <xdr:to>
      <xdr:col>45</xdr:col>
      <xdr:colOff>177800</xdr:colOff>
      <xdr:row>78</xdr:row>
      <xdr:rowOff>121279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7861300" y="13449409"/>
          <a:ext cx="889000" cy="44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88178</xdr:rowOff>
    </xdr:from>
    <xdr:to>
      <xdr:col>46</xdr:col>
      <xdr:colOff>38100</xdr:colOff>
      <xdr:row>78</xdr:row>
      <xdr:rowOff>18328</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289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34855</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483111" y="13065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76309</xdr:rowOff>
    </xdr:from>
    <xdr:to>
      <xdr:col>41</xdr:col>
      <xdr:colOff>50800</xdr:colOff>
      <xdr:row>78</xdr:row>
      <xdr:rowOff>133514</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6972300" y="13449409"/>
          <a:ext cx="889000" cy="57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140796</xdr:rowOff>
    </xdr:from>
    <xdr:to>
      <xdr:col>41</xdr:col>
      <xdr:colOff>101600</xdr:colOff>
      <xdr:row>78</xdr:row>
      <xdr:rowOff>70946</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342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87473</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594111" y="13117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142036</xdr:rowOff>
    </xdr:from>
    <xdr:to>
      <xdr:col>36</xdr:col>
      <xdr:colOff>165100</xdr:colOff>
      <xdr:row>78</xdr:row>
      <xdr:rowOff>72186</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34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88713</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705111" y="13118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22885</xdr:rowOff>
    </xdr:from>
    <xdr:to>
      <xdr:col>55</xdr:col>
      <xdr:colOff>50800</xdr:colOff>
      <xdr:row>78</xdr:row>
      <xdr:rowOff>124485</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39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109262</xdr:rowOff>
    </xdr:from>
    <xdr:ext cx="534377"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310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49462</xdr:rowOff>
    </xdr:from>
    <xdr:to>
      <xdr:col>50</xdr:col>
      <xdr:colOff>165100</xdr:colOff>
      <xdr:row>78</xdr:row>
      <xdr:rowOff>151062</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422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142189</xdr:rowOff>
    </xdr:from>
    <xdr:ext cx="469744"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04428" y="13515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70479</xdr:rowOff>
    </xdr:from>
    <xdr:to>
      <xdr:col>46</xdr:col>
      <xdr:colOff>38100</xdr:colOff>
      <xdr:row>79</xdr:row>
      <xdr:rowOff>629</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443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163206</xdr:rowOff>
    </xdr:from>
    <xdr:ext cx="469744"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15428" y="13536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25509</xdr:rowOff>
    </xdr:from>
    <xdr:to>
      <xdr:col>41</xdr:col>
      <xdr:colOff>101600</xdr:colOff>
      <xdr:row>78</xdr:row>
      <xdr:rowOff>127109</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398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118236</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594111" y="13491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82714</xdr:rowOff>
    </xdr:from>
    <xdr:to>
      <xdr:col>36</xdr:col>
      <xdr:colOff>165100</xdr:colOff>
      <xdr:row>79</xdr:row>
      <xdr:rowOff>12864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45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3991</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37428" y="13548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72256</xdr:rowOff>
    </xdr:from>
    <xdr:to>
      <xdr:col>54</xdr:col>
      <xdr:colOff>189865</xdr:colOff>
      <xdr:row>99</xdr:row>
      <xdr:rowOff>1580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502756"/>
          <a:ext cx="1270" cy="1472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5407</xdr:rowOff>
    </xdr:from>
    <xdr:ext cx="469744"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97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1580</xdr:rowOff>
    </xdr:from>
    <xdr:to>
      <xdr:col>55</xdr:col>
      <xdr:colOff>88900</xdr:colOff>
      <xdr:row>99</xdr:row>
      <xdr:rowOff>1580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975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18933</xdr:rowOff>
    </xdr:from>
    <xdr:ext cx="599010"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277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72256</xdr:rowOff>
    </xdr:from>
    <xdr:to>
      <xdr:col>55</xdr:col>
      <xdr:colOff>88900</xdr:colOff>
      <xdr:row>90</xdr:row>
      <xdr:rowOff>72256</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502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152715</xdr:rowOff>
    </xdr:from>
    <xdr:to>
      <xdr:col>55</xdr:col>
      <xdr:colOff>0</xdr:colOff>
      <xdr:row>98</xdr:row>
      <xdr:rowOff>43300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9639300" y="16783365"/>
          <a:ext cx="838200" cy="62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116014</xdr:rowOff>
    </xdr:from>
    <xdr:ext cx="534377"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403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93137</xdr:rowOff>
    </xdr:from>
    <xdr:to>
      <xdr:col>55</xdr:col>
      <xdr:colOff>50800</xdr:colOff>
      <xdr:row>97</xdr:row>
      <xdr:rowOff>23287</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55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43300</xdr:rowOff>
    </xdr:from>
    <xdr:to>
      <xdr:col>50</xdr:col>
      <xdr:colOff>114300</xdr:colOff>
      <xdr:row>98</xdr:row>
      <xdr:rowOff>88951</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8750300" y="16845400"/>
          <a:ext cx="889000" cy="45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36489</xdr:rowOff>
    </xdr:from>
    <xdr:to>
      <xdr:col>50</xdr:col>
      <xdr:colOff>165100</xdr:colOff>
      <xdr:row>96</xdr:row>
      <xdr:rowOff>138089</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495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154616</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72111" y="16270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65793</xdr:rowOff>
    </xdr:from>
    <xdr:to>
      <xdr:col>45</xdr:col>
      <xdr:colOff>177800</xdr:colOff>
      <xdr:row>98</xdr:row>
      <xdr:rowOff>88951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7861300" y="16867893"/>
          <a:ext cx="889000" cy="23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86393</xdr:rowOff>
    </xdr:from>
    <xdr:to>
      <xdr:col>46</xdr:col>
      <xdr:colOff>38100</xdr:colOff>
      <xdr:row>97</xdr:row>
      <xdr:rowOff>16543</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545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33070</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83111" y="16320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34978</xdr:rowOff>
    </xdr:from>
    <xdr:to>
      <xdr:col>41</xdr:col>
      <xdr:colOff>50800</xdr:colOff>
      <xdr:row>98</xdr:row>
      <xdr:rowOff>65793</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6972300" y="16837078"/>
          <a:ext cx="889000" cy="30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129484</xdr:rowOff>
    </xdr:from>
    <xdr:to>
      <xdr:col>41</xdr:col>
      <xdr:colOff>101600</xdr:colOff>
      <xdr:row>97</xdr:row>
      <xdr:rowOff>59634</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588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76161</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94111" y="16363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120066</xdr:rowOff>
    </xdr:from>
    <xdr:to>
      <xdr:col>36</xdr:col>
      <xdr:colOff>165100</xdr:colOff>
      <xdr:row>97</xdr:row>
      <xdr:rowOff>50216</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579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66743</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705111" y="16354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101915</xdr:rowOff>
    </xdr:from>
    <xdr:to>
      <xdr:col>55</xdr:col>
      <xdr:colOff>50800</xdr:colOff>
      <xdr:row>98</xdr:row>
      <xdr:rowOff>32065</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6732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80342</xdr:rowOff>
    </xdr:from>
    <xdr:ext cx="534377"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6710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163950</xdr:rowOff>
    </xdr:from>
    <xdr:to>
      <xdr:col>50</xdr:col>
      <xdr:colOff>165100</xdr:colOff>
      <xdr:row>98</xdr:row>
      <xdr:rowOff>94100</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79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85227</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72111" y="16887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38151</xdr:rowOff>
    </xdr:from>
    <xdr:to>
      <xdr:col>46</xdr:col>
      <xdr:colOff>38100</xdr:colOff>
      <xdr:row>98</xdr:row>
      <xdr:rowOff>139751</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840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130878</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83111" y="16932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14993</xdr:rowOff>
    </xdr:from>
    <xdr:to>
      <xdr:col>41</xdr:col>
      <xdr:colOff>101600</xdr:colOff>
      <xdr:row>98</xdr:row>
      <xdr:rowOff>116593</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6817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107720</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909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155628</xdr:rowOff>
    </xdr:from>
    <xdr:to>
      <xdr:col>36</xdr:col>
      <xdr:colOff>165100</xdr:colOff>
      <xdr:row>98</xdr:row>
      <xdr:rowOff>85778</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6786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76905</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6879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135528</xdr:rowOff>
    </xdr:from>
    <xdr:to>
      <xdr:col>85</xdr:col>
      <xdr:colOff>126364</xdr:colOff>
      <xdr:row>39</xdr:row>
      <xdr:rowOff>44450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279028"/>
          <a:ext cx="1269" cy="145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82205</xdr:rowOff>
    </xdr:from>
    <xdr:ext cx="534377"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054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135528</xdr:rowOff>
    </xdr:from>
    <xdr:to>
      <xdr:col>86</xdr:col>
      <xdr:colOff>25400</xdr:colOff>
      <xdr:row>30</xdr:row>
      <xdr:rowOff>135528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279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43079</xdr:rowOff>
    </xdr:from>
    <xdr:to>
      <xdr:col>85</xdr:col>
      <xdr:colOff>127000</xdr:colOff>
      <xdr:row>39</xdr:row>
      <xdr:rowOff>44450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flipV="1">
          <a:off x="15481300" y="6729629"/>
          <a:ext cx="8382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56303</xdr:rowOff>
    </xdr:from>
    <xdr:ext cx="469744"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3999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33427</xdr:rowOff>
    </xdr:from>
    <xdr:to>
      <xdr:col>85</xdr:col>
      <xdr:colOff>177800</xdr:colOff>
      <xdr:row>38</xdr:row>
      <xdr:rowOff>135027</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54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65125</xdr:rowOff>
    </xdr:from>
    <xdr:to>
      <xdr:col>81</xdr:col>
      <xdr:colOff>101600</xdr:colOff>
      <xdr:row>38</xdr:row>
      <xdr:rowOff>166725</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580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11802</xdr:rowOff>
    </xdr:from>
    <xdr:ext cx="469744"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46428" y="6355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40589</xdr:rowOff>
    </xdr:from>
    <xdr:to>
      <xdr:col>76</xdr:col>
      <xdr:colOff>165100</xdr:colOff>
      <xdr:row>38</xdr:row>
      <xdr:rowOff>142189</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555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158716</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57428" y="633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32848</xdr:rowOff>
    </xdr:from>
    <xdr:to>
      <xdr:col>71</xdr:col>
      <xdr:colOff>177800</xdr:colOff>
      <xdr:row>39</xdr:row>
      <xdr:rowOff>44450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814300" y="6719398"/>
          <a:ext cx="889000" cy="11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75717</xdr:rowOff>
    </xdr:from>
    <xdr:to>
      <xdr:col>72</xdr:col>
      <xdr:colOff>38100</xdr:colOff>
      <xdr:row>39</xdr:row>
      <xdr:rowOff>5867</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590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22394</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68428" y="6366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135763</xdr:rowOff>
    </xdr:from>
    <xdr:to>
      <xdr:col>67</xdr:col>
      <xdr:colOff>101600</xdr:colOff>
      <xdr:row>39</xdr:row>
      <xdr:rowOff>65913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650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82440</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79428" y="6426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163729</xdr:rowOff>
    </xdr:from>
    <xdr:to>
      <xdr:col>85</xdr:col>
      <xdr:colOff>177800</xdr:colOff>
      <xdr:row>39</xdr:row>
      <xdr:rowOff>93879</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678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78656</xdr:rowOff>
    </xdr:from>
    <xdr:ext cx="313932"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59375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153498</xdr:rowOff>
    </xdr:from>
    <xdr:to>
      <xdr:col>67</xdr:col>
      <xdr:colOff>101600</xdr:colOff>
      <xdr:row>39</xdr:row>
      <xdr:rowOff>83648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668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74775</xdr:rowOff>
    </xdr:from>
    <xdr:ext cx="378565"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5017" y="67613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6088</xdr:rowOff>
    </xdr:from>
    <xdr:to>
      <xdr:col>85</xdr:col>
      <xdr:colOff>126364</xdr:colOff>
      <xdr:row>78</xdr:row>
      <xdr:rowOff>105601</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6317595" y="12007588"/>
          <a:ext cx="1269" cy="1471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109428</xdr:rowOff>
    </xdr:from>
    <xdr:ext cx="469744" cy="259045"/>
    <xdr:sp macro="" textlink="">
      <xdr:nvSpPr>
        <xdr:cNvPr id="614" name="公債費最小値テキスト">
          <a:extLst>
            <a:ext uri="{FF2B5EF4-FFF2-40B4-BE49-F238E27FC236}">
              <a16:creationId xmlns:a16="http://schemas.microsoft.com/office/drawing/2014/main" id="{00000000-0008-0000-0600-000066020000}"/>
            </a:ext>
          </a:extLst>
        </xdr:cNvPr>
        <xdr:cNvSpPr txBox="1"/>
      </xdr:nvSpPr>
      <xdr:spPr>
        <a:xfrm>
          <a:off x="16370300" y="13482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105601</xdr:rowOff>
    </xdr:from>
    <xdr:to>
      <xdr:col>86</xdr:col>
      <xdr:colOff>25400</xdr:colOff>
      <xdr:row>78</xdr:row>
      <xdr:rowOff>105601</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3478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124215</xdr:rowOff>
    </xdr:from>
    <xdr:ext cx="599010" cy="259045"/>
    <xdr:sp macro="" textlink="">
      <xdr:nvSpPr>
        <xdr:cNvPr id="616" name="公債費最大値テキスト">
          <a:extLst>
            <a:ext uri="{FF2B5EF4-FFF2-40B4-BE49-F238E27FC236}">
              <a16:creationId xmlns:a16="http://schemas.microsoft.com/office/drawing/2014/main" id="{00000000-0008-0000-0600-000068020000}"/>
            </a:ext>
          </a:extLst>
        </xdr:cNvPr>
        <xdr:cNvSpPr txBox="1"/>
      </xdr:nvSpPr>
      <xdr:spPr>
        <a:xfrm>
          <a:off x="16370300" y="11782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6088</xdr:rowOff>
    </xdr:from>
    <xdr:to>
      <xdr:col>86</xdr:col>
      <xdr:colOff>25400</xdr:colOff>
      <xdr:row>70</xdr:row>
      <xdr:rowOff>6088</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2007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128224</xdr:rowOff>
    </xdr:from>
    <xdr:to>
      <xdr:col>85</xdr:col>
      <xdr:colOff>127000</xdr:colOff>
      <xdr:row>76</xdr:row>
      <xdr:rowOff>20024</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5481300" y="12986974"/>
          <a:ext cx="838200" cy="63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79307</xdr:rowOff>
    </xdr:from>
    <xdr:ext cx="534377" cy="259045"/>
    <xdr:sp macro="" textlink="">
      <xdr:nvSpPr>
        <xdr:cNvPr id="619" name="公債費平均値テキスト">
          <a:extLst>
            <a:ext uri="{FF2B5EF4-FFF2-40B4-BE49-F238E27FC236}">
              <a16:creationId xmlns:a16="http://schemas.microsoft.com/office/drawing/2014/main" id="{00000000-0008-0000-0600-00006B020000}"/>
            </a:ext>
          </a:extLst>
        </xdr:cNvPr>
        <xdr:cNvSpPr txBox="1"/>
      </xdr:nvSpPr>
      <xdr:spPr>
        <a:xfrm>
          <a:off x="16370300" y="127666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56430</xdr:rowOff>
    </xdr:from>
    <xdr:to>
      <xdr:col>85</xdr:col>
      <xdr:colOff>177800</xdr:colOff>
      <xdr:row>75</xdr:row>
      <xdr:rowOff>158031</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6268700" y="1291518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20024</xdr:rowOff>
    </xdr:from>
    <xdr:to>
      <xdr:col>81</xdr:col>
      <xdr:colOff>50800</xdr:colOff>
      <xdr:row>76</xdr:row>
      <xdr:rowOff>42718</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4592300" y="13050224"/>
          <a:ext cx="889000" cy="22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73822</xdr:rowOff>
    </xdr:from>
    <xdr:to>
      <xdr:col>81</xdr:col>
      <xdr:colOff>101600</xdr:colOff>
      <xdr:row>76</xdr:row>
      <xdr:rowOff>3972</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5430500" y="12932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20499</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5214111" y="12707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42718</xdr:rowOff>
    </xdr:from>
    <xdr:to>
      <xdr:col>76</xdr:col>
      <xdr:colOff>114300</xdr:colOff>
      <xdr:row>76</xdr:row>
      <xdr:rowOff>76735</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3703300" y="13072918"/>
          <a:ext cx="889000" cy="34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108971</xdr:rowOff>
    </xdr:from>
    <xdr:to>
      <xdr:col>76</xdr:col>
      <xdr:colOff>165100</xdr:colOff>
      <xdr:row>76</xdr:row>
      <xdr:rowOff>39120</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4541500" y="1296772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55648</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325111" y="12742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169427</xdr:rowOff>
    </xdr:from>
    <xdr:to>
      <xdr:col>71</xdr:col>
      <xdr:colOff>177800</xdr:colOff>
      <xdr:row>76</xdr:row>
      <xdr:rowOff>76735</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814300" y="13028177"/>
          <a:ext cx="889000" cy="78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124506</xdr:rowOff>
    </xdr:from>
    <xdr:to>
      <xdr:col>72</xdr:col>
      <xdr:colOff>38100</xdr:colOff>
      <xdr:row>76</xdr:row>
      <xdr:rowOff>54657</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3652500" y="129832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71183</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436111" y="12758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126281</xdr:rowOff>
    </xdr:from>
    <xdr:to>
      <xdr:col>67</xdr:col>
      <xdr:colOff>101600</xdr:colOff>
      <xdr:row>76</xdr:row>
      <xdr:rowOff>56431</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2763500" y="12985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47558</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547111" y="1307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77424</xdr:rowOff>
    </xdr:from>
    <xdr:to>
      <xdr:col>85</xdr:col>
      <xdr:colOff>177800</xdr:colOff>
      <xdr:row>76</xdr:row>
      <xdr:rowOff>7575</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6268700" y="1293617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55851</xdr:rowOff>
    </xdr:from>
    <xdr:ext cx="534377" cy="259045"/>
    <xdr:sp macro="" textlink="">
      <xdr:nvSpPr>
        <xdr:cNvPr id="638" name="公債費該当値テキスト">
          <a:extLst>
            <a:ext uri="{FF2B5EF4-FFF2-40B4-BE49-F238E27FC236}">
              <a16:creationId xmlns:a16="http://schemas.microsoft.com/office/drawing/2014/main" id="{00000000-0008-0000-0600-00007E020000}"/>
            </a:ext>
          </a:extLst>
        </xdr:cNvPr>
        <xdr:cNvSpPr txBox="1"/>
      </xdr:nvSpPr>
      <xdr:spPr>
        <a:xfrm>
          <a:off x="16370300" y="12914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140674</xdr:rowOff>
    </xdr:from>
    <xdr:to>
      <xdr:col>81</xdr:col>
      <xdr:colOff>101600</xdr:colOff>
      <xdr:row>76</xdr:row>
      <xdr:rowOff>70824</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5430500" y="12999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61951</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3092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163368</xdr:rowOff>
    </xdr:from>
    <xdr:to>
      <xdr:col>76</xdr:col>
      <xdr:colOff>165100</xdr:colOff>
      <xdr:row>76</xdr:row>
      <xdr:rowOff>93518</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4541500" y="13022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84645</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3114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25935</xdr:rowOff>
    </xdr:from>
    <xdr:to>
      <xdr:col>72</xdr:col>
      <xdr:colOff>38100</xdr:colOff>
      <xdr:row>76</xdr:row>
      <xdr:rowOff>127535</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3652500" y="13056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118662</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36111" y="13148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118627</xdr:rowOff>
    </xdr:from>
    <xdr:to>
      <xdr:col>67</xdr:col>
      <xdr:colOff>101600</xdr:colOff>
      <xdr:row>76</xdr:row>
      <xdr:rowOff>48777</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2763500" y="12977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65304</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47111" y="12752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78352</xdr:rowOff>
    </xdr:from>
    <xdr:to>
      <xdr:col>85</xdr:col>
      <xdr:colOff>126364</xdr:colOff>
      <xdr:row>99</xdr:row>
      <xdr:rowOff>33706</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508852"/>
          <a:ext cx="1269" cy="14984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37533</xdr:rowOff>
    </xdr:from>
    <xdr:ext cx="469744"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7011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33706</xdr:rowOff>
    </xdr:from>
    <xdr:to>
      <xdr:col>86</xdr:col>
      <xdr:colOff>25400</xdr:colOff>
      <xdr:row>99</xdr:row>
      <xdr:rowOff>33706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7007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25029</xdr:rowOff>
    </xdr:from>
    <xdr:ext cx="599010"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284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78352</xdr:rowOff>
    </xdr:from>
    <xdr:to>
      <xdr:col>86</xdr:col>
      <xdr:colOff>25400</xdr:colOff>
      <xdr:row>90</xdr:row>
      <xdr:rowOff>78352</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508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126960</xdr:rowOff>
    </xdr:from>
    <xdr:to>
      <xdr:col>85</xdr:col>
      <xdr:colOff>127000</xdr:colOff>
      <xdr:row>98</xdr:row>
      <xdr:rowOff>137368</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5481300" y="16757610"/>
          <a:ext cx="838200" cy="181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8045</xdr:rowOff>
    </xdr:from>
    <xdr:ext cx="534377"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4672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156618</xdr:rowOff>
    </xdr:from>
    <xdr:to>
      <xdr:col>85</xdr:col>
      <xdr:colOff>177800</xdr:colOff>
      <xdr:row>97</xdr:row>
      <xdr:rowOff>86768</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615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101219</xdr:rowOff>
    </xdr:from>
    <xdr:to>
      <xdr:col>81</xdr:col>
      <xdr:colOff>50800</xdr:colOff>
      <xdr:row>98</xdr:row>
      <xdr:rowOff>137368</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4592300" y="16903319"/>
          <a:ext cx="889000" cy="36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128242</xdr:rowOff>
    </xdr:from>
    <xdr:to>
      <xdr:col>81</xdr:col>
      <xdr:colOff>101600</xdr:colOff>
      <xdr:row>98</xdr:row>
      <xdr:rowOff>58392</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758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74919</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214111" y="16534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101219</xdr:rowOff>
    </xdr:from>
    <xdr:to>
      <xdr:col>76</xdr:col>
      <xdr:colOff>114300</xdr:colOff>
      <xdr:row>98</xdr:row>
      <xdr:rowOff>134503</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3703300" y="16903319"/>
          <a:ext cx="889000" cy="33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140815</xdr:rowOff>
    </xdr:from>
    <xdr:to>
      <xdr:col>76</xdr:col>
      <xdr:colOff>165100</xdr:colOff>
      <xdr:row>98</xdr:row>
      <xdr:rowOff>70965</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771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87492</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546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134503</xdr:rowOff>
    </xdr:from>
    <xdr:to>
      <xdr:col>71</xdr:col>
      <xdr:colOff>177800</xdr:colOff>
      <xdr:row>98</xdr:row>
      <xdr:rowOff>159001</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2814300" y="16936603"/>
          <a:ext cx="889000" cy="24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142050</xdr:rowOff>
    </xdr:from>
    <xdr:to>
      <xdr:col>72</xdr:col>
      <xdr:colOff>38100</xdr:colOff>
      <xdr:row>98</xdr:row>
      <xdr:rowOff>72200</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7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88727</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547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156231</xdr:rowOff>
    </xdr:from>
    <xdr:to>
      <xdr:col>67</xdr:col>
      <xdr:colOff>101600</xdr:colOff>
      <xdr:row>98</xdr:row>
      <xdr:rowOff>86381</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786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102908</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562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76160</xdr:rowOff>
    </xdr:from>
    <xdr:to>
      <xdr:col>85</xdr:col>
      <xdr:colOff>177800</xdr:colOff>
      <xdr:row>98</xdr:row>
      <xdr:rowOff>6310</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706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54587</xdr:rowOff>
    </xdr:from>
    <xdr:ext cx="534377"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685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86568</xdr:rowOff>
    </xdr:from>
    <xdr:to>
      <xdr:col>81</xdr:col>
      <xdr:colOff>101600</xdr:colOff>
      <xdr:row>99</xdr:row>
      <xdr:rowOff>16718</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888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7845</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981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50419</xdr:rowOff>
    </xdr:from>
    <xdr:to>
      <xdr:col>76</xdr:col>
      <xdr:colOff>165100</xdr:colOff>
      <xdr:row>98</xdr:row>
      <xdr:rowOff>152019</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85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143146</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945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83703</xdr:rowOff>
    </xdr:from>
    <xdr:to>
      <xdr:col>72</xdr:col>
      <xdr:colOff>38100</xdr:colOff>
      <xdr:row>99</xdr:row>
      <xdr:rowOff>13853</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885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4980</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978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108201</xdr:rowOff>
    </xdr:from>
    <xdr:to>
      <xdr:col>67</xdr:col>
      <xdr:colOff>101600</xdr:colOff>
      <xdr:row>99</xdr:row>
      <xdr:rowOff>38351</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910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29478</xdr:rowOff>
    </xdr:from>
    <xdr:ext cx="469744"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79428" y="17003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22840</xdr:rowOff>
    </xdr:from>
    <xdr:to>
      <xdr:col>116</xdr:col>
      <xdr:colOff>62864</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337790"/>
          <a:ext cx="1269" cy="1317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140967</xdr:rowOff>
    </xdr:from>
    <xdr:ext cx="534377"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5113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22840</xdr:rowOff>
    </xdr:from>
    <xdr:to>
      <xdr:col>116</xdr:col>
      <xdr:colOff>152400</xdr:colOff>
      <xdr:row>31</xdr:row>
      <xdr:rowOff>22840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33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109433</xdr:rowOff>
    </xdr:from>
    <xdr:to>
      <xdr:col>116</xdr:col>
      <xdr:colOff>63500</xdr:colOff>
      <xdr:row>36</xdr:row>
      <xdr:rowOff>153965</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1323300" y="6281633"/>
          <a:ext cx="838200" cy="44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149806</xdr:rowOff>
    </xdr:from>
    <xdr:ext cx="469744"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4934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171379</xdr:rowOff>
    </xdr:from>
    <xdr:to>
      <xdr:col>116</xdr:col>
      <xdr:colOff>114300</xdr:colOff>
      <xdr:row>38</xdr:row>
      <xdr:rowOff>101529</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515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98963</xdr:rowOff>
    </xdr:from>
    <xdr:to>
      <xdr:col>111</xdr:col>
      <xdr:colOff>177800</xdr:colOff>
      <xdr:row>36</xdr:row>
      <xdr:rowOff>109433</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0434300" y="6099713"/>
          <a:ext cx="889000" cy="18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162052</xdr:rowOff>
    </xdr:from>
    <xdr:to>
      <xdr:col>112</xdr:col>
      <xdr:colOff>38100</xdr:colOff>
      <xdr:row>38</xdr:row>
      <xdr:rowOff>92202</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50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83329</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088428" y="6598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98963</xdr:rowOff>
    </xdr:from>
    <xdr:to>
      <xdr:col>107</xdr:col>
      <xdr:colOff>50800</xdr:colOff>
      <xdr:row>36</xdr:row>
      <xdr:rowOff>122921</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19545300" y="6099713"/>
          <a:ext cx="889000" cy="195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155743</xdr:rowOff>
    </xdr:from>
    <xdr:to>
      <xdr:col>107</xdr:col>
      <xdr:colOff>101600</xdr:colOff>
      <xdr:row>38</xdr:row>
      <xdr:rowOff>85892</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49939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77019</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199428" y="6592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63988</xdr:rowOff>
    </xdr:from>
    <xdr:to>
      <xdr:col>102</xdr:col>
      <xdr:colOff>114300</xdr:colOff>
      <xdr:row>36</xdr:row>
      <xdr:rowOff>122921</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656300" y="6236188"/>
          <a:ext cx="889000" cy="58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132654</xdr:rowOff>
    </xdr:from>
    <xdr:to>
      <xdr:col>102</xdr:col>
      <xdr:colOff>165100</xdr:colOff>
      <xdr:row>38</xdr:row>
      <xdr:rowOff>62804</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476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53931</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10428" y="6569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6696</xdr:rowOff>
    </xdr:from>
    <xdr:to>
      <xdr:col>98</xdr:col>
      <xdr:colOff>38100</xdr:colOff>
      <xdr:row>38</xdr:row>
      <xdr:rowOff>108296</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52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99423</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21428" y="6614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103165</xdr:rowOff>
    </xdr:from>
    <xdr:to>
      <xdr:col>116</xdr:col>
      <xdr:colOff>114300</xdr:colOff>
      <xdr:row>37</xdr:row>
      <xdr:rowOff>33315</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275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126042</xdr:rowOff>
    </xdr:from>
    <xdr:ext cx="469744"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126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58633</xdr:rowOff>
    </xdr:from>
    <xdr:to>
      <xdr:col>112</xdr:col>
      <xdr:colOff>38100</xdr:colOff>
      <xdr:row>36</xdr:row>
      <xdr:rowOff>160233</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230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5310</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088428" y="6006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48163</xdr:rowOff>
    </xdr:from>
    <xdr:to>
      <xdr:col>107</xdr:col>
      <xdr:colOff>101600</xdr:colOff>
      <xdr:row>35</xdr:row>
      <xdr:rowOff>149763</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04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33</xdr:row>
      <xdr:rowOff>166290</xdr:rowOff>
    </xdr:from>
    <xdr:ext cx="534377"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67111" y="5824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72121</xdr:rowOff>
    </xdr:from>
    <xdr:to>
      <xdr:col>102</xdr:col>
      <xdr:colOff>165100</xdr:colOff>
      <xdr:row>37</xdr:row>
      <xdr:rowOff>2271</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244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18798</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10428" y="6019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13188</xdr:rowOff>
    </xdr:from>
    <xdr:to>
      <xdr:col>98</xdr:col>
      <xdr:colOff>38100</xdr:colOff>
      <xdr:row>36</xdr:row>
      <xdr:rowOff>114788</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18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131315</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21428" y="5960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287</xdr:rowOff>
    </xdr:from>
    <xdr:to>
      <xdr:col>116</xdr:col>
      <xdr:colOff>62864</xdr:colOff>
      <xdr:row>59</xdr:row>
      <xdr:rowOff>98878</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744237"/>
          <a:ext cx="1269" cy="1470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118414</xdr:rowOff>
    </xdr:from>
    <xdr:ext cx="534377"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519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287</xdr:rowOff>
    </xdr:from>
    <xdr:to>
      <xdr:col>116</xdr:col>
      <xdr:colOff>152400</xdr:colOff>
      <xdr:row>51</xdr:row>
      <xdr:rowOff>287</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744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97572</xdr:rowOff>
    </xdr:from>
    <xdr:to>
      <xdr:col>116</xdr:col>
      <xdr:colOff>63500</xdr:colOff>
      <xdr:row>59</xdr:row>
      <xdr:rowOff>97605</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21323300" y="10213122"/>
          <a:ext cx="838200" cy="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148745</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99213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125868</xdr:rowOff>
    </xdr:from>
    <xdr:to>
      <xdr:col>116</xdr:col>
      <xdr:colOff>114300</xdr:colOff>
      <xdr:row>59</xdr:row>
      <xdr:rowOff>56018</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10069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97605</xdr:rowOff>
    </xdr:from>
    <xdr:to>
      <xdr:col>111</xdr:col>
      <xdr:colOff>177800</xdr:colOff>
      <xdr:row>59</xdr:row>
      <xdr:rowOff>97637</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0434300" y="10213155"/>
          <a:ext cx="889000" cy="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128088</xdr:rowOff>
    </xdr:from>
    <xdr:to>
      <xdr:col>112</xdr:col>
      <xdr:colOff>38100</xdr:colOff>
      <xdr:row>59</xdr:row>
      <xdr:rowOff>58238</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10072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74765</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9847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97637</xdr:rowOff>
    </xdr:from>
    <xdr:to>
      <xdr:col>107</xdr:col>
      <xdr:colOff>50800</xdr:colOff>
      <xdr:row>59</xdr:row>
      <xdr:rowOff>97637</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9545300" y="1021318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142588</xdr:rowOff>
    </xdr:from>
    <xdr:to>
      <xdr:col>107</xdr:col>
      <xdr:colOff>101600</xdr:colOff>
      <xdr:row>59</xdr:row>
      <xdr:rowOff>72738</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1008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89265</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9861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97637</xdr:rowOff>
    </xdr:from>
    <xdr:to>
      <xdr:col>102</xdr:col>
      <xdr:colOff>114300</xdr:colOff>
      <xdr:row>59</xdr:row>
      <xdr:rowOff>97670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18656300" y="10213187"/>
          <a:ext cx="889000" cy="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149251</xdr:rowOff>
    </xdr:from>
    <xdr:to>
      <xdr:col>102</xdr:col>
      <xdr:colOff>165100</xdr:colOff>
      <xdr:row>59</xdr:row>
      <xdr:rowOff>79401</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1009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95928</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9868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150654</xdr:rowOff>
    </xdr:from>
    <xdr:to>
      <xdr:col>98</xdr:col>
      <xdr:colOff>38100</xdr:colOff>
      <xdr:row>59</xdr:row>
      <xdr:rowOff>80804</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10094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97331</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9869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46772</xdr:rowOff>
    </xdr:from>
    <xdr:to>
      <xdr:col>116</xdr:col>
      <xdr:colOff>114300</xdr:colOff>
      <xdr:row>59</xdr:row>
      <xdr:rowOff>148372</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16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133149</xdr:rowOff>
    </xdr:from>
    <xdr:ext cx="313932"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100772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46805</xdr:rowOff>
    </xdr:from>
    <xdr:to>
      <xdr:col>112</xdr:col>
      <xdr:colOff>38100</xdr:colOff>
      <xdr:row>59</xdr:row>
      <xdr:rowOff>148405</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16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139532</xdr:rowOff>
    </xdr:from>
    <xdr:ext cx="313932"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66333" y="102550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46837</xdr:rowOff>
    </xdr:from>
    <xdr:to>
      <xdr:col>107</xdr:col>
      <xdr:colOff>101600</xdr:colOff>
      <xdr:row>59</xdr:row>
      <xdr:rowOff>148437</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162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139564</xdr:rowOff>
    </xdr:from>
    <xdr:ext cx="313932"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77333" y="1025511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46837</xdr:rowOff>
    </xdr:from>
    <xdr:to>
      <xdr:col>102</xdr:col>
      <xdr:colOff>165100</xdr:colOff>
      <xdr:row>59</xdr:row>
      <xdr:rowOff>148437</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162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139564</xdr:rowOff>
    </xdr:from>
    <xdr:ext cx="313932"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88333" y="1025511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46870</xdr:rowOff>
    </xdr:from>
    <xdr:to>
      <xdr:col>98</xdr:col>
      <xdr:colOff>38100</xdr:colOff>
      <xdr:row>59</xdr:row>
      <xdr:rowOff>148470</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16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139597</xdr:rowOff>
    </xdr:from>
    <xdr:ext cx="313932"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99333" y="10255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29961</xdr:rowOff>
    </xdr:from>
    <xdr:to>
      <xdr:col>116</xdr:col>
      <xdr:colOff>62864</xdr:colOff>
      <xdr:row>79</xdr:row>
      <xdr:rowOff>70608</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202911"/>
          <a:ext cx="1269" cy="1412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74435</xdr:rowOff>
    </xdr:from>
    <xdr:ext cx="469744"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618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70608</xdr:rowOff>
    </xdr:from>
    <xdr:to>
      <xdr:col>116</xdr:col>
      <xdr:colOff>152400</xdr:colOff>
      <xdr:row>79</xdr:row>
      <xdr:rowOff>70608</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615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148088</xdr:rowOff>
    </xdr:from>
    <xdr:ext cx="599010"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978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29961</xdr:rowOff>
    </xdr:from>
    <xdr:to>
      <xdr:col>116</xdr:col>
      <xdr:colOff>152400</xdr:colOff>
      <xdr:row>71</xdr:row>
      <xdr:rowOff>29961</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202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166925</xdr:rowOff>
    </xdr:from>
    <xdr:to>
      <xdr:col>116</xdr:col>
      <xdr:colOff>63500</xdr:colOff>
      <xdr:row>76</xdr:row>
      <xdr:rowOff>5000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1323300" y="1302567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99258</xdr:rowOff>
    </xdr:from>
    <xdr:ext cx="534377"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27865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76381</xdr:rowOff>
    </xdr:from>
    <xdr:to>
      <xdr:col>116</xdr:col>
      <xdr:colOff>114300</xdr:colOff>
      <xdr:row>76</xdr:row>
      <xdr:rowOff>6531</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293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5000</xdr:rowOff>
    </xdr:from>
    <xdr:to>
      <xdr:col>111</xdr:col>
      <xdr:colOff>177800</xdr:colOff>
      <xdr:row>76</xdr:row>
      <xdr:rowOff>49119</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0434300" y="13035200"/>
          <a:ext cx="889000" cy="44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73910</xdr:rowOff>
    </xdr:from>
    <xdr:to>
      <xdr:col>112</xdr:col>
      <xdr:colOff>38100</xdr:colOff>
      <xdr:row>76</xdr:row>
      <xdr:rowOff>4060</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293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20587</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56111" y="12707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49119</xdr:rowOff>
    </xdr:from>
    <xdr:to>
      <xdr:col>107</xdr:col>
      <xdr:colOff>50800</xdr:colOff>
      <xdr:row>76</xdr:row>
      <xdr:rowOff>69977</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9545300" y="13079319"/>
          <a:ext cx="889000" cy="2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103639</xdr:rowOff>
    </xdr:from>
    <xdr:to>
      <xdr:col>107</xdr:col>
      <xdr:colOff>101600</xdr:colOff>
      <xdr:row>76</xdr:row>
      <xdr:rowOff>33790</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296238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50316</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67111" y="12737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69977</xdr:rowOff>
    </xdr:from>
    <xdr:to>
      <xdr:col>102</xdr:col>
      <xdr:colOff>114300</xdr:colOff>
      <xdr:row>76</xdr:row>
      <xdr:rowOff>73123</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18656300" y="13100177"/>
          <a:ext cx="889000" cy="3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97162</xdr:rowOff>
    </xdr:from>
    <xdr:to>
      <xdr:col>102</xdr:col>
      <xdr:colOff>165100</xdr:colOff>
      <xdr:row>76</xdr:row>
      <xdr:rowOff>27313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29559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43839</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78111" y="12731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90500</xdr:rowOff>
    </xdr:from>
    <xdr:to>
      <xdr:col>98</xdr:col>
      <xdr:colOff>38100</xdr:colOff>
      <xdr:row>76</xdr:row>
      <xdr:rowOff>20650</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29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37177</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89111" y="12724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116125</xdr:rowOff>
    </xdr:from>
    <xdr:to>
      <xdr:col>116</xdr:col>
      <xdr:colOff>114300</xdr:colOff>
      <xdr:row>76</xdr:row>
      <xdr:rowOff>46276</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297487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94552</xdr:rowOff>
    </xdr:from>
    <xdr:ext cx="534377"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2953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125650</xdr:rowOff>
    </xdr:from>
    <xdr:to>
      <xdr:col>112</xdr:col>
      <xdr:colOff>38100</xdr:colOff>
      <xdr:row>76</xdr:row>
      <xdr:rowOff>55801</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298440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46927</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56111" y="13077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169769</xdr:rowOff>
    </xdr:from>
    <xdr:to>
      <xdr:col>107</xdr:col>
      <xdr:colOff>101600</xdr:colOff>
      <xdr:row>76</xdr:row>
      <xdr:rowOff>99919</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3028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91046</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67111" y="1312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19177</xdr:rowOff>
    </xdr:from>
    <xdr:to>
      <xdr:col>102</xdr:col>
      <xdr:colOff>165100</xdr:colOff>
      <xdr:row>76</xdr:row>
      <xdr:rowOff>120777</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3049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111904</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78111" y="13142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22323</xdr:rowOff>
    </xdr:from>
    <xdr:to>
      <xdr:col>98</xdr:col>
      <xdr:colOff>38100</xdr:colOff>
      <xdr:row>76</xdr:row>
      <xdr:rowOff>123923</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3052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115050</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89111" y="13145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補助費等については、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令和２年度に国の施策で特別</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定額給付金事業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があったことから、令和３年度は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大幅に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している。また、一部事務組合への負担金により、補助費等や投資及び出資金は類似団体を上回っており、当町の課題の一つである。維持補修費は、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大雪による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冬季除雪費用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や老朽化した施設整備が多額であることから、類似団体平均と比べて高い水準にある。扶助費について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国の施策である「住民税非課税世帯等に対する臨時特別給付金」、「子育て世帯への臨時特別給付金」により増となっている。積立金の増は、新庁舎建設事業の財源となる役場庁舎建設基金の積立金によるものである。また、新庁舎建設事業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地方債</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も財源</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としていることから公債費の増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のほか、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普通建設事業費も一時的に増加</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していく見込みである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青森県野辺地町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12,646
12,497
81.68
7,820,205
7,417,236
392,728
4,312,014
5,829,841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168927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15342</xdr:rowOff>
    </xdr:from>
    <xdr:to>
      <xdr:col>24</xdr:col>
      <xdr:colOff>62865</xdr:colOff>
      <xdr:row>38</xdr:row>
      <xdr:rowOff>69062</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158842"/>
          <a:ext cx="1270" cy="1425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72889</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87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69062</xdr:rowOff>
    </xdr:from>
    <xdr:to>
      <xdr:col>24</xdr:col>
      <xdr:colOff>152400</xdr:colOff>
      <xdr:row>38</xdr:row>
      <xdr:rowOff>69062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84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133469</xdr:rowOff>
    </xdr:from>
    <xdr:ext cx="534377"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4934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15342</xdr:rowOff>
    </xdr:from>
    <xdr:to>
      <xdr:col>24</xdr:col>
      <xdr:colOff>152400</xdr:colOff>
      <xdr:row>30</xdr:row>
      <xdr:rowOff>15342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15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26772</xdr:rowOff>
    </xdr:from>
    <xdr:to>
      <xdr:col>24</xdr:col>
      <xdr:colOff>63500</xdr:colOff>
      <xdr:row>37</xdr:row>
      <xdr:rowOff>28143</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6370422"/>
          <a:ext cx="8382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31538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8608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8661</xdr:rowOff>
    </xdr:from>
    <xdr:to>
      <xdr:col>24</xdr:col>
      <xdr:colOff>114300</xdr:colOff>
      <xdr:row>35</xdr:row>
      <xdr:rowOff>110261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09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161646</xdr:rowOff>
    </xdr:from>
    <xdr:to>
      <xdr:col>19</xdr:col>
      <xdr:colOff>177800</xdr:colOff>
      <xdr:row>37</xdr:row>
      <xdr:rowOff>26772</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633384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8204</xdr:rowOff>
    </xdr:from>
    <xdr:to>
      <xdr:col>20</xdr:col>
      <xdr:colOff>38100</xdr:colOff>
      <xdr:row>35</xdr:row>
      <xdr:rowOff>109804</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08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126331</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784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161646</xdr:rowOff>
    </xdr:from>
    <xdr:to>
      <xdr:col>15</xdr:col>
      <xdr:colOff>50800</xdr:colOff>
      <xdr:row>37</xdr:row>
      <xdr:rowOff>93066</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6333846"/>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56667</xdr:rowOff>
    </xdr:from>
    <xdr:to>
      <xdr:col>15</xdr:col>
      <xdr:colOff>101600</xdr:colOff>
      <xdr:row>34</xdr:row>
      <xdr:rowOff>158267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5885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3344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661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93066</xdr:rowOff>
    </xdr:from>
    <xdr:to>
      <xdr:col>10</xdr:col>
      <xdr:colOff>114300</xdr:colOff>
      <xdr:row>37</xdr:row>
      <xdr:rowOff>138786</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643671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98730</xdr:rowOff>
    </xdr:from>
    <xdr:to>
      <xdr:col>10</xdr:col>
      <xdr:colOff>165100</xdr:colOff>
      <xdr:row>35</xdr:row>
      <xdr:rowOff>28880</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928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45407</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70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143764</xdr:rowOff>
    </xdr:from>
    <xdr:to>
      <xdr:col>6</xdr:col>
      <xdr:colOff>38100</xdr:colOff>
      <xdr:row>35</xdr:row>
      <xdr:rowOff>73914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973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90441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748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148793</xdr:rowOff>
    </xdr:from>
    <xdr:to>
      <xdr:col>24</xdr:col>
      <xdr:colOff>114300</xdr:colOff>
      <xdr:row>37</xdr:row>
      <xdr:rowOff>78943</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320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127220</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299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147422</xdr:rowOff>
    </xdr:from>
    <xdr:to>
      <xdr:col>20</xdr:col>
      <xdr:colOff>38100</xdr:colOff>
      <xdr:row>37</xdr:row>
      <xdr:rowOff>77572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319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68699</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412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110846</xdr:rowOff>
    </xdr:from>
    <xdr:to>
      <xdr:col>15</xdr:col>
      <xdr:colOff>101600</xdr:colOff>
      <xdr:row>37</xdr:row>
      <xdr:rowOff>40996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283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32123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375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42266</xdr:rowOff>
    </xdr:from>
    <xdr:to>
      <xdr:col>10</xdr:col>
      <xdr:colOff>165100</xdr:colOff>
      <xdr:row>37</xdr:row>
      <xdr:rowOff>143866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38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134993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478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87986</xdr:rowOff>
    </xdr:from>
    <xdr:to>
      <xdr:col>6</xdr:col>
      <xdr:colOff>38100</xdr:colOff>
      <xdr:row>38</xdr:row>
      <xdr:rowOff>18135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43163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9262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524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74618</xdr:rowOff>
    </xdr:from>
    <xdr:to>
      <xdr:col>24</xdr:col>
      <xdr:colOff>62865</xdr:colOff>
      <xdr:row>57</xdr:row>
      <xdr:rowOff>158921</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47118"/>
          <a:ext cx="1270" cy="1284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162748</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35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158921</xdr:rowOff>
    </xdr:from>
    <xdr:to>
      <xdr:col>24</xdr:col>
      <xdr:colOff>152400</xdr:colOff>
      <xdr:row>57</xdr:row>
      <xdr:rowOff>158921</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31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21295</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422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397,082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74618</xdr:rowOff>
    </xdr:from>
    <xdr:to>
      <xdr:col>24</xdr:col>
      <xdr:colOff>152400</xdr:colOff>
      <xdr:row>50</xdr:row>
      <xdr:rowOff>74618</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47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84680</xdr:rowOff>
    </xdr:from>
    <xdr:to>
      <xdr:col>24</xdr:col>
      <xdr:colOff>63500</xdr:colOff>
      <xdr:row>57</xdr:row>
      <xdr:rowOff>48085</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514430"/>
          <a:ext cx="838200" cy="306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163768</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220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140891</xdr:rowOff>
    </xdr:from>
    <xdr:to>
      <xdr:col>24</xdr:col>
      <xdr:colOff>114300</xdr:colOff>
      <xdr:row>56</xdr:row>
      <xdr:rowOff>71041</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570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84680</xdr:rowOff>
    </xdr:from>
    <xdr:to>
      <xdr:col>19</xdr:col>
      <xdr:colOff>177800</xdr:colOff>
      <xdr:row>57</xdr:row>
      <xdr:rowOff>125759</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514430"/>
          <a:ext cx="889000" cy="383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53</xdr:row>
      <xdr:rowOff>147433</xdr:rowOff>
    </xdr:from>
    <xdr:to>
      <xdr:col>20</xdr:col>
      <xdr:colOff>38100</xdr:colOff>
      <xdr:row>54</xdr:row>
      <xdr:rowOff>77583</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234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94110</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9009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114962</xdr:rowOff>
    </xdr:from>
    <xdr:to>
      <xdr:col>15</xdr:col>
      <xdr:colOff>50800</xdr:colOff>
      <xdr:row>57</xdr:row>
      <xdr:rowOff>125759</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887612"/>
          <a:ext cx="889000" cy="10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37998</xdr:rowOff>
    </xdr:from>
    <xdr:to>
      <xdr:col>15</xdr:col>
      <xdr:colOff>101600</xdr:colOff>
      <xdr:row>56</xdr:row>
      <xdr:rowOff>139598</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63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156125</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414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114962</xdr:rowOff>
    </xdr:from>
    <xdr:to>
      <xdr:col>10</xdr:col>
      <xdr:colOff>114300</xdr:colOff>
      <xdr:row>58</xdr:row>
      <xdr:rowOff>8430</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887612"/>
          <a:ext cx="889000" cy="64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75931</xdr:rowOff>
    </xdr:from>
    <xdr:to>
      <xdr:col>10</xdr:col>
      <xdr:colOff>165100</xdr:colOff>
      <xdr:row>57</xdr:row>
      <xdr:rowOff>6081</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67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22608</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452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100681</xdr:rowOff>
    </xdr:from>
    <xdr:to>
      <xdr:col>6</xdr:col>
      <xdr:colOff>38100</xdr:colOff>
      <xdr:row>57</xdr:row>
      <xdr:rowOff>30831</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01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47358</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9477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168735</xdr:rowOff>
    </xdr:from>
    <xdr:to>
      <xdr:col>24</xdr:col>
      <xdr:colOff>114300</xdr:colOff>
      <xdr:row>57</xdr:row>
      <xdr:rowOff>98885</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769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83662</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684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33880</xdr:rowOff>
    </xdr:from>
    <xdr:to>
      <xdr:col>20</xdr:col>
      <xdr:colOff>38100</xdr:colOff>
      <xdr:row>55</xdr:row>
      <xdr:rowOff>135480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463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126607</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9556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74959</xdr:rowOff>
    </xdr:from>
    <xdr:to>
      <xdr:col>15</xdr:col>
      <xdr:colOff>101600</xdr:colOff>
      <xdr:row>58</xdr:row>
      <xdr:rowOff>5109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847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167686</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940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64162</xdr:rowOff>
    </xdr:from>
    <xdr:to>
      <xdr:col>10</xdr:col>
      <xdr:colOff>165100</xdr:colOff>
      <xdr:row>57</xdr:row>
      <xdr:rowOff>165762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83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156889</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92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129080</xdr:rowOff>
    </xdr:from>
    <xdr:to>
      <xdr:col>6</xdr:col>
      <xdr:colOff>38100</xdr:colOff>
      <xdr:row>58</xdr:row>
      <xdr:rowOff>59230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901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50357</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994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129785</xdr:rowOff>
    </xdr:from>
    <xdr:to>
      <xdr:col>24</xdr:col>
      <xdr:colOff>62865</xdr:colOff>
      <xdr:row>78</xdr:row>
      <xdr:rowOff>52029</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31285"/>
          <a:ext cx="1270" cy="1293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55856</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28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52029</xdr:rowOff>
    </xdr:from>
    <xdr:to>
      <xdr:col>24</xdr:col>
      <xdr:colOff>152400</xdr:colOff>
      <xdr:row>78</xdr:row>
      <xdr:rowOff>52029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25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76462</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06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331,518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129785</xdr:rowOff>
    </xdr:from>
    <xdr:to>
      <xdr:col>24</xdr:col>
      <xdr:colOff>152400</xdr:colOff>
      <xdr:row>70</xdr:row>
      <xdr:rowOff>129785</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31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72910</xdr:rowOff>
    </xdr:from>
    <xdr:to>
      <xdr:col>24</xdr:col>
      <xdr:colOff>63500</xdr:colOff>
      <xdr:row>77</xdr:row>
      <xdr:rowOff>118976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103110"/>
          <a:ext cx="838200" cy="217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160939</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8482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138062</xdr:rowOff>
    </xdr:from>
    <xdr:to>
      <xdr:col>24</xdr:col>
      <xdr:colOff>114300</xdr:colOff>
      <xdr:row>76</xdr:row>
      <xdr:rowOff>68213</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96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118976</xdr:rowOff>
    </xdr:from>
    <xdr:to>
      <xdr:col>19</xdr:col>
      <xdr:colOff>177800</xdr:colOff>
      <xdr:row>77</xdr:row>
      <xdr:rowOff>144723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320626"/>
          <a:ext cx="889000" cy="25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134052</xdr:rowOff>
    </xdr:from>
    <xdr:to>
      <xdr:col>20</xdr:col>
      <xdr:colOff>38100</xdr:colOff>
      <xdr:row>77</xdr:row>
      <xdr:rowOff>64202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164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80729</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939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144723</xdr:rowOff>
    </xdr:from>
    <xdr:to>
      <xdr:col>15</xdr:col>
      <xdr:colOff>50800</xdr:colOff>
      <xdr:row>78</xdr:row>
      <xdr:rowOff>9385</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3346373"/>
          <a:ext cx="889000" cy="36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20027</xdr:rowOff>
    </xdr:from>
    <xdr:to>
      <xdr:col>15</xdr:col>
      <xdr:colOff>101600</xdr:colOff>
      <xdr:row>77</xdr:row>
      <xdr:rowOff>121627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221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138154</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996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9385</xdr:rowOff>
    </xdr:from>
    <xdr:to>
      <xdr:col>10</xdr:col>
      <xdr:colOff>114300</xdr:colOff>
      <xdr:row>78</xdr:row>
      <xdr:rowOff>22076</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382485"/>
          <a:ext cx="889000" cy="12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55877</xdr:rowOff>
    </xdr:from>
    <xdr:to>
      <xdr:col>10</xdr:col>
      <xdr:colOff>165100</xdr:colOff>
      <xdr:row>77</xdr:row>
      <xdr:rowOff>157477</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257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2554</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032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58555</xdr:rowOff>
    </xdr:from>
    <xdr:to>
      <xdr:col>6</xdr:col>
      <xdr:colOff>38100</xdr:colOff>
      <xdr:row>77</xdr:row>
      <xdr:rowOff>160155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60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5232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035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22110</xdr:rowOff>
    </xdr:from>
    <xdr:to>
      <xdr:col>24</xdr:col>
      <xdr:colOff>114300</xdr:colOff>
      <xdr:row>76</xdr:row>
      <xdr:rowOff>123710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052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537</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030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68176</xdr:rowOff>
    </xdr:from>
    <xdr:to>
      <xdr:col>20</xdr:col>
      <xdr:colOff>38100</xdr:colOff>
      <xdr:row>77</xdr:row>
      <xdr:rowOff>169776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269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160903</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362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93923</xdr:rowOff>
    </xdr:from>
    <xdr:to>
      <xdr:col>15</xdr:col>
      <xdr:colOff>101600</xdr:colOff>
      <xdr:row>78</xdr:row>
      <xdr:rowOff>24073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295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15200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388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130035</xdr:rowOff>
    </xdr:from>
    <xdr:to>
      <xdr:col>10</xdr:col>
      <xdr:colOff>165100</xdr:colOff>
      <xdr:row>78</xdr:row>
      <xdr:rowOff>60185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331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51312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424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142726</xdr:rowOff>
    </xdr:from>
    <xdr:to>
      <xdr:col>6</xdr:col>
      <xdr:colOff>38100</xdr:colOff>
      <xdr:row>78</xdr:row>
      <xdr:rowOff>72876</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344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64003</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437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25400</xdr:rowOff>
    </xdr:from>
    <xdr:to>
      <xdr:col>28</xdr:col>
      <xdr:colOff>114300</xdr:colOff>
      <xdr:row>98</xdr:row>
      <xdr:rowOff>25400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54627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a:extLst>
            <a:ext uri="{FF2B5EF4-FFF2-40B4-BE49-F238E27FC236}">
              <a16:creationId xmlns:a16="http://schemas.microsoft.com/office/drawing/2014/main" id="{00000000-0008-0000-07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92455</xdr:rowOff>
    </xdr:from>
    <xdr:to>
      <xdr:col>24</xdr:col>
      <xdr:colOff>62865</xdr:colOff>
      <xdr:row>97</xdr:row>
      <xdr:rowOff>35418</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flipV="1">
          <a:off x="4633595" y="15522955"/>
          <a:ext cx="1270" cy="1143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39245</xdr:rowOff>
    </xdr:from>
    <xdr:ext cx="534377" cy="259045"/>
    <xdr:sp macro="" textlink="">
      <xdr:nvSpPr>
        <xdr:cNvPr id="225" name="衛生費最小値テキスト">
          <a:extLst>
            <a:ext uri="{FF2B5EF4-FFF2-40B4-BE49-F238E27FC236}">
              <a16:creationId xmlns:a16="http://schemas.microsoft.com/office/drawing/2014/main" id="{00000000-0008-0000-0700-0000E1000000}"/>
            </a:ext>
          </a:extLst>
        </xdr:cNvPr>
        <xdr:cNvSpPr txBox="1"/>
      </xdr:nvSpPr>
      <xdr:spPr>
        <a:xfrm>
          <a:off x="4686300" y="16669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35418</xdr:rowOff>
    </xdr:from>
    <xdr:to>
      <xdr:col>24</xdr:col>
      <xdr:colOff>152400</xdr:colOff>
      <xdr:row>97</xdr:row>
      <xdr:rowOff>35418</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6666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39132</xdr:rowOff>
    </xdr:from>
    <xdr:ext cx="599010" cy="259045"/>
    <xdr:sp macro="" textlink="">
      <xdr:nvSpPr>
        <xdr:cNvPr id="227" name="衛生費最大値テキスト">
          <a:extLst>
            <a:ext uri="{FF2B5EF4-FFF2-40B4-BE49-F238E27FC236}">
              <a16:creationId xmlns:a16="http://schemas.microsoft.com/office/drawing/2014/main" id="{00000000-0008-0000-0700-0000E3000000}"/>
            </a:ext>
          </a:extLst>
        </xdr:cNvPr>
        <xdr:cNvSpPr txBox="1"/>
      </xdr:nvSpPr>
      <xdr:spPr>
        <a:xfrm>
          <a:off x="4686300" y="15298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228,267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92455</xdr:rowOff>
    </xdr:from>
    <xdr:to>
      <xdr:col>24</xdr:col>
      <xdr:colOff>152400</xdr:colOff>
      <xdr:row>90</xdr:row>
      <xdr:rowOff>92455</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552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56317</xdr:rowOff>
    </xdr:from>
    <xdr:to>
      <xdr:col>24</xdr:col>
      <xdr:colOff>63500</xdr:colOff>
      <xdr:row>95</xdr:row>
      <xdr:rowOff>91470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3797300" y="16344067"/>
          <a:ext cx="838200" cy="35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78928</xdr:rowOff>
    </xdr:from>
    <xdr:ext cx="534377" cy="259045"/>
    <xdr:sp macro="" textlink="">
      <xdr:nvSpPr>
        <xdr:cNvPr id="230" name="衛生費平均値テキスト">
          <a:extLst>
            <a:ext uri="{FF2B5EF4-FFF2-40B4-BE49-F238E27FC236}">
              <a16:creationId xmlns:a16="http://schemas.microsoft.com/office/drawing/2014/main" id="{00000000-0008-0000-0700-0000E6000000}"/>
            </a:ext>
          </a:extLst>
        </xdr:cNvPr>
        <xdr:cNvSpPr txBox="1"/>
      </xdr:nvSpPr>
      <xdr:spPr>
        <a:xfrm>
          <a:off x="4686300" y="16366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100501</xdr:rowOff>
    </xdr:from>
    <xdr:to>
      <xdr:col>24</xdr:col>
      <xdr:colOff>114300</xdr:colOff>
      <xdr:row>96</xdr:row>
      <xdr:rowOff>30651</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4584700" y="16388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91470</xdr:rowOff>
    </xdr:from>
    <xdr:to>
      <xdr:col>19</xdr:col>
      <xdr:colOff>177800</xdr:colOff>
      <xdr:row>95</xdr:row>
      <xdr:rowOff>93317</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2908300" y="16379220"/>
          <a:ext cx="889000" cy="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140529</xdr:rowOff>
    </xdr:from>
    <xdr:to>
      <xdr:col>20</xdr:col>
      <xdr:colOff>38100</xdr:colOff>
      <xdr:row>96</xdr:row>
      <xdr:rowOff>70679</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3746500" y="164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61806</xdr:rowOff>
    </xdr:from>
    <xdr:ext cx="534377"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3530111" y="16521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93317</xdr:rowOff>
    </xdr:from>
    <xdr:to>
      <xdr:col>15</xdr:col>
      <xdr:colOff>50800</xdr:colOff>
      <xdr:row>95</xdr:row>
      <xdr:rowOff>123772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019300" y="16381067"/>
          <a:ext cx="889000" cy="30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5330</xdr:rowOff>
    </xdr:from>
    <xdr:to>
      <xdr:col>15</xdr:col>
      <xdr:colOff>101600</xdr:colOff>
      <xdr:row>96</xdr:row>
      <xdr:rowOff>106930</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2857500" y="164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98057</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2641111" y="16557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123772</xdr:rowOff>
    </xdr:from>
    <xdr:to>
      <xdr:col>10</xdr:col>
      <xdr:colOff>114300</xdr:colOff>
      <xdr:row>95</xdr:row>
      <xdr:rowOff>131014</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1130300" y="16411522"/>
          <a:ext cx="889000" cy="7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10799</xdr:rowOff>
    </xdr:from>
    <xdr:to>
      <xdr:col>10</xdr:col>
      <xdr:colOff>165100</xdr:colOff>
      <xdr:row>96</xdr:row>
      <xdr:rowOff>112399</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968500" y="16469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103526</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1752111" y="16562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19296</xdr:rowOff>
    </xdr:from>
    <xdr:to>
      <xdr:col>6</xdr:col>
      <xdr:colOff>38100</xdr:colOff>
      <xdr:row>96</xdr:row>
      <xdr:rowOff>120896</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079500" y="1647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112023</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863111" y="16571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5517</xdr:rowOff>
    </xdr:from>
    <xdr:to>
      <xdr:col>24</xdr:col>
      <xdr:colOff>114300</xdr:colOff>
      <xdr:row>95</xdr:row>
      <xdr:rowOff>107117</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4584700" y="16293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28394</xdr:rowOff>
    </xdr:from>
    <xdr:ext cx="534377" cy="259045"/>
    <xdr:sp macro="" textlink="">
      <xdr:nvSpPr>
        <xdr:cNvPr id="249" name="衛生費該当値テキスト">
          <a:extLst>
            <a:ext uri="{FF2B5EF4-FFF2-40B4-BE49-F238E27FC236}">
              <a16:creationId xmlns:a16="http://schemas.microsoft.com/office/drawing/2014/main" id="{00000000-0008-0000-0700-0000F9000000}"/>
            </a:ext>
          </a:extLst>
        </xdr:cNvPr>
        <xdr:cNvSpPr txBox="1"/>
      </xdr:nvSpPr>
      <xdr:spPr>
        <a:xfrm>
          <a:off x="4686300" y="16144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40670</xdr:rowOff>
    </xdr:from>
    <xdr:to>
      <xdr:col>20</xdr:col>
      <xdr:colOff>38100</xdr:colOff>
      <xdr:row>95</xdr:row>
      <xdr:rowOff>142270</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3746500" y="1632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158797</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530111" y="16103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42517</xdr:rowOff>
    </xdr:from>
    <xdr:to>
      <xdr:col>15</xdr:col>
      <xdr:colOff>101600</xdr:colOff>
      <xdr:row>95</xdr:row>
      <xdr:rowOff>144117</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2857500" y="16330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160644</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641111" y="16105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72972</xdr:rowOff>
    </xdr:from>
    <xdr:to>
      <xdr:col>10</xdr:col>
      <xdr:colOff>165100</xdr:colOff>
      <xdr:row>96</xdr:row>
      <xdr:rowOff>3122</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968500" y="16360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19649</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752111" y="16135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80214</xdr:rowOff>
    </xdr:from>
    <xdr:to>
      <xdr:col>6</xdr:col>
      <xdr:colOff>38100</xdr:colOff>
      <xdr:row>96</xdr:row>
      <xdr:rowOff>10364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079500" y="16367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26891</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863111" y="16143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7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109982</xdr:rowOff>
    </xdr:from>
    <xdr:to>
      <xdr:col>54</xdr:col>
      <xdr:colOff>189865</xdr:colOff>
      <xdr:row>39</xdr:row>
      <xdr:rowOff>44450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253482"/>
          <a:ext cx="1270" cy="1477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56659</xdr:rowOff>
    </xdr:from>
    <xdr:ext cx="534377"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028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11,634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109982</xdr:rowOff>
    </xdr:from>
    <xdr:to>
      <xdr:col>55</xdr:col>
      <xdr:colOff>88900</xdr:colOff>
      <xdr:row>30</xdr:row>
      <xdr:rowOff>109982</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253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79248</xdr:rowOff>
    </xdr:from>
    <xdr:to>
      <xdr:col>55</xdr:col>
      <xdr:colOff>0</xdr:colOff>
      <xdr:row>38</xdr:row>
      <xdr:rowOff>146685</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9639300" y="6594348"/>
          <a:ext cx="838200" cy="67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49801</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56490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71374</xdr:rowOff>
    </xdr:from>
    <xdr:to>
      <xdr:col>55</xdr:col>
      <xdr:colOff>50800</xdr:colOff>
      <xdr:row>39</xdr:row>
      <xdr:rowOff>1524</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586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146685</xdr:rowOff>
    </xdr:from>
    <xdr:to>
      <xdr:col>50</xdr:col>
      <xdr:colOff>114300</xdr:colOff>
      <xdr:row>38</xdr:row>
      <xdr:rowOff>156210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8750300" y="666178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98806</xdr:rowOff>
    </xdr:from>
    <xdr:to>
      <xdr:col>50</xdr:col>
      <xdr:colOff>165100</xdr:colOff>
      <xdr:row>39</xdr:row>
      <xdr:rowOff>28956</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613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20083</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7066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148463</xdr:rowOff>
    </xdr:from>
    <xdr:to>
      <xdr:col>45</xdr:col>
      <xdr:colOff>177800</xdr:colOff>
      <xdr:row>38</xdr:row>
      <xdr:rowOff>156210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7861300" y="6663563"/>
          <a:ext cx="889000" cy="7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90805</xdr:rowOff>
    </xdr:from>
    <xdr:to>
      <xdr:col>46</xdr:col>
      <xdr:colOff>38100</xdr:colOff>
      <xdr:row>39</xdr:row>
      <xdr:rowOff>20955</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60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37482</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61017" y="63811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147955</xdr:rowOff>
    </xdr:from>
    <xdr:to>
      <xdr:col>41</xdr:col>
      <xdr:colOff>50800</xdr:colOff>
      <xdr:row>38</xdr:row>
      <xdr:rowOff>148463</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6972300" y="6663055"/>
          <a:ext cx="889000" cy="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80264</xdr:rowOff>
    </xdr:from>
    <xdr:to>
      <xdr:col>41</xdr:col>
      <xdr:colOff>101600</xdr:colOff>
      <xdr:row>39</xdr:row>
      <xdr:rowOff>10414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595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26941</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3705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85090</xdr:rowOff>
    </xdr:from>
    <xdr:to>
      <xdr:col>36</xdr:col>
      <xdr:colOff>165100</xdr:colOff>
      <xdr:row>39</xdr:row>
      <xdr:rowOff>15240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60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31767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83017" y="63754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28448</xdr:rowOff>
    </xdr:from>
    <xdr:to>
      <xdr:col>55</xdr:col>
      <xdr:colOff>50800</xdr:colOff>
      <xdr:row>38</xdr:row>
      <xdr:rowOff>130048</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543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51325</xdr:rowOff>
    </xdr:from>
    <xdr:ext cx="469744"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394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95885</xdr:rowOff>
    </xdr:from>
    <xdr:to>
      <xdr:col>50</xdr:col>
      <xdr:colOff>165100</xdr:colOff>
      <xdr:row>39</xdr:row>
      <xdr:rowOff>26035</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61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42562</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50017" y="63862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105410</xdr:rowOff>
    </xdr:from>
    <xdr:to>
      <xdr:col>46</xdr:col>
      <xdr:colOff>38100</xdr:colOff>
      <xdr:row>39</xdr:row>
      <xdr:rowOff>35560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62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26687</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61017" y="6713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97663</xdr:rowOff>
    </xdr:from>
    <xdr:to>
      <xdr:col>41</xdr:col>
      <xdr:colOff>101600</xdr:colOff>
      <xdr:row>39</xdr:row>
      <xdr:rowOff>27813</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612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18940</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2017" y="6705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97155</xdr:rowOff>
    </xdr:from>
    <xdr:to>
      <xdr:col>36</xdr:col>
      <xdr:colOff>165100</xdr:colOff>
      <xdr:row>39</xdr:row>
      <xdr:rowOff>27305</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612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18432</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3017" y="67049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a16="http://schemas.microsoft.com/office/drawing/2014/main" id="{00000000-0008-0000-07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108534</xdr:rowOff>
    </xdr:from>
    <xdr:to>
      <xdr:col>54</xdr:col>
      <xdr:colOff>189865</xdr:colOff>
      <xdr:row>59</xdr:row>
      <xdr:rowOff>33089</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flipV="1">
          <a:off x="10475595" y="8852484"/>
          <a:ext cx="1270" cy="1296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36916</xdr:rowOff>
    </xdr:from>
    <xdr:ext cx="469744" cy="259045"/>
    <xdr:sp macro="" textlink="">
      <xdr:nvSpPr>
        <xdr:cNvPr id="339" name="農林水産業費最小値テキスト">
          <a:extLst>
            <a:ext uri="{FF2B5EF4-FFF2-40B4-BE49-F238E27FC236}">
              <a16:creationId xmlns:a16="http://schemas.microsoft.com/office/drawing/2014/main" id="{00000000-0008-0000-0700-000053010000}"/>
            </a:ext>
          </a:extLst>
        </xdr:cNvPr>
        <xdr:cNvSpPr txBox="1"/>
      </xdr:nvSpPr>
      <xdr:spPr>
        <a:xfrm>
          <a:off x="10528300" y="10152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33089</xdr:rowOff>
    </xdr:from>
    <xdr:to>
      <xdr:col>55</xdr:col>
      <xdr:colOff>88900</xdr:colOff>
      <xdr:row>59</xdr:row>
      <xdr:rowOff>33089</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10148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55211</xdr:rowOff>
    </xdr:from>
    <xdr:ext cx="599010" cy="259045"/>
    <xdr:sp macro="" textlink="">
      <xdr:nvSpPr>
        <xdr:cNvPr id="341" name="農林水産業費最大値テキスト">
          <a:extLst>
            <a:ext uri="{FF2B5EF4-FFF2-40B4-BE49-F238E27FC236}">
              <a16:creationId xmlns:a16="http://schemas.microsoft.com/office/drawing/2014/main" id="{00000000-0008-0000-0700-000055010000}"/>
            </a:ext>
          </a:extLst>
        </xdr:cNvPr>
        <xdr:cNvSpPr txBox="1"/>
      </xdr:nvSpPr>
      <xdr:spPr>
        <a:xfrm>
          <a:off x="10528300" y="8627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171,590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108534</xdr:rowOff>
    </xdr:from>
    <xdr:to>
      <xdr:col>55</xdr:col>
      <xdr:colOff>88900</xdr:colOff>
      <xdr:row>51</xdr:row>
      <xdr:rowOff>108534</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8852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101874</xdr:rowOff>
    </xdr:from>
    <xdr:to>
      <xdr:col>55</xdr:col>
      <xdr:colOff>0</xdr:colOff>
      <xdr:row>58</xdr:row>
      <xdr:rowOff>118790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9639300" y="10045974"/>
          <a:ext cx="838200" cy="1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129021</xdr:rowOff>
    </xdr:from>
    <xdr:ext cx="534377" cy="259045"/>
    <xdr:sp macro="" textlink="">
      <xdr:nvSpPr>
        <xdr:cNvPr id="344" name="農林水産業費平均値テキスト">
          <a:extLst>
            <a:ext uri="{FF2B5EF4-FFF2-40B4-BE49-F238E27FC236}">
              <a16:creationId xmlns:a16="http://schemas.microsoft.com/office/drawing/2014/main" id="{00000000-0008-0000-0700-000058010000}"/>
            </a:ext>
          </a:extLst>
        </xdr:cNvPr>
        <xdr:cNvSpPr txBox="1"/>
      </xdr:nvSpPr>
      <xdr:spPr>
        <a:xfrm>
          <a:off x="10528300" y="97302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106144</xdr:rowOff>
    </xdr:from>
    <xdr:to>
      <xdr:col>55</xdr:col>
      <xdr:colOff>50800</xdr:colOff>
      <xdr:row>58</xdr:row>
      <xdr:rowOff>36294</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10426700" y="987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101874</xdr:rowOff>
    </xdr:from>
    <xdr:to>
      <xdr:col>50</xdr:col>
      <xdr:colOff>114300</xdr:colOff>
      <xdr:row>58</xdr:row>
      <xdr:rowOff>130815</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8750300" y="10045974"/>
          <a:ext cx="889000" cy="28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84076</xdr:rowOff>
    </xdr:from>
    <xdr:to>
      <xdr:col>50</xdr:col>
      <xdr:colOff>165100</xdr:colOff>
      <xdr:row>58</xdr:row>
      <xdr:rowOff>14226</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9588500" y="985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30753</xdr:rowOff>
    </xdr:from>
    <xdr:ext cx="534377"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9372111" y="9631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130815</xdr:rowOff>
    </xdr:from>
    <xdr:to>
      <xdr:col>45</xdr:col>
      <xdr:colOff>177800</xdr:colOff>
      <xdr:row>58</xdr:row>
      <xdr:rowOff>146603</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7861300" y="10074915"/>
          <a:ext cx="889000" cy="15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116416</xdr:rowOff>
    </xdr:from>
    <xdr:to>
      <xdr:col>46</xdr:col>
      <xdr:colOff>38100</xdr:colOff>
      <xdr:row>58</xdr:row>
      <xdr:rowOff>46566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8699500" y="9889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63093</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8483111" y="966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146603</xdr:rowOff>
    </xdr:from>
    <xdr:to>
      <xdr:col>41</xdr:col>
      <xdr:colOff>50800</xdr:colOff>
      <xdr:row>58</xdr:row>
      <xdr:rowOff>147076</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6972300" y="10090703"/>
          <a:ext cx="889000" cy="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118611</xdr:rowOff>
    </xdr:from>
    <xdr:to>
      <xdr:col>41</xdr:col>
      <xdr:colOff>101600</xdr:colOff>
      <xdr:row>58</xdr:row>
      <xdr:rowOff>48761</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7810500" y="989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65288</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7594111" y="9666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103538</xdr:rowOff>
    </xdr:from>
    <xdr:to>
      <xdr:col>36</xdr:col>
      <xdr:colOff>165100</xdr:colOff>
      <xdr:row>58</xdr:row>
      <xdr:rowOff>33688</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6921500" y="9876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50215</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6705111" y="9651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67990</xdr:rowOff>
    </xdr:from>
    <xdr:to>
      <xdr:col>55</xdr:col>
      <xdr:colOff>50800</xdr:colOff>
      <xdr:row>58</xdr:row>
      <xdr:rowOff>169590</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10426700" y="10012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154367</xdr:rowOff>
    </xdr:from>
    <xdr:ext cx="534377" cy="259045"/>
    <xdr:sp macro="" textlink="">
      <xdr:nvSpPr>
        <xdr:cNvPr id="363" name="農林水産業費該当値テキスト">
          <a:extLst>
            <a:ext uri="{FF2B5EF4-FFF2-40B4-BE49-F238E27FC236}">
              <a16:creationId xmlns:a16="http://schemas.microsoft.com/office/drawing/2014/main" id="{00000000-0008-0000-0700-00006B010000}"/>
            </a:ext>
          </a:extLst>
        </xdr:cNvPr>
        <xdr:cNvSpPr txBox="1"/>
      </xdr:nvSpPr>
      <xdr:spPr>
        <a:xfrm>
          <a:off x="10528300" y="9927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51074</xdr:rowOff>
    </xdr:from>
    <xdr:to>
      <xdr:col>50</xdr:col>
      <xdr:colOff>165100</xdr:colOff>
      <xdr:row>58</xdr:row>
      <xdr:rowOff>152674</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9588500" y="9995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143801</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372111" y="10087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80015</xdr:rowOff>
    </xdr:from>
    <xdr:to>
      <xdr:col>46</xdr:col>
      <xdr:colOff>38100</xdr:colOff>
      <xdr:row>59</xdr:row>
      <xdr:rowOff>10165</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8699500" y="1002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1292</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483111" y="10116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95803</xdr:rowOff>
    </xdr:from>
    <xdr:to>
      <xdr:col>41</xdr:col>
      <xdr:colOff>101600</xdr:colOff>
      <xdr:row>59</xdr:row>
      <xdr:rowOff>25953</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7810500" y="10039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17080</xdr:rowOff>
    </xdr:from>
    <xdr:ext cx="469744"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26428" y="10132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96276</xdr:rowOff>
    </xdr:from>
    <xdr:to>
      <xdr:col>36</xdr:col>
      <xdr:colOff>165100</xdr:colOff>
      <xdr:row>59</xdr:row>
      <xdr:rowOff>26426</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6921500" y="10040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17553</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37428" y="10133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121967</xdr:rowOff>
    </xdr:from>
    <xdr:to>
      <xdr:col>54</xdr:col>
      <xdr:colOff>189865</xdr:colOff>
      <xdr:row>79</xdr:row>
      <xdr:rowOff>82463</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123467"/>
          <a:ext cx="1270" cy="1503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86290</xdr:rowOff>
    </xdr:from>
    <xdr:ext cx="469744"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630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82463</xdr:rowOff>
    </xdr:from>
    <xdr:to>
      <xdr:col>55</xdr:col>
      <xdr:colOff>88900</xdr:colOff>
      <xdr:row>79</xdr:row>
      <xdr:rowOff>82463</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627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68644</xdr:rowOff>
    </xdr:from>
    <xdr:ext cx="599010"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898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139,629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121967</xdr:rowOff>
    </xdr:from>
    <xdr:to>
      <xdr:col>55</xdr:col>
      <xdr:colOff>88900</xdr:colOff>
      <xdr:row>70</xdr:row>
      <xdr:rowOff>121967</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123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142737</xdr:rowOff>
    </xdr:from>
    <xdr:to>
      <xdr:col>55</xdr:col>
      <xdr:colOff>0</xdr:colOff>
      <xdr:row>78</xdr:row>
      <xdr:rowOff>165869</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3515837"/>
          <a:ext cx="838200" cy="23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126821</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1570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103944</xdr:rowOff>
    </xdr:from>
    <xdr:to>
      <xdr:col>55</xdr:col>
      <xdr:colOff>50800</xdr:colOff>
      <xdr:row>78</xdr:row>
      <xdr:rowOff>34094</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305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165869</xdr:rowOff>
    </xdr:from>
    <xdr:to>
      <xdr:col>50</xdr:col>
      <xdr:colOff>114300</xdr:colOff>
      <xdr:row>78</xdr:row>
      <xdr:rowOff>169973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8750300" y="13538969"/>
          <a:ext cx="889000" cy="4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77133</xdr:rowOff>
    </xdr:from>
    <xdr:to>
      <xdr:col>50</xdr:col>
      <xdr:colOff>165100</xdr:colOff>
      <xdr:row>78</xdr:row>
      <xdr:rowOff>7283</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78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23810</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054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75746</xdr:rowOff>
    </xdr:from>
    <xdr:to>
      <xdr:col>45</xdr:col>
      <xdr:colOff>177800</xdr:colOff>
      <xdr:row>78</xdr:row>
      <xdr:rowOff>169973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7861300" y="13448846"/>
          <a:ext cx="889000" cy="94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15182</xdr:rowOff>
    </xdr:from>
    <xdr:to>
      <xdr:col>46</xdr:col>
      <xdr:colOff>38100</xdr:colOff>
      <xdr:row>78</xdr:row>
      <xdr:rowOff>116782</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38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133309</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163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75746</xdr:rowOff>
    </xdr:from>
    <xdr:to>
      <xdr:col>41</xdr:col>
      <xdr:colOff>50800</xdr:colOff>
      <xdr:row>78</xdr:row>
      <xdr:rowOff>160514</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3448846"/>
          <a:ext cx="889000" cy="84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52074</xdr:rowOff>
    </xdr:from>
    <xdr:to>
      <xdr:col>41</xdr:col>
      <xdr:colOff>101600</xdr:colOff>
      <xdr:row>78</xdr:row>
      <xdr:rowOff>153674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425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144801</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3517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44017</xdr:rowOff>
    </xdr:from>
    <xdr:to>
      <xdr:col>36</xdr:col>
      <xdr:colOff>165100</xdr:colOff>
      <xdr:row>78</xdr:row>
      <xdr:rowOff>145617</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417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162144</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3192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91937</xdr:rowOff>
    </xdr:from>
    <xdr:to>
      <xdr:col>55</xdr:col>
      <xdr:colOff>50800</xdr:colOff>
      <xdr:row>79</xdr:row>
      <xdr:rowOff>22087</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465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6864</xdr:rowOff>
    </xdr:from>
    <xdr:ext cx="534377"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379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115069</xdr:rowOff>
    </xdr:from>
    <xdr:to>
      <xdr:col>50</xdr:col>
      <xdr:colOff>165100</xdr:colOff>
      <xdr:row>79</xdr:row>
      <xdr:rowOff>45219</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488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36346</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580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119173</xdr:rowOff>
    </xdr:from>
    <xdr:to>
      <xdr:col>46</xdr:col>
      <xdr:colOff>38100</xdr:colOff>
      <xdr:row>79</xdr:row>
      <xdr:rowOff>49323</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492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40450</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585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24946</xdr:rowOff>
    </xdr:from>
    <xdr:to>
      <xdr:col>41</xdr:col>
      <xdr:colOff>101600</xdr:colOff>
      <xdr:row>78</xdr:row>
      <xdr:rowOff>126546</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398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143073</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594111" y="13173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109714</xdr:rowOff>
    </xdr:from>
    <xdr:to>
      <xdr:col>36</xdr:col>
      <xdr:colOff>165100</xdr:colOff>
      <xdr:row>79</xdr:row>
      <xdr:rowOff>39864</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482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30991</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05111" y="13575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a:extLst>
            <a:ext uri="{FF2B5EF4-FFF2-40B4-BE49-F238E27FC236}">
              <a16:creationId xmlns:a16="http://schemas.microsoft.com/office/drawing/2014/main" id="{00000000-0008-0000-07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148433</xdr:rowOff>
    </xdr:from>
    <xdr:to>
      <xdr:col>54</xdr:col>
      <xdr:colOff>189865</xdr:colOff>
      <xdr:row>98</xdr:row>
      <xdr:rowOff>94300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10475595" y="15407483"/>
          <a:ext cx="1270" cy="1488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98127</xdr:rowOff>
    </xdr:from>
    <xdr:ext cx="534377" cy="259045"/>
    <xdr:sp macro="" textlink="">
      <xdr:nvSpPr>
        <xdr:cNvPr id="455" name="土木費最小値テキスト">
          <a:extLst>
            <a:ext uri="{FF2B5EF4-FFF2-40B4-BE49-F238E27FC236}">
              <a16:creationId xmlns:a16="http://schemas.microsoft.com/office/drawing/2014/main" id="{00000000-0008-0000-0700-0000C7010000}"/>
            </a:ext>
          </a:extLst>
        </xdr:cNvPr>
        <xdr:cNvSpPr txBox="1"/>
      </xdr:nvSpPr>
      <xdr:spPr>
        <a:xfrm>
          <a:off x="10528300" y="16900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94300</xdr:rowOff>
    </xdr:from>
    <xdr:to>
      <xdr:col>55</xdr:col>
      <xdr:colOff>88900</xdr:colOff>
      <xdr:row>98</xdr:row>
      <xdr:rowOff>94300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689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95110</xdr:rowOff>
    </xdr:from>
    <xdr:ext cx="599010" cy="259045"/>
    <xdr:sp macro="" textlink="">
      <xdr:nvSpPr>
        <xdr:cNvPr id="457" name="土木費最大値テキスト">
          <a:extLst>
            <a:ext uri="{FF2B5EF4-FFF2-40B4-BE49-F238E27FC236}">
              <a16:creationId xmlns:a16="http://schemas.microsoft.com/office/drawing/2014/main" id="{00000000-0008-0000-0700-0000C9010000}"/>
            </a:ext>
          </a:extLst>
        </xdr:cNvPr>
        <xdr:cNvSpPr txBox="1"/>
      </xdr:nvSpPr>
      <xdr:spPr>
        <a:xfrm>
          <a:off x="10528300" y="15182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211,354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148433</xdr:rowOff>
    </xdr:from>
    <xdr:to>
      <xdr:col>55</xdr:col>
      <xdr:colOff>88900</xdr:colOff>
      <xdr:row>89</xdr:row>
      <xdr:rowOff>148433</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5407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91184</xdr:rowOff>
    </xdr:from>
    <xdr:to>
      <xdr:col>55</xdr:col>
      <xdr:colOff>0</xdr:colOff>
      <xdr:row>97</xdr:row>
      <xdr:rowOff>130609</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9639300" y="16721834"/>
          <a:ext cx="838200" cy="39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68167</xdr:rowOff>
    </xdr:from>
    <xdr:ext cx="534377" cy="259045"/>
    <xdr:sp macro="" textlink="">
      <xdr:nvSpPr>
        <xdr:cNvPr id="460" name="土木費平均値テキスト">
          <a:extLst>
            <a:ext uri="{FF2B5EF4-FFF2-40B4-BE49-F238E27FC236}">
              <a16:creationId xmlns:a16="http://schemas.microsoft.com/office/drawing/2014/main" id="{00000000-0008-0000-0700-0000CC010000}"/>
            </a:ext>
          </a:extLst>
        </xdr:cNvPr>
        <xdr:cNvSpPr txBox="1"/>
      </xdr:nvSpPr>
      <xdr:spPr>
        <a:xfrm>
          <a:off x="10528300" y="163559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45290</xdr:rowOff>
    </xdr:from>
    <xdr:to>
      <xdr:col>55</xdr:col>
      <xdr:colOff>50800</xdr:colOff>
      <xdr:row>96</xdr:row>
      <xdr:rowOff>146890</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10426700" y="16504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130609</xdr:rowOff>
    </xdr:from>
    <xdr:to>
      <xdr:col>50</xdr:col>
      <xdr:colOff>114300</xdr:colOff>
      <xdr:row>97</xdr:row>
      <xdr:rowOff>150071</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8750300" y="16761259"/>
          <a:ext cx="889000" cy="19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26919</xdr:rowOff>
    </xdr:from>
    <xdr:to>
      <xdr:col>50</xdr:col>
      <xdr:colOff>165100</xdr:colOff>
      <xdr:row>96</xdr:row>
      <xdr:rowOff>128519</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9588500" y="16486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145046</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9372111" y="16261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150071</xdr:rowOff>
    </xdr:from>
    <xdr:to>
      <xdr:col>45</xdr:col>
      <xdr:colOff>177800</xdr:colOff>
      <xdr:row>97</xdr:row>
      <xdr:rowOff>167619</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7861300" y="16780721"/>
          <a:ext cx="889000" cy="17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73172</xdr:rowOff>
    </xdr:from>
    <xdr:to>
      <xdr:col>46</xdr:col>
      <xdr:colOff>38100</xdr:colOff>
      <xdr:row>97</xdr:row>
      <xdr:rowOff>3322</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8699500" y="16532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19849</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483111" y="16307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167619</xdr:rowOff>
    </xdr:from>
    <xdr:to>
      <xdr:col>41</xdr:col>
      <xdr:colOff>50800</xdr:colOff>
      <xdr:row>98</xdr:row>
      <xdr:rowOff>10533</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6972300" y="16798269"/>
          <a:ext cx="889000" cy="14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56880</xdr:rowOff>
    </xdr:from>
    <xdr:to>
      <xdr:col>41</xdr:col>
      <xdr:colOff>101600</xdr:colOff>
      <xdr:row>96</xdr:row>
      <xdr:rowOff>158480</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7810500" y="1651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3557</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594111" y="16291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76068</xdr:rowOff>
    </xdr:from>
    <xdr:to>
      <xdr:col>36</xdr:col>
      <xdr:colOff>165100</xdr:colOff>
      <xdr:row>97</xdr:row>
      <xdr:rowOff>6218</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6921500" y="165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22745</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05111" y="16310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40384</xdr:rowOff>
    </xdr:from>
    <xdr:to>
      <xdr:col>55</xdr:col>
      <xdr:colOff>50800</xdr:colOff>
      <xdr:row>97</xdr:row>
      <xdr:rowOff>141984</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10426700" y="16671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18811</xdr:rowOff>
    </xdr:from>
    <xdr:ext cx="534377" cy="259045"/>
    <xdr:sp macro="" textlink="">
      <xdr:nvSpPr>
        <xdr:cNvPr id="479" name="土木費該当値テキスト">
          <a:extLst>
            <a:ext uri="{FF2B5EF4-FFF2-40B4-BE49-F238E27FC236}">
              <a16:creationId xmlns:a16="http://schemas.microsoft.com/office/drawing/2014/main" id="{00000000-0008-0000-0700-0000DF010000}"/>
            </a:ext>
          </a:extLst>
        </xdr:cNvPr>
        <xdr:cNvSpPr txBox="1"/>
      </xdr:nvSpPr>
      <xdr:spPr>
        <a:xfrm>
          <a:off x="10528300" y="16649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79809</xdr:rowOff>
    </xdr:from>
    <xdr:to>
      <xdr:col>50</xdr:col>
      <xdr:colOff>165100</xdr:colOff>
      <xdr:row>98</xdr:row>
      <xdr:rowOff>9959</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9588500" y="16710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1086</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372111" y="1680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99271</xdr:rowOff>
    </xdr:from>
    <xdr:to>
      <xdr:col>46</xdr:col>
      <xdr:colOff>38100</xdr:colOff>
      <xdr:row>98</xdr:row>
      <xdr:rowOff>29421</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8699500" y="16729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20548</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483111" y="16822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116819</xdr:rowOff>
    </xdr:from>
    <xdr:to>
      <xdr:col>41</xdr:col>
      <xdr:colOff>101600</xdr:colOff>
      <xdr:row>98</xdr:row>
      <xdr:rowOff>46969</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7810500" y="16747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38096</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594111" y="16840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131183</xdr:rowOff>
    </xdr:from>
    <xdr:to>
      <xdr:col>36</xdr:col>
      <xdr:colOff>165100</xdr:colOff>
      <xdr:row>98</xdr:row>
      <xdr:rowOff>61333</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6921500" y="16761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52460</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05111" y="16854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148762</xdr:rowOff>
    </xdr:from>
    <xdr:to>
      <xdr:col>85</xdr:col>
      <xdr:colOff>126364</xdr:colOff>
      <xdr:row>38</xdr:row>
      <xdr:rowOff>48031</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292262"/>
          <a:ext cx="1269" cy="1270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51858</xdr:rowOff>
    </xdr:from>
    <xdr:ext cx="534377"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566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48031</xdr:rowOff>
    </xdr:from>
    <xdr:to>
      <xdr:col>86</xdr:col>
      <xdr:colOff>25400</xdr:colOff>
      <xdr:row>38</xdr:row>
      <xdr:rowOff>48031</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56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95439</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5067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91,445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148762</xdr:rowOff>
    </xdr:from>
    <xdr:to>
      <xdr:col>86</xdr:col>
      <xdr:colOff>25400</xdr:colOff>
      <xdr:row>30</xdr:row>
      <xdr:rowOff>148762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292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7422</xdr:rowOff>
    </xdr:from>
    <xdr:to>
      <xdr:col>85</xdr:col>
      <xdr:colOff>127000</xdr:colOff>
      <xdr:row>35</xdr:row>
      <xdr:rowOff>43149</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5481300" y="6008172"/>
          <a:ext cx="838200" cy="35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72062</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2442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93635</xdr:rowOff>
    </xdr:from>
    <xdr:to>
      <xdr:col>85</xdr:col>
      <xdr:colOff>177800</xdr:colOff>
      <xdr:row>37</xdr:row>
      <xdr:rowOff>23785</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265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43149</xdr:rowOff>
    </xdr:from>
    <xdr:to>
      <xdr:col>81</xdr:col>
      <xdr:colOff>50800</xdr:colOff>
      <xdr:row>35</xdr:row>
      <xdr:rowOff>112595</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4592300" y="6043899"/>
          <a:ext cx="889000" cy="69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36469</xdr:rowOff>
    </xdr:from>
    <xdr:to>
      <xdr:col>81</xdr:col>
      <xdr:colOff>101600</xdr:colOff>
      <xdr:row>36</xdr:row>
      <xdr:rowOff>138069</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208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129196</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6301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81227</xdr:rowOff>
    </xdr:from>
    <xdr:to>
      <xdr:col>76</xdr:col>
      <xdr:colOff>114300</xdr:colOff>
      <xdr:row>35</xdr:row>
      <xdr:rowOff>112595</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3703300" y="6081977"/>
          <a:ext cx="889000" cy="31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107237</xdr:rowOff>
    </xdr:from>
    <xdr:to>
      <xdr:col>76</xdr:col>
      <xdr:colOff>165100</xdr:colOff>
      <xdr:row>37</xdr:row>
      <xdr:rowOff>37387</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27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28514</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6372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81227</xdr:rowOff>
    </xdr:from>
    <xdr:to>
      <xdr:col>71</xdr:col>
      <xdr:colOff>177800</xdr:colOff>
      <xdr:row>35</xdr:row>
      <xdr:rowOff>146721</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2814300" y="6081977"/>
          <a:ext cx="889000" cy="65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97962</xdr:rowOff>
    </xdr:from>
    <xdr:to>
      <xdr:col>72</xdr:col>
      <xdr:colOff>38100</xdr:colOff>
      <xdr:row>37</xdr:row>
      <xdr:rowOff>28112</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627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19239</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6362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146458</xdr:rowOff>
    </xdr:from>
    <xdr:to>
      <xdr:col>67</xdr:col>
      <xdr:colOff>101600</xdr:colOff>
      <xdr:row>37</xdr:row>
      <xdr:rowOff>76608</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318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67735</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6411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128072</xdr:rowOff>
    </xdr:from>
    <xdr:to>
      <xdr:col>85</xdr:col>
      <xdr:colOff>177800</xdr:colOff>
      <xdr:row>35</xdr:row>
      <xdr:rowOff>58222</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595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150949</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5808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163799</xdr:rowOff>
    </xdr:from>
    <xdr:to>
      <xdr:col>81</xdr:col>
      <xdr:colOff>101600</xdr:colOff>
      <xdr:row>35</xdr:row>
      <xdr:rowOff>93949</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5993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110476</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5768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61795</xdr:rowOff>
    </xdr:from>
    <xdr:to>
      <xdr:col>76</xdr:col>
      <xdr:colOff>165100</xdr:colOff>
      <xdr:row>35</xdr:row>
      <xdr:rowOff>163395</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062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8472</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5837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30427</xdr:rowOff>
    </xdr:from>
    <xdr:to>
      <xdr:col>72</xdr:col>
      <xdr:colOff>38100</xdr:colOff>
      <xdr:row>35</xdr:row>
      <xdr:rowOff>132027</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031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148554</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5806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95921</xdr:rowOff>
    </xdr:from>
    <xdr:to>
      <xdr:col>67</xdr:col>
      <xdr:colOff>101600</xdr:colOff>
      <xdr:row>36</xdr:row>
      <xdr:rowOff>26071</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096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42598</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5871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a:extLst>
            <a:ext uri="{FF2B5EF4-FFF2-40B4-BE49-F238E27FC236}">
              <a16:creationId xmlns:a16="http://schemas.microsoft.com/office/drawing/2014/main" id="{00000000-0008-0000-07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103810</xdr:rowOff>
    </xdr:from>
    <xdr:to>
      <xdr:col>85</xdr:col>
      <xdr:colOff>126364</xdr:colOff>
      <xdr:row>57</xdr:row>
      <xdr:rowOff>162871</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6317595" y="9019210"/>
          <a:ext cx="1269" cy="916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166698</xdr:rowOff>
    </xdr:from>
    <xdr:ext cx="534377" cy="259045"/>
    <xdr:sp macro="" textlink="">
      <xdr:nvSpPr>
        <xdr:cNvPr id="569" name="教育費最小値テキスト">
          <a:extLst>
            <a:ext uri="{FF2B5EF4-FFF2-40B4-BE49-F238E27FC236}">
              <a16:creationId xmlns:a16="http://schemas.microsoft.com/office/drawing/2014/main" id="{00000000-0008-0000-0700-000039020000}"/>
            </a:ext>
          </a:extLst>
        </xdr:cNvPr>
        <xdr:cNvSpPr txBox="1"/>
      </xdr:nvSpPr>
      <xdr:spPr>
        <a:xfrm>
          <a:off x="16370300" y="9939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162871</xdr:rowOff>
    </xdr:from>
    <xdr:to>
      <xdr:col>86</xdr:col>
      <xdr:colOff>25400</xdr:colOff>
      <xdr:row>57</xdr:row>
      <xdr:rowOff>162871</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9935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51</xdr:row>
      <xdr:rowOff>50487</xdr:rowOff>
    </xdr:from>
    <xdr:ext cx="599010" cy="259045"/>
    <xdr:sp macro="" textlink="">
      <xdr:nvSpPr>
        <xdr:cNvPr id="571" name="教育費最大値テキスト">
          <a:extLst>
            <a:ext uri="{FF2B5EF4-FFF2-40B4-BE49-F238E27FC236}">
              <a16:creationId xmlns:a16="http://schemas.microsoft.com/office/drawing/2014/main" id="{00000000-0008-0000-0700-00003B020000}"/>
            </a:ext>
          </a:extLst>
        </xdr:cNvPr>
        <xdr:cNvSpPr txBox="1"/>
      </xdr:nvSpPr>
      <xdr:spPr>
        <a:xfrm>
          <a:off x="16370300" y="8794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232,850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103810</xdr:rowOff>
    </xdr:from>
    <xdr:to>
      <xdr:col>86</xdr:col>
      <xdr:colOff>25400</xdr:colOff>
      <xdr:row>52</xdr:row>
      <xdr:rowOff>103810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9019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58122</xdr:rowOff>
    </xdr:from>
    <xdr:to>
      <xdr:col>85</xdr:col>
      <xdr:colOff>127000</xdr:colOff>
      <xdr:row>57</xdr:row>
      <xdr:rowOff>68880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5481300" y="9830772"/>
          <a:ext cx="838200" cy="1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138034</xdr:rowOff>
    </xdr:from>
    <xdr:ext cx="534377" cy="259045"/>
    <xdr:sp macro="" textlink="">
      <xdr:nvSpPr>
        <xdr:cNvPr id="574" name="教育費平均値テキスト">
          <a:extLst>
            <a:ext uri="{FF2B5EF4-FFF2-40B4-BE49-F238E27FC236}">
              <a16:creationId xmlns:a16="http://schemas.microsoft.com/office/drawing/2014/main" id="{00000000-0008-0000-0700-00003E020000}"/>
            </a:ext>
          </a:extLst>
        </xdr:cNvPr>
        <xdr:cNvSpPr txBox="1"/>
      </xdr:nvSpPr>
      <xdr:spPr>
        <a:xfrm>
          <a:off x="16370300" y="95677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115157</xdr:rowOff>
    </xdr:from>
    <xdr:to>
      <xdr:col>85</xdr:col>
      <xdr:colOff>177800</xdr:colOff>
      <xdr:row>57</xdr:row>
      <xdr:rowOff>45307</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6268700" y="9716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68880</xdr:rowOff>
    </xdr:from>
    <xdr:to>
      <xdr:col>81</xdr:col>
      <xdr:colOff>50800</xdr:colOff>
      <xdr:row>57</xdr:row>
      <xdr:rowOff>104889</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4592300" y="9841530"/>
          <a:ext cx="889000" cy="36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65610</xdr:rowOff>
    </xdr:from>
    <xdr:to>
      <xdr:col>81</xdr:col>
      <xdr:colOff>101600</xdr:colOff>
      <xdr:row>56</xdr:row>
      <xdr:rowOff>167210</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5430500" y="9666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12287</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5214111" y="9442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104889</xdr:rowOff>
    </xdr:from>
    <xdr:to>
      <xdr:col>76</xdr:col>
      <xdr:colOff>114300</xdr:colOff>
      <xdr:row>57</xdr:row>
      <xdr:rowOff>115812</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3703300" y="9877539"/>
          <a:ext cx="889000" cy="10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98758</xdr:rowOff>
    </xdr:from>
    <xdr:to>
      <xdr:col>76</xdr:col>
      <xdr:colOff>165100</xdr:colOff>
      <xdr:row>57</xdr:row>
      <xdr:rowOff>28908</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4541500" y="9699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45435</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4325111" y="9475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56673</xdr:rowOff>
    </xdr:from>
    <xdr:to>
      <xdr:col>71</xdr:col>
      <xdr:colOff>177800</xdr:colOff>
      <xdr:row>57</xdr:row>
      <xdr:rowOff>115812</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2814300" y="9829323"/>
          <a:ext cx="889000" cy="59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141715</xdr:rowOff>
    </xdr:from>
    <xdr:to>
      <xdr:col>72</xdr:col>
      <xdr:colOff>38100</xdr:colOff>
      <xdr:row>57</xdr:row>
      <xdr:rowOff>71865</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3652500" y="974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88392</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436111" y="9518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149099</xdr:rowOff>
    </xdr:from>
    <xdr:to>
      <xdr:col>67</xdr:col>
      <xdr:colOff>101600</xdr:colOff>
      <xdr:row>57</xdr:row>
      <xdr:rowOff>79249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2763500" y="9750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95776</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2547111" y="952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7322</xdr:rowOff>
    </xdr:from>
    <xdr:to>
      <xdr:col>85</xdr:col>
      <xdr:colOff>177800</xdr:colOff>
      <xdr:row>57</xdr:row>
      <xdr:rowOff>108922</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6268700" y="977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93699</xdr:rowOff>
    </xdr:from>
    <xdr:ext cx="534377" cy="259045"/>
    <xdr:sp macro="" textlink="">
      <xdr:nvSpPr>
        <xdr:cNvPr id="593" name="教育費該当値テキスト">
          <a:extLst>
            <a:ext uri="{FF2B5EF4-FFF2-40B4-BE49-F238E27FC236}">
              <a16:creationId xmlns:a16="http://schemas.microsoft.com/office/drawing/2014/main" id="{00000000-0008-0000-0700-000051020000}"/>
            </a:ext>
          </a:extLst>
        </xdr:cNvPr>
        <xdr:cNvSpPr txBox="1"/>
      </xdr:nvSpPr>
      <xdr:spPr>
        <a:xfrm>
          <a:off x="16370300" y="9694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18080</xdr:rowOff>
    </xdr:from>
    <xdr:to>
      <xdr:col>81</xdr:col>
      <xdr:colOff>101600</xdr:colOff>
      <xdr:row>57</xdr:row>
      <xdr:rowOff>119680</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5430500" y="979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110807</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14111" y="988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54089</xdr:rowOff>
    </xdr:from>
    <xdr:to>
      <xdr:col>76</xdr:col>
      <xdr:colOff>165100</xdr:colOff>
      <xdr:row>57</xdr:row>
      <xdr:rowOff>155689</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4541500" y="982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146816</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325111" y="9919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65012</xdr:rowOff>
    </xdr:from>
    <xdr:to>
      <xdr:col>72</xdr:col>
      <xdr:colOff>38100</xdr:colOff>
      <xdr:row>57</xdr:row>
      <xdr:rowOff>166612</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3652500" y="9837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157739</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436111" y="9930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5873</xdr:rowOff>
    </xdr:from>
    <xdr:to>
      <xdr:col>67</xdr:col>
      <xdr:colOff>101600</xdr:colOff>
      <xdr:row>57</xdr:row>
      <xdr:rowOff>107473</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2763500" y="9778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98600</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547111" y="9871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災害復旧費グラフ枠">
          <a:extLst>
            <a:ext uri="{FF2B5EF4-FFF2-40B4-BE49-F238E27FC236}">
              <a16:creationId xmlns:a16="http://schemas.microsoft.com/office/drawing/2014/main" id="{00000000-0008-0000-0700-00007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135528</xdr:rowOff>
    </xdr:from>
    <xdr:to>
      <xdr:col>85</xdr:col>
      <xdr:colOff>126364</xdr:colOff>
      <xdr:row>79</xdr:row>
      <xdr:rowOff>44450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flipV="1">
          <a:off x="16317595" y="12137028"/>
          <a:ext cx="1269" cy="145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6" name="災害復旧費最小値テキスト">
          <a:extLst>
            <a:ext uri="{FF2B5EF4-FFF2-40B4-BE49-F238E27FC236}">
              <a16:creationId xmlns:a16="http://schemas.microsoft.com/office/drawing/2014/main" id="{00000000-0008-0000-0700-000072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82205</xdr:rowOff>
    </xdr:from>
    <xdr:ext cx="534377" cy="259045"/>
    <xdr:sp macro="" textlink="">
      <xdr:nvSpPr>
        <xdr:cNvPr id="628" name="災害復旧費最大値テキスト">
          <a:extLst>
            <a:ext uri="{FF2B5EF4-FFF2-40B4-BE49-F238E27FC236}">
              <a16:creationId xmlns:a16="http://schemas.microsoft.com/office/drawing/2014/main" id="{00000000-0008-0000-0700-000074020000}"/>
            </a:ext>
          </a:extLst>
        </xdr:cNvPr>
        <xdr:cNvSpPr txBox="1"/>
      </xdr:nvSpPr>
      <xdr:spPr>
        <a:xfrm>
          <a:off x="16370300" y="11912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76,219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135528</xdr:rowOff>
    </xdr:from>
    <xdr:to>
      <xdr:col>86</xdr:col>
      <xdr:colOff>25400</xdr:colOff>
      <xdr:row>70</xdr:row>
      <xdr:rowOff>135528</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2137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43078</xdr:rowOff>
    </xdr:from>
    <xdr:to>
      <xdr:col>85</xdr:col>
      <xdr:colOff>127000</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5481300" y="13587628"/>
          <a:ext cx="8382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56284</xdr:rowOff>
    </xdr:from>
    <xdr:ext cx="469744" cy="259045"/>
    <xdr:sp macro="" textlink="">
      <xdr:nvSpPr>
        <xdr:cNvPr id="631" name="災害復旧費平均値テキスト">
          <a:extLst>
            <a:ext uri="{FF2B5EF4-FFF2-40B4-BE49-F238E27FC236}">
              <a16:creationId xmlns:a16="http://schemas.microsoft.com/office/drawing/2014/main" id="{00000000-0008-0000-0700-000077020000}"/>
            </a:ext>
          </a:extLst>
        </xdr:cNvPr>
        <xdr:cNvSpPr txBox="1"/>
      </xdr:nvSpPr>
      <xdr:spPr>
        <a:xfrm>
          <a:off x="16370300" y="132579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33407</xdr:rowOff>
    </xdr:from>
    <xdr:to>
      <xdr:col>85</xdr:col>
      <xdr:colOff>177800</xdr:colOff>
      <xdr:row>78</xdr:row>
      <xdr:rowOff>135007</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6268700" y="13406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65106</xdr:rowOff>
    </xdr:from>
    <xdr:to>
      <xdr:col>81</xdr:col>
      <xdr:colOff>101600</xdr:colOff>
      <xdr:row>78</xdr:row>
      <xdr:rowOff>166706</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5430500" y="13438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11783</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5246428" y="13213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40590</xdr:rowOff>
    </xdr:from>
    <xdr:to>
      <xdr:col>76</xdr:col>
      <xdr:colOff>165100</xdr:colOff>
      <xdr:row>78</xdr:row>
      <xdr:rowOff>142190</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4541500" y="13413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158717</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357428" y="13188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32849</xdr:rowOff>
    </xdr:from>
    <xdr:to>
      <xdr:col>71</xdr:col>
      <xdr:colOff>177800</xdr:colOff>
      <xdr:row>79</xdr:row>
      <xdr:rowOff>44450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2814300" y="13577399"/>
          <a:ext cx="889000" cy="1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75718</xdr:rowOff>
    </xdr:from>
    <xdr:to>
      <xdr:col>72</xdr:col>
      <xdr:colOff>38100</xdr:colOff>
      <xdr:row>79</xdr:row>
      <xdr:rowOff>5868</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3652500" y="134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22395</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468428" y="132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135762</xdr:rowOff>
    </xdr:from>
    <xdr:to>
      <xdr:col>67</xdr:col>
      <xdr:colOff>101600</xdr:colOff>
      <xdr:row>79</xdr:row>
      <xdr:rowOff>65912</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2763500" y="13508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82439</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579428" y="13284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163728</xdr:rowOff>
    </xdr:from>
    <xdr:to>
      <xdr:col>85</xdr:col>
      <xdr:colOff>177800</xdr:colOff>
      <xdr:row>79</xdr:row>
      <xdr:rowOff>93878</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6268700" y="1353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78655</xdr:rowOff>
    </xdr:from>
    <xdr:ext cx="313932" cy="259045"/>
    <xdr:sp macro="" textlink="">
      <xdr:nvSpPr>
        <xdr:cNvPr id="650" name="災害復旧費該当値テキスト">
          <a:extLst>
            <a:ext uri="{FF2B5EF4-FFF2-40B4-BE49-F238E27FC236}">
              <a16:creationId xmlns:a16="http://schemas.microsoft.com/office/drawing/2014/main" id="{00000000-0008-0000-0700-00008A020000}"/>
            </a:ext>
          </a:extLst>
        </xdr:cNvPr>
        <xdr:cNvSpPr txBox="1"/>
      </xdr:nvSpPr>
      <xdr:spPr>
        <a:xfrm>
          <a:off x="16370300" y="134517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153499</xdr:rowOff>
    </xdr:from>
    <xdr:to>
      <xdr:col>67</xdr:col>
      <xdr:colOff>101600</xdr:colOff>
      <xdr:row>79</xdr:row>
      <xdr:rowOff>83649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2763500" y="13526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74776</xdr:rowOff>
    </xdr:from>
    <xdr:ext cx="378565"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625017" y="136193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公債費グラフ枠">
          <a:extLst>
            <a:ext uri="{FF2B5EF4-FFF2-40B4-BE49-F238E27FC236}">
              <a16:creationId xmlns:a16="http://schemas.microsoft.com/office/drawing/2014/main" id="{00000000-0008-0000-07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6088</xdr:rowOff>
    </xdr:from>
    <xdr:to>
      <xdr:col>85</xdr:col>
      <xdr:colOff>126364</xdr:colOff>
      <xdr:row>98</xdr:row>
      <xdr:rowOff>105601</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flipV="1">
          <a:off x="16317595" y="15436588"/>
          <a:ext cx="1269" cy="1471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109428</xdr:rowOff>
    </xdr:from>
    <xdr:ext cx="469744" cy="259045"/>
    <xdr:sp macro="" textlink="">
      <xdr:nvSpPr>
        <xdr:cNvPr id="681" name="公債費最小値テキスト">
          <a:extLst>
            <a:ext uri="{FF2B5EF4-FFF2-40B4-BE49-F238E27FC236}">
              <a16:creationId xmlns:a16="http://schemas.microsoft.com/office/drawing/2014/main" id="{00000000-0008-0000-0700-0000A9020000}"/>
            </a:ext>
          </a:extLst>
        </xdr:cNvPr>
        <xdr:cNvSpPr txBox="1"/>
      </xdr:nvSpPr>
      <xdr:spPr>
        <a:xfrm>
          <a:off x="16370300" y="16911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105601</xdr:rowOff>
    </xdr:from>
    <xdr:to>
      <xdr:col>86</xdr:col>
      <xdr:colOff>25400</xdr:colOff>
      <xdr:row>98</xdr:row>
      <xdr:rowOff>105601</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6230600" y="16907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124215</xdr:rowOff>
    </xdr:from>
    <xdr:ext cx="599010" cy="259045"/>
    <xdr:sp macro="" textlink="">
      <xdr:nvSpPr>
        <xdr:cNvPr id="683" name="公債費最大値テキスト">
          <a:extLst>
            <a:ext uri="{FF2B5EF4-FFF2-40B4-BE49-F238E27FC236}">
              <a16:creationId xmlns:a16="http://schemas.microsoft.com/office/drawing/2014/main" id="{00000000-0008-0000-0700-0000AB020000}"/>
            </a:ext>
          </a:extLst>
        </xdr:cNvPr>
        <xdr:cNvSpPr txBox="1"/>
      </xdr:nvSpPr>
      <xdr:spPr>
        <a:xfrm>
          <a:off x="16370300" y="15211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164,612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6088</xdr:rowOff>
    </xdr:from>
    <xdr:to>
      <xdr:col>86</xdr:col>
      <xdr:colOff>25400</xdr:colOff>
      <xdr:row>90</xdr:row>
      <xdr:rowOff>6088</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6230600" y="15436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128225</xdr:rowOff>
    </xdr:from>
    <xdr:to>
      <xdr:col>85</xdr:col>
      <xdr:colOff>127000</xdr:colOff>
      <xdr:row>96</xdr:row>
      <xdr:rowOff>20024</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5481300" y="16415975"/>
          <a:ext cx="838200" cy="63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79306</xdr:rowOff>
    </xdr:from>
    <xdr:ext cx="534377" cy="259045"/>
    <xdr:sp macro="" textlink="">
      <xdr:nvSpPr>
        <xdr:cNvPr id="686" name="公債費平均値テキスト">
          <a:extLst>
            <a:ext uri="{FF2B5EF4-FFF2-40B4-BE49-F238E27FC236}">
              <a16:creationId xmlns:a16="http://schemas.microsoft.com/office/drawing/2014/main" id="{00000000-0008-0000-0700-0000AE020000}"/>
            </a:ext>
          </a:extLst>
        </xdr:cNvPr>
        <xdr:cNvSpPr txBox="1"/>
      </xdr:nvSpPr>
      <xdr:spPr>
        <a:xfrm>
          <a:off x="16370300" y="161956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56429</xdr:rowOff>
    </xdr:from>
    <xdr:to>
      <xdr:col>85</xdr:col>
      <xdr:colOff>177800</xdr:colOff>
      <xdr:row>95</xdr:row>
      <xdr:rowOff>158029</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6268700" y="16344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20024</xdr:rowOff>
    </xdr:from>
    <xdr:to>
      <xdr:col>81</xdr:col>
      <xdr:colOff>50800</xdr:colOff>
      <xdr:row>96</xdr:row>
      <xdr:rowOff>42718</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4592300" y="16479224"/>
          <a:ext cx="889000" cy="22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73822</xdr:rowOff>
    </xdr:from>
    <xdr:to>
      <xdr:col>81</xdr:col>
      <xdr:colOff>101600</xdr:colOff>
      <xdr:row>96</xdr:row>
      <xdr:rowOff>3972</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5430500" y="16361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20499</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5214111" y="16136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42718</xdr:rowOff>
    </xdr:from>
    <xdr:to>
      <xdr:col>76</xdr:col>
      <xdr:colOff>114300</xdr:colOff>
      <xdr:row>96</xdr:row>
      <xdr:rowOff>76735</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3703300" y="16501918"/>
          <a:ext cx="889000" cy="34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108972</xdr:rowOff>
    </xdr:from>
    <xdr:to>
      <xdr:col>76</xdr:col>
      <xdr:colOff>165100</xdr:colOff>
      <xdr:row>96</xdr:row>
      <xdr:rowOff>39122</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4541500" y="16396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55649</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4325111" y="16171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169427</xdr:rowOff>
    </xdr:from>
    <xdr:to>
      <xdr:col>71</xdr:col>
      <xdr:colOff>177800</xdr:colOff>
      <xdr:row>96</xdr:row>
      <xdr:rowOff>76735</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2814300" y="16457177"/>
          <a:ext cx="889000" cy="78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124507</xdr:rowOff>
    </xdr:from>
    <xdr:to>
      <xdr:col>72</xdr:col>
      <xdr:colOff>38100</xdr:colOff>
      <xdr:row>96</xdr:row>
      <xdr:rowOff>54657</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3652500" y="16412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71184</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436111" y="16187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126281</xdr:rowOff>
    </xdr:from>
    <xdr:to>
      <xdr:col>67</xdr:col>
      <xdr:colOff>101600</xdr:colOff>
      <xdr:row>96</xdr:row>
      <xdr:rowOff>56431</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2763500" y="16414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47558</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2547111" y="16506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77425</xdr:rowOff>
    </xdr:from>
    <xdr:to>
      <xdr:col>85</xdr:col>
      <xdr:colOff>177800</xdr:colOff>
      <xdr:row>96</xdr:row>
      <xdr:rowOff>7575</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6268700" y="1636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55852</xdr:rowOff>
    </xdr:from>
    <xdr:ext cx="534377" cy="259045"/>
    <xdr:sp macro="" textlink="">
      <xdr:nvSpPr>
        <xdr:cNvPr id="705" name="公債費該当値テキスト">
          <a:extLst>
            <a:ext uri="{FF2B5EF4-FFF2-40B4-BE49-F238E27FC236}">
              <a16:creationId xmlns:a16="http://schemas.microsoft.com/office/drawing/2014/main" id="{00000000-0008-0000-0700-0000C1020000}"/>
            </a:ext>
          </a:extLst>
        </xdr:cNvPr>
        <xdr:cNvSpPr txBox="1"/>
      </xdr:nvSpPr>
      <xdr:spPr>
        <a:xfrm>
          <a:off x="16370300" y="16343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140674</xdr:rowOff>
    </xdr:from>
    <xdr:to>
      <xdr:col>81</xdr:col>
      <xdr:colOff>101600</xdr:colOff>
      <xdr:row>96</xdr:row>
      <xdr:rowOff>70824</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5430500" y="1642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61951</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14111" y="16521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163368</xdr:rowOff>
    </xdr:from>
    <xdr:to>
      <xdr:col>76</xdr:col>
      <xdr:colOff>165100</xdr:colOff>
      <xdr:row>96</xdr:row>
      <xdr:rowOff>93518</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4541500" y="16451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84645</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325111" y="16543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25935</xdr:rowOff>
    </xdr:from>
    <xdr:to>
      <xdr:col>72</xdr:col>
      <xdr:colOff>38100</xdr:colOff>
      <xdr:row>96</xdr:row>
      <xdr:rowOff>127535</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3652500" y="16485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118662</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3436111" y="16577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118627</xdr:rowOff>
    </xdr:from>
    <xdr:to>
      <xdr:col>67</xdr:col>
      <xdr:colOff>101600</xdr:colOff>
      <xdr:row>96</xdr:row>
      <xdr:rowOff>48777</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2763500" y="16406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65304</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547111" y="16181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12990</xdr:rowOff>
    </xdr:from>
    <xdr:to>
      <xdr:col>116</xdr:col>
      <xdr:colOff>62864</xdr:colOff>
      <xdr:row>39</xdr:row>
      <xdr:rowOff>98878</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5327940"/>
          <a:ext cx="1269" cy="14574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115949</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802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131117</xdr:rowOff>
    </xdr:from>
    <xdr:ext cx="469744"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5103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4,463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12990</xdr:rowOff>
    </xdr:from>
    <xdr:to>
      <xdr:col>116</xdr:col>
      <xdr:colOff>152400</xdr:colOff>
      <xdr:row>31</xdr:row>
      <xdr:rowOff>12990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5327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33400</xdr:rowOff>
    </xdr:from>
    <xdr:ext cx="378565"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54850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10523</xdr:rowOff>
    </xdr:from>
    <xdr:to>
      <xdr:col>116</xdr:col>
      <xdr:colOff>114300</xdr:colOff>
      <xdr:row>39</xdr:row>
      <xdr:rowOff>112123</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697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33710</xdr:rowOff>
    </xdr:from>
    <xdr:to>
      <xdr:col>112</xdr:col>
      <xdr:colOff>38100</xdr:colOff>
      <xdr:row>39</xdr:row>
      <xdr:rowOff>135310</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672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151837</xdr:rowOff>
    </xdr:from>
    <xdr:ext cx="313932"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66333" y="64954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11176</xdr:rowOff>
    </xdr:from>
    <xdr:to>
      <xdr:col>107</xdr:col>
      <xdr:colOff>101600</xdr:colOff>
      <xdr:row>38</xdr:row>
      <xdr:rowOff>112776</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652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129303</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5017" y="63015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14442</xdr:rowOff>
    </xdr:from>
    <xdr:to>
      <xdr:col>102</xdr:col>
      <xdr:colOff>165100</xdr:colOff>
      <xdr:row>39</xdr:row>
      <xdr:rowOff>116042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670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132569</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56017" y="64762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3339</xdr:rowOff>
    </xdr:from>
    <xdr:to>
      <xdr:col>98</xdr:col>
      <xdr:colOff>38100</xdr:colOff>
      <xdr:row>39</xdr:row>
      <xdr:rowOff>104939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6689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121465</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7017" y="64651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160399</xdr:rowOff>
    </xdr:from>
    <xdr:ext cx="249299"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6675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総務費は、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令和２年度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特別定額給付金事業費及び庁舎用地（隣接地）購入費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があったことから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令和３年度は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大幅に増加となっている。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民生費については、国の施策である「住民税非課税世帯等に対する臨時特別給付金」「子育て世帯への臨時特別給付金」により増となった。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衛生費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は、新型コロナウイルスワクチン接種業務等により増加している。公債費については、平成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年度過疎対策事業債の元金償還が開始したほか、地方債の繰上償還を行ったことから増加となっている。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今後は、新庁舎建設を予定していることから総務費が増加し、財源を地方債とすることから公債費の増が見込まれる。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財政調整基金残高は、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前年度からの繰越金の増により積立金が増となったほか、町税及び地方消費税交付金の増等により</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、取り崩しを回避しており、前年度から</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72</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百万円の</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また、実質収支額</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は</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250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百万円の増となっている。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国の交付金等は経済対策による一過性のものであることから、</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今後も、事業の見直しや施設の統廃合など抜本的な改善を検討し、健全な行財政運営に努めていく。</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青森県野辺地町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令和３年度決算は、一般会計において</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町税</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en-US" sz="1400">
              <a:solidFill>
                <a:srgbClr val="FF0000"/>
              </a:solidFill>
              <a:effectLst/>
              <a:latin typeface="ＭＳ Ｐゴシック" panose="020B0600070205080204" pitchFamily="50" charset="-128"/>
              <a:ea typeface="ＭＳ Ｐゴシック" panose="020B0600070205080204" pitchFamily="50" charset="-128"/>
              <a:cs typeface="+mn-cs"/>
            </a:rPr>
            <a:t>や</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地方消費税交付金の増</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繰越金の増</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等により</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黒字幅は拡大となった。</a:t>
          </a:r>
          <a:endPar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連結決算対象会計では、赤字は発生していない。今後は、高齢化の影響により医療や介護の給付費の増加が見込まれる。そのため、保険料の見直しを含めて各会計で適正な運営に努めていく必要がある。</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77" customWidth="1"/>
    <col min="12" max="12" width="2.25" style="177" customWidth="1"/>
    <col min="13" max="17" width="2.375" style="177" customWidth="1"/>
    <col min="18" max="119" width="2.125" style="177" customWidth="1"/>
    <col min="120" max="16384" width="0" style="177" hidden="1"/>
  </cols>
  <sheetData>
    <row r="1" spans="1:119" ht="33" customHeight="1" x14ac:dyDescent="0.15">
      <c r="B1" s="630" t="s">
        <v>80</v>
      </c>
      <c r="C1" s="630"/>
      <c r="D1" s="630"/>
      <c r="E1" s="630"/>
      <c r="F1" s="630"/>
      <c r="G1" s="630"/>
      <c r="H1" s="630"/>
      <c r="I1" s="630"/>
      <c r="J1" s="630"/>
      <c r="K1" s="630"/>
      <c r="L1" s="630"/>
      <c r="M1" s="630"/>
      <c r="N1" s="630"/>
      <c r="O1" s="630"/>
      <c r="P1" s="630"/>
      <c r="Q1" s="630"/>
      <c r="R1" s="630"/>
      <c r="S1" s="630"/>
      <c r="T1" s="630"/>
      <c r="U1" s="630"/>
      <c r="V1" s="630"/>
      <c r="W1" s="630"/>
      <c r="X1" s="630"/>
      <c r="Y1" s="630"/>
      <c r="Z1" s="630"/>
      <c r="AA1" s="630"/>
      <c r="AB1" s="630"/>
      <c r="AC1" s="630"/>
      <c r="AD1" s="630"/>
      <c r="AE1" s="630"/>
      <c r="AF1" s="630"/>
      <c r="AG1" s="630"/>
      <c r="AH1" s="630"/>
      <c r="AI1" s="630"/>
      <c r="AJ1" s="630"/>
      <c r="AK1" s="630"/>
      <c r="AL1" s="630"/>
      <c r="AM1" s="630"/>
      <c r="AN1" s="630"/>
      <c r="AO1" s="630"/>
      <c r="AP1" s="630"/>
      <c r="AQ1" s="630"/>
      <c r="AR1" s="630"/>
      <c r="AS1" s="630"/>
      <c r="AT1" s="630"/>
      <c r="AU1" s="630"/>
      <c r="AV1" s="630"/>
      <c r="AW1" s="630"/>
      <c r="AX1" s="630"/>
      <c r="AY1" s="630"/>
      <c r="AZ1" s="630"/>
      <c r="BA1" s="630"/>
      <c r="BB1" s="630"/>
      <c r="BC1" s="630"/>
      <c r="BD1" s="630"/>
      <c r="BE1" s="630"/>
      <c r="BF1" s="630"/>
      <c r="BG1" s="630"/>
      <c r="BH1" s="630"/>
      <c r="BI1" s="630"/>
      <c r="BJ1" s="630"/>
      <c r="BK1" s="630"/>
      <c r="BL1" s="630"/>
      <c r="BM1" s="630"/>
      <c r="BN1" s="630"/>
      <c r="BO1" s="630"/>
      <c r="BP1" s="630"/>
      <c r="BQ1" s="630"/>
      <c r="BR1" s="630"/>
      <c r="BS1" s="630"/>
      <c r="BT1" s="630"/>
      <c r="BU1" s="630"/>
      <c r="BV1" s="630"/>
      <c r="BW1" s="630"/>
      <c r="BX1" s="630"/>
      <c r="BY1" s="630"/>
      <c r="BZ1" s="630"/>
      <c r="CA1" s="630"/>
      <c r="CB1" s="630"/>
      <c r="CC1" s="630"/>
      <c r="CD1" s="630"/>
      <c r="CE1" s="630"/>
      <c r="CF1" s="630"/>
      <c r="CG1" s="630"/>
      <c r="CH1" s="630"/>
      <c r="CI1" s="630"/>
      <c r="CJ1" s="630"/>
      <c r="CK1" s="630"/>
      <c r="CL1" s="630"/>
      <c r="CM1" s="630"/>
      <c r="CN1" s="630"/>
      <c r="CO1" s="630"/>
      <c r="CP1" s="630"/>
      <c r="CQ1" s="630"/>
      <c r="CR1" s="630"/>
      <c r="CS1" s="630"/>
      <c r="CT1" s="630"/>
      <c r="CU1" s="630"/>
      <c r="CV1" s="630"/>
      <c r="CW1" s="630"/>
      <c r="CX1" s="630"/>
      <c r="CY1" s="630"/>
      <c r="CZ1" s="630"/>
      <c r="DA1" s="630"/>
      <c r="DB1" s="630"/>
      <c r="DC1" s="630"/>
      <c r="DD1" s="630"/>
      <c r="DE1" s="630"/>
      <c r="DF1" s="630"/>
      <c r="DG1" s="630"/>
      <c r="DH1" s="630"/>
      <c r="DI1" s="630"/>
      <c r="DJ1" s="178"/>
      <c r="DK1" s="178"/>
      <c r="DL1" s="178"/>
      <c r="DM1" s="178"/>
      <c r="DN1" s="178"/>
      <c r="DO1" s="178"/>
    </row>
    <row r="2" spans="1:119" ht="24.75" thickBot="1" x14ac:dyDescent="0.2">
      <c r="B2" s="179" t="s">
        <v>81</v>
      </c>
      <c r="C2" s="179"/>
      <c r="D2" s="180"/>
    </row>
    <row r="3" spans="1:119" ht="18.75" customHeight="1" thickBot="1" x14ac:dyDescent="0.2">
      <c r="A3" s="178"/>
      <c r="B3" s="631" t="s">
        <v>82</v>
      </c>
      <c r="C3" s="632"/>
      <c r="D3" s="632"/>
      <c r="E3" s="633"/>
      <c r="F3" s="633"/>
      <c r="G3" s="633"/>
      <c r="H3" s="633"/>
      <c r="I3" s="633"/>
      <c r="J3" s="633"/>
      <c r="K3" s="633"/>
      <c r="L3" s="633" t="s">
        <v>83</v>
      </c>
      <c r="M3" s="633"/>
      <c r="N3" s="633"/>
      <c r="O3" s="633"/>
      <c r="P3" s="633"/>
      <c r="Q3" s="633"/>
      <c r="R3" s="636"/>
      <c r="S3" s="636"/>
      <c r="T3" s="636"/>
      <c r="U3" s="636"/>
      <c r="V3" s="637"/>
      <c r="W3" s="527" t="s">
        <v>84</v>
      </c>
      <c r="X3" s="528"/>
      <c r="Y3" s="528"/>
      <c r="Z3" s="528"/>
      <c r="AA3" s="528"/>
      <c r="AB3" s="632"/>
      <c r="AC3" s="636" t="s">
        <v>85</v>
      </c>
      <c r="AD3" s="528"/>
      <c r="AE3" s="528"/>
      <c r="AF3" s="528"/>
      <c r="AG3" s="528"/>
      <c r="AH3" s="528"/>
      <c r="AI3" s="528"/>
      <c r="AJ3" s="528"/>
      <c r="AK3" s="528"/>
      <c r="AL3" s="598"/>
      <c r="AM3" s="527" t="s">
        <v>86</v>
      </c>
      <c r="AN3" s="528"/>
      <c r="AO3" s="528"/>
      <c r="AP3" s="528"/>
      <c r="AQ3" s="528"/>
      <c r="AR3" s="528"/>
      <c r="AS3" s="528"/>
      <c r="AT3" s="528"/>
      <c r="AU3" s="528"/>
      <c r="AV3" s="528"/>
      <c r="AW3" s="528"/>
      <c r="AX3" s="598"/>
      <c r="AY3" s="590" t="s">
        <v>1</v>
      </c>
      <c r="AZ3" s="591"/>
      <c r="BA3" s="591"/>
      <c r="BB3" s="591"/>
      <c r="BC3" s="591"/>
      <c r="BD3" s="591"/>
      <c r="BE3" s="591"/>
      <c r="BF3" s="591"/>
      <c r="BG3" s="591"/>
      <c r="BH3" s="591"/>
      <c r="BI3" s="591"/>
      <c r="BJ3" s="591"/>
      <c r="BK3" s="591"/>
      <c r="BL3" s="591"/>
      <c r="BM3" s="640"/>
      <c r="BN3" s="527" t="s">
        <v>87</v>
      </c>
      <c r="BO3" s="528"/>
      <c r="BP3" s="528"/>
      <c r="BQ3" s="528"/>
      <c r="BR3" s="528"/>
      <c r="BS3" s="528"/>
      <c r="BT3" s="528"/>
      <c r="BU3" s="598"/>
      <c r="BV3" s="527" t="s">
        <v>88</v>
      </c>
      <c r="BW3" s="528"/>
      <c r="BX3" s="528"/>
      <c r="BY3" s="528"/>
      <c r="BZ3" s="528"/>
      <c r="CA3" s="528"/>
      <c r="CB3" s="528"/>
      <c r="CC3" s="598"/>
      <c r="CD3" s="590" t="s">
        <v>1</v>
      </c>
      <c r="CE3" s="591"/>
      <c r="CF3" s="591"/>
      <c r="CG3" s="591"/>
      <c r="CH3" s="591"/>
      <c r="CI3" s="591"/>
      <c r="CJ3" s="591"/>
      <c r="CK3" s="591"/>
      <c r="CL3" s="591"/>
      <c r="CM3" s="591"/>
      <c r="CN3" s="591"/>
      <c r="CO3" s="591"/>
      <c r="CP3" s="591"/>
      <c r="CQ3" s="591"/>
      <c r="CR3" s="591"/>
      <c r="CS3" s="640"/>
      <c r="CT3" s="527" t="s">
        <v>89</v>
      </c>
      <c r="CU3" s="528"/>
      <c r="CV3" s="528"/>
      <c r="CW3" s="528"/>
      <c r="CX3" s="528"/>
      <c r="CY3" s="528"/>
      <c r="CZ3" s="528"/>
      <c r="DA3" s="598"/>
      <c r="DB3" s="527" t="s">
        <v>90</v>
      </c>
      <c r="DC3" s="528"/>
      <c r="DD3" s="528"/>
      <c r="DE3" s="528"/>
      <c r="DF3" s="528"/>
      <c r="DG3" s="528"/>
      <c r="DH3" s="528"/>
      <c r="DI3" s="598"/>
    </row>
    <row r="4" spans="1:119" ht="18.75" customHeight="1" x14ac:dyDescent="0.15">
      <c r="A4" s="178"/>
      <c r="B4" s="606"/>
      <c r="C4" s="607"/>
      <c r="D4" s="607"/>
      <c r="E4" s="608"/>
      <c r="F4" s="608"/>
      <c r="G4" s="608"/>
      <c r="H4" s="608"/>
      <c r="I4" s="608"/>
      <c r="J4" s="608"/>
      <c r="K4" s="608"/>
      <c r="L4" s="608"/>
      <c r="M4" s="608"/>
      <c r="N4" s="608"/>
      <c r="O4" s="608"/>
      <c r="P4" s="608"/>
      <c r="Q4" s="608"/>
      <c r="R4" s="612"/>
      <c r="S4" s="612"/>
      <c r="T4" s="612"/>
      <c r="U4" s="612"/>
      <c r="V4" s="613"/>
      <c r="W4" s="599"/>
      <c r="X4" s="409"/>
      <c r="Y4" s="409"/>
      <c r="Z4" s="409"/>
      <c r="AA4" s="409"/>
      <c r="AB4" s="607"/>
      <c r="AC4" s="612"/>
      <c r="AD4" s="409"/>
      <c r="AE4" s="409"/>
      <c r="AF4" s="409"/>
      <c r="AG4" s="409"/>
      <c r="AH4" s="409"/>
      <c r="AI4" s="409"/>
      <c r="AJ4" s="409"/>
      <c r="AK4" s="409"/>
      <c r="AL4" s="600"/>
      <c r="AM4" s="549"/>
      <c r="AN4" s="447"/>
      <c r="AO4" s="447"/>
      <c r="AP4" s="447"/>
      <c r="AQ4" s="447"/>
      <c r="AR4" s="447"/>
      <c r="AS4" s="447"/>
      <c r="AT4" s="447"/>
      <c r="AU4" s="447"/>
      <c r="AV4" s="447"/>
      <c r="AW4" s="447"/>
      <c r="AX4" s="639"/>
      <c r="AY4" s="484" t="s">
        <v>91</v>
      </c>
      <c r="AZ4" s="485"/>
      <c r="BA4" s="485"/>
      <c r="BB4" s="485"/>
      <c r="BC4" s="485"/>
      <c r="BD4" s="485"/>
      <c r="BE4" s="485"/>
      <c r="BF4" s="485"/>
      <c r="BG4" s="485"/>
      <c r="BH4" s="485"/>
      <c r="BI4" s="485"/>
      <c r="BJ4" s="485"/>
      <c r="BK4" s="485"/>
      <c r="BL4" s="485"/>
      <c r="BM4" s="486"/>
      <c r="BN4" s="487">
        <v>7820205</v>
      </c>
      <c r="BO4" s="488"/>
      <c r="BP4" s="488"/>
      <c r="BQ4" s="488"/>
      <c r="BR4" s="488"/>
      <c r="BS4" s="488"/>
      <c r="BT4" s="488"/>
      <c r="BU4" s="489"/>
      <c r="BV4" s="487">
        <v>8060409</v>
      </c>
      <c r="BW4" s="488"/>
      <c r="BX4" s="488"/>
      <c r="BY4" s="488"/>
      <c r="BZ4" s="488"/>
      <c r="CA4" s="488"/>
      <c r="CB4" s="488"/>
      <c r="CC4" s="489"/>
      <c r="CD4" s="624" t="s">
        <v>92</v>
      </c>
      <c r="CE4" s="625"/>
      <c r="CF4" s="625"/>
      <c r="CG4" s="625"/>
      <c r="CH4" s="625"/>
      <c r="CI4" s="625"/>
      <c r="CJ4" s="625"/>
      <c r="CK4" s="625"/>
      <c r="CL4" s="625"/>
      <c r="CM4" s="625"/>
      <c r="CN4" s="625"/>
      <c r="CO4" s="625"/>
      <c r="CP4" s="625"/>
      <c r="CQ4" s="625"/>
      <c r="CR4" s="625"/>
      <c r="CS4" s="626"/>
      <c r="CT4" s="627">
        <v>9.1</v>
      </c>
      <c r="CU4" s="628"/>
      <c r="CV4" s="628"/>
      <c r="CW4" s="628"/>
      <c r="CX4" s="628"/>
      <c r="CY4" s="628"/>
      <c r="CZ4" s="628"/>
      <c r="DA4" s="629"/>
      <c r="DB4" s="627">
        <v>3.6</v>
      </c>
      <c r="DC4" s="628"/>
      <c r="DD4" s="628"/>
      <c r="DE4" s="628"/>
      <c r="DF4" s="628"/>
      <c r="DG4" s="628"/>
      <c r="DH4" s="628"/>
      <c r="DI4" s="629"/>
    </row>
    <row r="5" spans="1:119" ht="18.75" customHeight="1" x14ac:dyDescent="0.15">
      <c r="A5" s="178"/>
      <c r="B5" s="634"/>
      <c r="C5" s="448"/>
      <c r="D5" s="448"/>
      <c r="E5" s="635"/>
      <c r="F5" s="635"/>
      <c r="G5" s="635"/>
      <c r="H5" s="635"/>
      <c r="I5" s="635"/>
      <c r="J5" s="635"/>
      <c r="K5" s="635"/>
      <c r="L5" s="635"/>
      <c r="M5" s="635"/>
      <c r="N5" s="635"/>
      <c r="O5" s="635"/>
      <c r="P5" s="635"/>
      <c r="Q5" s="635"/>
      <c r="R5" s="446"/>
      <c r="S5" s="446"/>
      <c r="T5" s="446"/>
      <c r="U5" s="446"/>
      <c r="V5" s="638"/>
      <c r="W5" s="549"/>
      <c r="X5" s="447"/>
      <c r="Y5" s="447"/>
      <c r="Z5" s="447"/>
      <c r="AA5" s="447"/>
      <c r="AB5" s="448"/>
      <c r="AC5" s="446"/>
      <c r="AD5" s="447"/>
      <c r="AE5" s="447"/>
      <c r="AF5" s="447"/>
      <c r="AG5" s="447"/>
      <c r="AH5" s="447"/>
      <c r="AI5" s="447"/>
      <c r="AJ5" s="447"/>
      <c r="AK5" s="447"/>
      <c r="AL5" s="639"/>
      <c r="AM5" s="515" t="s">
        <v>93</v>
      </c>
      <c r="AN5" s="415"/>
      <c r="AO5" s="415"/>
      <c r="AP5" s="415"/>
      <c r="AQ5" s="415"/>
      <c r="AR5" s="415"/>
      <c r="AS5" s="415"/>
      <c r="AT5" s="416"/>
      <c r="AU5" s="516" t="s">
        <v>94</v>
      </c>
      <c r="AV5" s="517"/>
      <c r="AW5" s="517"/>
      <c r="AX5" s="517"/>
      <c r="AY5" s="472" t="s">
        <v>95</v>
      </c>
      <c r="AZ5" s="473"/>
      <c r="BA5" s="473"/>
      <c r="BB5" s="473"/>
      <c r="BC5" s="473"/>
      <c r="BD5" s="473"/>
      <c r="BE5" s="473"/>
      <c r="BF5" s="473"/>
      <c r="BG5" s="473"/>
      <c r="BH5" s="473"/>
      <c r="BI5" s="473"/>
      <c r="BJ5" s="473"/>
      <c r="BK5" s="473"/>
      <c r="BL5" s="473"/>
      <c r="BM5" s="474"/>
      <c r="BN5" s="458">
        <v>7417236</v>
      </c>
      <c r="BO5" s="459"/>
      <c r="BP5" s="459"/>
      <c r="BQ5" s="459"/>
      <c r="BR5" s="459"/>
      <c r="BS5" s="459"/>
      <c r="BT5" s="459"/>
      <c r="BU5" s="460"/>
      <c r="BV5" s="458">
        <v>7869656</v>
      </c>
      <c r="BW5" s="459"/>
      <c r="BX5" s="459"/>
      <c r="BY5" s="459"/>
      <c r="BZ5" s="459"/>
      <c r="CA5" s="459"/>
      <c r="CB5" s="459"/>
      <c r="CC5" s="460"/>
      <c r="CD5" s="498" t="s">
        <v>96</v>
      </c>
      <c r="CE5" s="418"/>
      <c r="CF5" s="418"/>
      <c r="CG5" s="418"/>
      <c r="CH5" s="418"/>
      <c r="CI5" s="418"/>
      <c r="CJ5" s="418"/>
      <c r="CK5" s="418"/>
      <c r="CL5" s="418"/>
      <c r="CM5" s="418"/>
      <c r="CN5" s="418"/>
      <c r="CO5" s="418"/>
      <c r="CP5" s="418"/>
      <c r="CQ5" s="418"/>
      <c r="CR5" s="418"/>
      <c r="CS5" s="499"/>
      <c r="CT5" s="455">
        <v>91.3</v>
      </c>
      <c r="CU5" s="456"/>
      <c r="CV5" s="456"/>
      <c r="CW5" s="456"/>
      <c r="CX5" s="456"/>
      <c r="CY5" s="456"/>
      <c r="CZ5" s="456"/>
      <c r="DA5" s="457"/>
      <c r="DB5" s="455">
        <v>99.9</v>
      </c>
      <c r="DC5" s="456"/>
      <c r="DD5" s="456"/>
      <c r="DE5" s="456"/>
      <c r="DF5" s="456"/>
      <c r="DG5" s="456"/>
      <c r="DH5" s="456"/>
      <c r="DI5" s="457"/>
    </row>
    <row r="6" spans="1:119" ht="18.75" customHeight="1" x14ac:dyDescent="0.15">
      <c r="A6" s="178"/>
      <c r="B6" s="604" t="s">
        <v>97</v>
      </c>
      <c r="C6" s="445"/>
      <c r="D6" s="445"/>
      <c r="E6" s="605"/>
      <c r="F6" s="605"/>
      <c r="G6" s="605"/>
      <c r="H6" s="605"/>
      <c r="I6" s="605"/>
      <c r="J6" s="605"/>
      <c r="K6" s="605"/>
      <c r="L6" s="605" t="s">
        <v>98</v>
      </c>
      <c r="M6" s="605"/>
      <c r="N6" s="605"/>
      <c r="O6" s="605"/>
      <c r="P6" s="605"/>
      <c r="Q6" s="605"/>
      <c r="R6" s="443"/>
      <c r="S6" s="443"/>
      <c r="T6" s="443"/>
      <c r="U6" s="443"/>
      <c r="V6" s="611"/>
      <c r="W6" s="548" t="s">
        <v>99</v>
      </c>
      <c r="X6" s="444"/>
      <c r="Y6" s="444"/>
      <c r="Z6" s="444"/>
      <c r="AA6" s="444"/>
      <c r="AB6" s="445"/>
      <c r="AC6" s="616" t="s">
        <v>100</v>
      </c>
      <c r="AD6" s="617"/>
      <c r="AE6" s="617"/>
      <c r="AF6" s="617"/>
      <c r="AG6" s="617"/>
      <c r="AH6" s="617"/>
      <c r="AI6" s="617"/>
      <c r="AJ6" s="617"/>
      <c r="AK6" s="617"/>
      <c r="AL6" s="618"/>
      <c r="AM6" s="515" t="s">
        <v>101</v>
      </c>
      <c r="AN6" s="415"/>
      <c r="AO6" s="415"/>
      <c r="AP6" s="415"/>
      <c r="AQ6" s="415"/>
      <c r="AR6" s="415"/>
      <c r="AS6" s="415"/>
      <c r="AT6" s="416"/>
      <c r="AU6" s="516" t="s">
        <v>94</v>
      </c>
      <c r="AV6" s="517"/>
      <c r="AW6" s="517"/>
      <c r="AX6" s="517"/>
      <c r="AY6" s="472" t="s">
        <v>102</v>
      </c>
      <c r="AZ6" s="473"/>
      <c r="BA6" s="473"/>
      <c r="BB6" s="473"/>
      <c r="BC6" s="473"/>
      <c r="BD6" s="473"/>
      <c r="BE6" s="473"/>
      <c r="BF6" s="473"/>
      <c r="BG6" s="473"/>
      <c r="BH6" s="473"/>
      <c r="BI6" s="473"/>
      <c r="BJ6" s="473"/>
      <c r="BK6" s="473"/>
      <c r="BL6" s="473"/>
      <c r="BM6" s="474"/>
      <c r="BN6" s="458">
        <v>402969</v>
      </c>
      <c r="BO6" s="459"/>
      <c r="BP6" s="459"/>
      <c r="BQ6" s="459"/>
      <c r="BR6" s="459"/>
      <c r="BS6" s="459"/>
      <c r="BT6" s="459"/>
      <c r="BU6" s="460"/>
      <c r="BV6" s="458">
        <v>190753</v>
      </c>
      <c r="BW6" s="459"/>
      <c r="BX6" s="459"/>
      <c r="BY6" s="459"/>
      <c r="BZ6" s="459"/>
      <c r="CA6" s="459"/>
      <c r="CB6" s="459"/>
      <c r="CC6" s="460"/>
      <c r="CD6" s="498" t="s">
        <v>103</v>
      </c>
      <c r="CE6" s="418"/>
      <c r="CF6" s="418"/>
      <c r="CG6" s="418"/>
      <c r="CH6" s="418"/>
      <c r="CI6" s="418"/>
      <c r="CJ6" s="418"/>
      <c r="CK6" s="418"/>
      <c r="CL6" s="418"/>
      <c r="CM6" s="418"/>
      <c r="CN6" s="418"/>
      <c r="CO6" s="418"/>
      <c r="CP6" s="418"/>
      <c r="CQ6" s="418"/>
      <c r="CR6" s="418"/>
      <c r="CS6" s="499"/>
      <c r="CT6" s="601">
        <v>94.3</v>
      </c>
      <c r="CU6" s="602"/>
      <c r="CV6" s="602"/>
      <c r="CW6" s="602"/>
      <c r="CX6" s="602"/>
      <c r="CY6" s="602"/>
      <c r="CZ6" s="602"/>
      <c r="DA6" s="603"/>
      <c r="DB6" s="601">
        <v>103.9</v>
      </c>
      <c r="DC6" s="602"/>
      <c r="DD6" s="602"/>
      <c r="DE6" s="602"/>
      <c r="DF6" s="602"/>
      <c r="DG6" s="602"/>
      <c r="DH6" s="602"/>
      <c r="DI6" s="603"/>
    </row>
    <row r="7" spans="1:119" ht="18.75" customHeight="1" x14ac:dyDescent="0.15">
      <c r="A7" s="178"/>
      <c r="B7" s="606"/>
      <c r="C7" s="607"/>
      <c r="D7" s="607"/>
      <c r="E7" s="608"/>
      <c r="F7" s="608"/>
      <c r="G7" s="608"/>
      <c r="H7" s="608"/>
      <c r="I7" s="608"/>
      <c r="J7" s="608"/>
      <c r="K7" s="608"/>
      <c r="L7" s="608"/>
      <c r="M7" s="608"/>
      <c r="N7" s="608"/>
      <c r="O7" s="608"/>
      <c r="P7" s="608"/>
      <c r="Q7" s="608"/>
      <c r="R7" s="612"/>
      <c r="S7" s="612"/>
      <c r="T7" s="612"/>
      <c r="U7" s="612"/>
      <c r="V7" s="613"/>
      <c r="W7" s="599"/>
      <c r="X7" s="409"/>
      <c r="Y7" s="409"/>
      <c r="Z7" s="409"/>
      <c r="AA7" s="409"/>
      <c r="AB7" s="607"/>
      <c r="AC7" s="619"/>
      <c r="AD7" s="410"/>
      <c r="AE7" s="410"/>
      <c r="AF7" s="410"/>
      <c r="AG7" s="410"/>
      <c r="AH7" s="410"/>
      <c r="AI7" s="410"/>
      <c r="AJ7" s="410"/>
      <c r="AK7" s="410"/>
      <c r="AL7" s="620"/>
      <c r="AM7" s="515" t="s">
        <v>104</v>
      </c>
      <c r="AN7" s="415"/>
      <c r="AO7" s="415"/>
      <c r="AP7" s="415"/>
      <c r="AQ7" s="415"/>
      <c r="AR7" s="415"/>
      <c r="AS7" s="415"/>
      <c r="AT7" s="416"/>
      <c r="AU7" s="516" t="s">
        <v>105</v>
      </c>
      <c r="AV7" s="517"/>
      <c r="AW7" s="517"/>
      <c r="AX7" s="517"/>
      <c r="AY7" s="472" t="s">
        <v>106</v>
      </c>
      <c r="AZ7" s="473"/>
      <c r="BA7" s="473"/>
      <c r="BB7" s="473"/>
      <c r="BC7" s="473"/>
      <c r="BD7" s="473"/>
      <c r="BE7" s="473"/>
      <c r="BF7" s="473"/>
      <c r="BG7" s="473"/>
      <c r="BH7" s="473"/>
      <c r="BI7" s="473"/>
      <c r="BJ7" s="473"/>
      <c r="BK7" s="473"/>
      <c r="BL7" s="473"/>
      <c r="BM7" s="474"/>
      <c r="BN7" s="458">
        <v>10241</v>
      </c>
      <c r="BO7" s="459"/>
      <c r="BP7" s="459"/>
      <c r="BQ7" s="459"/>
      <c r="BR7" s="459"/>
      <c r="BS7" s="459"/>
      <c r="BT7" s="459"/>
      <c r="BU7" s="460"/>
      <c r="BV7" s="458">
        <v>47744</v>
      </c>
      <c r="BW7" s="459"/>
      <c r="BX7" s="459"/>
      <c r="BY7" s="459"/>
      <c r="BZ7" s="459"/>
      <c r="CA7" s="459"/>
      <c r="CB7" s="459"/>
      <c r="CC7" s="460"/>
      <c r="CD7" s="498" t="s">
        <v>107</v>
      </c>
      <c r="CE7" s="418"/>
      <c r="CF7" s="418"/>
      <c r="CG7" s="418"/>
      <c r="CH7" s="418"/>
      <c r="CI7" s="418"/>
      <c r="CJ7" s="418"/>
      <c r="CK7" s="418"/>
      <c r="CL7" s="418"/>
      <c r="CM7" s="418"/>
      <c r="CN7" s="418"/>
      <c r="CO7" s="418"/>
      <c r="CP7" s="418"/>
      <c r="CQ7" s="418"/>
      <c r="CR7" s="418"/>
      <c r="CS7" s="499"/>
      <c r="CT7" s="458">
        <v>4312014</v>
      </c>
      <c r="CU7" s="459"/>
      <c r="CV7" s="459"/>
      <c r="CW7" s="459"/>
      <c r="CX7" s="459"/>
      <c r="CY7" s="459"/>
      <c r="CZ7" s="459"/>
      <c r="DA7" s="460"/>
      <c r="DB7" s="458">
        <v>3990062</v>
      </c>
      <c r="DC7" s="459"/>
      <c r="DD7" s="459"/>
      <c r="DE7" s="459"/>
      <c r="DF7" s="459"/>
      <c r="DG7" s="459"/>
      <c r="DH7" s="459"/>
      <c r="DI7" s="460"/>
    </row>
    <row r="8" spans="1:119" ht="18.75" customHeight="1" thickBot="1" x14ac:dyDescent="0.2">
      <c r="A8" s="178"/>
      <c r="B8" s="609"/>
      <c r="C8" s="554"/>
      <c r="D8" s="554"/>
      <c r="E8" s="610"/>
      <c r="F8" s="610"/>
      <c r="G8" s="610"/>
      <c r="H8" s="610"/>
      <c r="I8" s="610"/>
      <c r="J8" s="610"/>
      <c r="K8" s="610"/>
      <c r="L8" s="610"/>
      <c r="M8" s="610"/>
      <c r="N8" s="610"/>
      <c r="O8" s="610"/>
      <c r="P8" s="610"/>
      <c r="Q8" s="610"/>
      <c r="R8" s="614"/>
      <c r="S8" s="614"/>
      <c r="T8" s="614"/>
      <c r="U8" s="614"/>
      <c r="V8" s="615"/>
      <c r="W8" s="529"/>
      <c r="X8" s="530"/>
      <c r="Y8" s="530"/>
      <c r="Z8" s="530"/>
      <c r="AA8" s="530"/>
      <c r="AB8" s="554"/>
      <c r="AC8" s="621"/>
      <c r="AD8" s="622"/>
      <c r="AE8" s="622"/>
      <c r="AF8" s="622"/>
      <c r="AG8" s="622"/>
      <c r="AH8" s="622"/>
      <c r="AI8" s="622"/>
      <c r="AJ8" s="622"/>
      <c r="AK8" s="622"/>
      <c r="AL8" s="623"/>
      <c r="AM8" s="515" t="s">
        <v>108</v>
      </c>
      <c r="AN8" s="415"/>
      <c r="AO8" s="415"/>
      <c r="AP8" s="415"/>
      <c r="AQ8" s="415"/>
      <c r="AR8" s="415"/>
      <c r="AS8" s="415"/>
      <c r="AT8" s="416"/>
      <c r="AU8" s="516" t="s">
        <v>94</v>
      </c>
      <c r="AV8" s="517"/>
      <c r="AW8" s="517"/>
      <c r="AX8" s="517"/>
      <c r="AY8" s="472" t="s">
        <v>109</v>
      </c>
      <c r="AZ8" s="473"/>
      <c r="BA8" s="473"/>
      <c r="BB8" s="473"/>
      <c r="BC8" s="473"/>
      <c r="BD8" s="473"/>
      <c r="BE8" s="473"/>
      <c r="BF8" s="473"/>
      <c r="BG8" s="473"/>
      <c r="BH8" s="473"/>
      <c r="BI8" s="473"/>
      <c r="BJ8" s="473"/>
      <c r="BK8" s="473"/>
      <c r="BL8" s="473"/>
      <c r="BM8" s="474"/>
      <c r="BN8" s="458">
        <v>392728</v>
      </c>
      <c r="BO8" s="459"/>
      <c r="BP8" s="459"/>
      <c r="BQ8" s="459"/>
      <c r="BR8" s="459"/>
      <c r="BS8" s="459"/>
      <c r="BT8" s="459"/>
      <c r="BU8" s="460"/>
      <c r="BV8" s="458">
        <v>143009</v>
      </c>
      <c r="BW8" s="459"/>
      <c r="BX8" s="459"/>
      <c r="BY8" s="459"/>
      <c r="BZ8" s="459"/>
      <c r="CA8" s="459"/>
      <c r="CB8" s="459"/>
      <c r="CC8" s="460"/>
      <c r="CD8" s="498" t="s">
        <v>110</v>
      </c>
      <c r="CE8" s="418"/>
      <c r="CF8" s="418"/>
      <c r="CG8" s="418"/>
      <c r="CH8" s="418"/>
      <c r="CI8" s="418"/>
      <c r="CJ8" s="418"/>
      <c r="CK8" s="418"/>
      <c r="CL8" s="418"/>
      <c r="CM8" s="418"/>
      <c r="CN8" s="418"/>
      <c r="CO8" s="418"/>
      <c r="CP8" s="418"/>
      <c r="CQ8" s="418"/>
      <c r="CR8" s="418"/>
      <c r="CS8" s="499"/>
      <c r="CT8" s="561">
        <v>0.38</v>
      </c>
      <c r="CU8" s="562"/>
      <c r="CV8" s="562"/>
      <c r="CW8" s="562"/>
      <c r="CX8" s="562"/>
      <c r="CY8" s="562"/>
      <c r="CZ8" s="562"/>
      <c r="DA8" s="563"/>
      <c r="DB8" s="561">
        <v>0.39</v>
      </c>
      <c r="DC8" s="562"/>
      <c r="DD8" s="562"/>
      <c r="DE8" s="562"/>
      <c r="DF8" s="562"/>
      <c r="DG8" s="562"/>
      <c r="DH8" s="562"/>
      <c r="DI8" s="563"/>
    </row>
    <row r="9" spans="1:119" ht="18.75" customHeight="1" thickBot="1" x14ac:dyDescent="0.2">
      <c r="A9" s="178"/>
      <c r="B9" s="590" t="s">
        <v>111</v>
      </c>
      <c r="C9" s="591"/>
      <c r="D9" s="591"/>
      <c r="E9" s="591"/>
      <c r="F9" s="591"/>
      <c r="G9" s="591"/>
      <c r="H9" s="591"/>
      <c r="I9" s="591"/>
      <c r="J9" s="591"/>
      <c r="K9" s="509"/>
      <c r="L9" s="592" t="s">
        <v>112</v>
      </c>
      <c r="M9" s="593"/>
      <c r="N9" s="593"/>
      <c r="O9" s="593"/>
      <c r="P9" s="593"/>
      <c r="Q9" s="594"/>
      <c r="R9" s="595">
        <v>12374</v>
      </c>
      <c r="S9" s="596"/>
      <c r="T9" s="596"/>
      <c r="U9" s="596"/>
      <c r="V9" s="597"/>
      <c r="W9" s="527" t="s">
        <v>113</v>
      </c>
      <c r="X9" s="528"/>
      <c r="Y9" s="528"/>
      <c r="Z9" s="528"/>
      <c r="AA9" s="528"/>
      <c r="AB9" s="528"/>
      <c r="AC9" s="528"/>
      <c r="AD9" s="528"/>
      <c r="AE9" s="528"/>
      <c r="AF9" s="528"/>
      <c r="AG9" s="528"/>
      <c r="AH9" s="528"/>
      <c r="AI9" s="528"/>
      <c r="AJ9" s="528"/>
      <c r="AK9" s="528"/>
      <c r="AL9" s="598"/>
      <c r="AM9" s="515" t="s">
        <v>114</v>
      </c>
      <c r="AN9" s="415"/>
      <c r="AO9" s="415"/>
      <c r="AP9" s="415"/>
      <c r="AQ9" s="415"/>
      <c r="AR9" s="415"/>
      <c r="AS9" s="415"/>
      <c r="AT9" s="416"/>
      <c r="AU9" s="516" t="s">
        <v>105</v>
      </c>
      <c r="AV9" s="517"/>
      <c r="AW9" s="517"/>
      <c r="AX9" s="517"/>
      <c r="AY9" s="472" t="s">
        <v>115</v>
      </c>
      <c r="AZ9" s="473"/>
      <c r="BA9" s="473"/>
      <c r="BB9" s="473"/>
      <c r="BC9" s="473"/>
      <c r="BD9" s="473"/>
      <c r="BE9" s="473"/>
      <c r="BF9" s="473"/>
      <c r="BG9" s="473"/>
      <c r="BH9" s="473"/>
      <c r="BI9" s="473"/>
      <c r="BJ9" s="473"/>
      <c r="BK9" s="473"/>
      <c r="BL9" s="473"/>
      <c r="BM9" s="474"/>
      <c r="BN9" s="458">
        <v>249719</v>
      </c>
      <c r="BO9" s="459"/>
      <c r="BP9" s="459"/>
      <c r="BQ9" s="459"/>
      <c r="BR9" s="459"/>
      <c r="BS9" s="459"/>
      <c r="BT9" s="459"/>
      <c r="BU9" s="460"/>
      <c r="BV9" s="458">
        <v>136880</v>
      </c>
      <c r="BW9" s="459"/>
      <c r="BX9" s="459"/>
      <c r="BY9" s="459"/>
      <c r="BZ9" s="459"/>
      <c r="CA9" s="459"/>
      <c r="CB9" s="459"/>
      <c r="CC9" s="460"/>
      <c r="CD9" s="498" t="s">
        <v>116</v>
      </c>
      <c r="CE9" s="418"/>
      <c r="CF9" s="418"/>
      <c r="CG9" s="418"/>
      <c r="CH9" s="418"/>
      <c r="CI9" s="418"/>
      <c r="CJ9" s="418"/>
      <c r="CK9" s="418"/>
      <c r="CL9" s="418"/>
      <c r="CM9" s="418"/>
      <c r="CN9" s="418"/>
      <c r="CO9" s="418"/>
      <c r="CP9" s="418"/>
      <c r="CQ9" s="418"/>
      <c r="CR9" s="418"/>
      <c r="CS9" s="499"/>
      <c r="CT9" s="455">
        <v>13.2</v>
      </c>
      <c r="CU9" s="456"/>
      <c r="CV9" s="456"/>
      <c r="CW9" s="456"/>
      <c r="CX9" s="456"/>
      <c r="CY9" s="456"/>
      <c r="CZ9" s="456"/>
      <c r="DA9" s="457"/>
      <c r="DB9" s="455">
        <v>13.3</v>
      </c>
      <c r="DC9" s="456"/>
      <c r="DD9" s="456"/>
      <c r="DE9" s="456"/>
      <c r="DF9" s="456"/>
      <c r="DG9" s="456"/>
      <c r="DH9" s="456"/>
      <c r="DI9" s="457"/>
    </row>
    <row r="10" spans="1:119" ht="18.75" customHeight="1" thickBot="1" x14ac:dyDescent="0.2">
      <c r="A10" s="178"/>
      <c r="B10" s="590"/>
      <c r="C10" s="591"/>
      <c r="D10" s="591"/>
      <c r="E10" s="591"/>
      <c r="F10" s="591"/>
      <c r="G10" s="591"/>
      <c r="H10" s="591"/>
      <c r="I10" s="591"/>
      <c r="J10" s="591"/>
      <c r="K10" s="509"/>
      <c r="L10" s="414" t="s">
        <v>117</v>
      </c>
      <c r="M10" s="415"/>
      <c r="N10" s="415"/>
      <c r="O10" s="415"/>
      <c r="P10" s="415"/>
      <c r="Q10" s="416"/>
      <c r="R10" s="411">
        <v>13524</v>
      </c>
      <c r="S10" s="412"/>
      <c r="T10" s="412"/>
      <c r="U10" s="412"/>
      <c r="V10" s="471"/>
      <c r="W10" s="599"/>
      <c r="X10" s="409"/>
      <c r="Y10" s="409"/>
      <c r="Z10" s="409"/>
      <c r="AA10" s="409"/>
      <c r="AB10" s="409"/>
      <c r="AC10" s="409"/>
      <c r="AD10" s="409"/>
      <c r="AE10" s="409"/>
      <c r="AF10" s="409"/>
      <c r="AG10" s="409"/>
      <c r="AH10" s="409"/>
      <c r="AI10" s="409"/>
      <c r="AJ10" s="409"/>
      <c r="AK10" s="409"/>
      <c r="AL10" s="600"/>
      <c r="AM10" s="515" t="s">
        <v>118</v>
      </c>
      <c r="AN10" s="415"/>
      <c r="AO10" s="415"/>
      <c r="AP10" s="415"/>
      <c r="AQ10" s="415"/>
      <c r="AR10" s="415"/>
      <c r="AS10" s="415"/>
      <c r="AT10" s="416"/>
      <c r="AU10" s="516" t="s">
        <v>119</v>
      </c>
      <c r="AV10" s="517"/>
      <c r="AW10" s="517"/>
      <c r="AX10" s="517"/>
      <c r="AY10" s="472" t="s">
        <v>120</v>
      </c>
      <c r="AZ10" s="473"/>
      <c r="BA10" s="473"/>
      <c r="BB10" s="473"/>
      <c r="BC10" s="473"/>
      <c r="BD10" s="473"/>
      <c r="BE10" s="473"/>
      <c r="BF10" s="473"/>
      <c r="BG10" s="473"/>
      <c r="BH10" s="473"/>
      <c r="BI10" s="473"/>
      <c r="BJ10" s="473"/>
      <c r="BK10" s="473"/>
      <c r="BL10" s="473"/>
      <c r="BM10" s="474"/>
      <c r="BN10" s="458">
        <v>71600</v>
      </c>
      <c r="BO10" s="459"/>
      <c r="BP10" s="459"/>
      <c r="BQ10" s="459"/>
      <c r="BR10" s="459"/>
      <c r="BS10" s="459"/>
      <c r="BT10" s="459"/>
      <c r="BU10" s="460"/>
      <c r="BV10" s="458">
        <v>3210</v>
      </c>
      <c r="BW10" s="459"/>
      <c r="BX10" s="459"/>
      <c r="BY10" s="459"/>
      <c r="BZ10" s="459"/>
      <c r="CA10" s="459"/>
      <c r="CB10" s="459"/>
      <c r="CC10" s="460"/>
      <c r="CD10" s="181" t="s">
        <v>121</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
      <c r="A11" s="178"/>
      <c r="B11" s="590"/>
      <c r="C11" s="591"/>
      <c r="D11" s="591"/>
      <c r="E11" s="591"/>
      <c r="F11" s="591"/>
      <c r="G11" s="591"/>
      <c r="H11" s="591"/>
      <c r="I11" s="591"/>
      <c r="J11" s="591"/>
      <c r="K11" s="509"/>
      <c r="L11" s="419" t="s">
        <v>122</v>
      </c>
      <c r="M11" s="420"/>
      <c r="N11" s="420"/>
      <c r="O11" s="420"/>
      <c r="P11" s="420"/>
      <c r="Q11" s="421"/>
      <c r="R11" s="587" t="s">
        <v>123</v>
      </c>
      <c r="S11" s="588"/>
      <c r="T11" s="588"/>
      <c r="U11" s="588"/>
      <c r="V11" s="589"/>
      <c r="W11" s="599"/>
      <c r="X11" s="409"/>
      <c r="Y11" s="409"/>
      <c r="Z11" s="409"/>
      <c r="AA11" s="409"/>
      <c r="AB11" s="409"/>
      <c r="AC11" s="409"/>
      <c r="AD11" s="409"/>
      <c r="AE11" s="409"/>
      <c r="AF11" s="409"/>
      <c r="AG11" s="409"/>
      <c r="AH11" s="409"/>
      <c r="AI11" s="409"/>
      <c r="AJ11" s="409"/>
      <c r="AK11" s="409"/>
      <c r="AL11" s="600"/>
      <c r="AM11" s="515" t="s">
        <v>124</v>
      </c>
      <c r="AN11" s="415"/>
      <c r="AO11" s="415"/>
      <c r="AP11" s="415"/>
      <c r="AQ11" s="415"/>
      <c r="AR11" s="415"/>
      <c r="AS11" s="415"/>
      <c r="AT11" s="416"/>
      <c r="AU11" s="516" t="s">
        <v>125</v>
      </c>
      <c r="AV11" s="517"/>
      <c r="AW11" s="517"/>
      <c r="AX11" s="517"/>
      <c r="AY11" s="472" t="s">
        <v>126</v>
      </c>
      <c r="AZ11" s="473"/>
      <c r="BA11" s="473"/>
      <c r="BB11" s="473"/>
      <c r="BC11" s="473"/>
      <c r="BD11" s="473"/>
      <c r="BE11" s="473"/>
      <c r="BF11" s="473"/>
      <c r="BG11" s="473"/>
      <c r="BH11" s="473"/>
      <c r="BI11" s="473"/>
      <c r="BJ11" s="473"/>
      <c r="BK11" s="473"/>
      <c r="BL11" s="473"/>
      <c r="BM11" s="474"/>
      <c r="BN11" s="458">
        <v>0</v>
      </c>
      <c r="BO11" s="459"/>
      <c r="BP11" s="459"/>
      <c r="BQ11" s="459"/>
      <c r="BR11" s="459"/>
      <c r="BS11" s="459"/>
      <c r="BT11" s="459"/>
      <c r="BU11" s="460"/>
      <c r="BV11" s="458">
        <v>0</v>
      </c>
      <c r="BW11" s="459"/>
      <c r="BX11" s="459"/>
      <c r="BY11" s="459"/>
      <c r="BZ11" s="459"/>
      <c r="CA11" s="459"/>
      <c r="CB11" s="459"/>
      <c r="CC11" s="460"/>
      <c r="CD11" s="498" t="s">
        <v>127</v>
      </c>
      <c r="CE11" s="418"/>
      <c r="CF11" s="418"/>
      <c r="CG11" s="418"/>
      <c r="CH11" s="418"/>
      <c r="CI11" s="418"/>
      <c r="CJ11" s="418"/>
      <c r="CK11" s="418"/>
      <c r="CL11" s="418"/>
      <c r="CM11" s="418"/>
      <c r="CN11" s="418"/>
      <c r="CO11" s="418"/>
      <c r="CP11" s="418"/>
      <c r="CQ11" s="418"/>
      <c r="CR11" s="418"/>
      <c r="CS11" s="499"/>
      <c r="CT11" s="561" t="s">
        <v>128</v>
      </c>
      <c r="CU11" s="562"/>
      <c r="CV11" s="562"/>
      <c r="CW11" s="562"/>
      <c r="CX11" s="562"/>
      <c r="CY11" s="562"/>
      <c r="CZ11" s="562"/>
      <c r="DA11" s="563"/>
      <c r="DB11" s="561" t="s">
        <v>128</v>
      </c>
      <c r="DC11" s="562"/>
      <c r="DD11" s="562"/>
      <c r="DE11" s="562"/>
      <c r="DF11" s="562"/>
      <c r="DG11" s="562"/>
      <c r="DH11" s="562"/>
      <c r="DI11" s="563"/>
    </row>
    <row r="12" spans="1:119" ht="18.75" customHeight="1" x14ac:dyDescent="0.15">
      <c r="A12" s="178"/>
      <c r="B12" s="564" t="s">
        <v>129</v>
      </c>
      <c r="C12" s="565"/>
      <c r="D12" s="565"/>
      <c r="E12" s="565"/>
      <c r="F12" s="565"/>
      <c r="G12" s="565"/>
      <c r="H12" s="565"/>
      <c r="I12" s="565"/>
      <c r="J12" s="565"/>
      <c r="K12" s="566"/>
      <c r="L12" s="573" t="s">
        <v>130</v>
      </c>
      <c r="M12" s="574"/>
      <c r="N12" s="574"/>
      <c r="O12" s="574"/>
      <c r="P12" s="574"/>
      <c r="Q12" s="575"/>
      <c r="R12" s="576">
        <v>12646</v>
      </c>
      <c r="S12" s="577"/>
      <c r="T12" s="577"/>
      <c r="U12" s="577"/>
      <c r="V12" s="578"/>
      <c r="W12" s="579" t="s">
        <v>1</v>
      </c>
      <c r="X12" s="517"/>
      <c r="Y12" s="517"/>
      <c r="Z12" s="517"/>
      <c r="AA12" s="517"/>
      <c r="AB12" s="580"/>
      <c r="AC12" s="581" t="s">
        <v>131</v>
      </c>
      <c r="AD12" s="582"/>
      <c r="AE12" s="582"/>
      <c r="AF12" s="582"/>
      <c r="AG12" s="583"/>
      <c r="AH12" s="581" t="s">
        <v>132</v>
      </c>
      <c r="AI12" s="582"/>
      <c r="AJ12" s="582"/>
      <c r="AK12" s="582"/>
      <c r="AL12" s="584"/>
      <c r="AM12" s="515" t="s">
        <v>133</v>
      </c>
      <c r="AN12" s="415"/>
      <c r="AO12" s="415"/>
      <c r="AP12" s="415"/>
      <c r="AQ12" s="415"/>
      <c r="AR12" s="415"/>
      <c r="AS12" s="415"/>
      <c r="AT12" s="416"/>
      <c r="AU12" s="516" t="s">
        <v>94</v>
      </c>
      <c r="AV12" s="517"/>
      <c r="AW12" s="517"/>
      <c r="AX12" s="517"/>
      <c r="AY12" s="472" t="s">
        <v>134</v>
      </c>
      <c r="AZ12" s="473"/>
      <c r="BA12" s="473"/>
      <c r="BB12" s="473"/>
      <c r="BC12" s="473"/>
      <c r="BD12" s="473"/>
      <c r="BE12" s="473"/>
      <c r="BF12" s="473"/>
      <c r="BG12" s="473"/>
      <c r="BH12" s="473"/>
      <c r="BI12" s="473"/>
      <c r="BJ12" s="473"/>
      <c r="BK12" s="473"/>
      <c r="BL12" s="473"/>
      <c r="BM12" s="474"/>
      <c r="BN12" s="458">
        <v>0</v>
      </c>
      <c r="BO12" s="459"/>
      <c r="BP12" s="459"/>
      <c r="BQ12" s="459"/>
      <c r="BR12" s="459"/>
      <c r="BS12" s="459"/>
      <c r="BT12" s="459"/>
      <c r="BU12" s="460"/>
      <c r="BV12" s="458">
        <v>0</v>
      </c>
      <c r="BW12" s="459"/>
      <c r="BX12" s="459"/>
      <c r="BY12" s="459"/>
      <c r="BZ12" s="459"/>
      <c r="CA12" s="459"/>
      <c r="CB12" s="459"/>
      <c r="CC12" s="460"/>
      <c r="CD12" s="498" t="s">
        <v>135</v>
      </c>
      <c r="CE12" s="418"/>
      <c r="CF12" s="418"/>
      <c r="CG12" s="418"/>
      <c r="CH12" s="418"/>
      <c r="CI12" s="418"/>
      <c r="CJ12" s="418"/>
      <c r="CK12" s="418"/>
      <c r="CL12" s="418"/>
      <c r="CM12" s="418"/>
      <c r="CN12" s="418"/>
      <c r="CO12" s="418"/>
      <c r="CP12" s="418"/>
      <c r="CQ12" s="418"/>
      <c r="CR12" s="418"/>
      <c r="CS12" s="499"/>
      <c r="CT12" s="561" t="s">
        <v>128</v>
      </c>
      <c r="CU12" s="562"/>
      <c r="CV12" s="562"/>
      <c r="CW12" s="562"/>
      <c r="CX12" s="562"/>
      <c r="CY12" s="562"/>
      <c r="CZ12" s="562"/>
      <c r="DA12" s="563"/>
      <c r="DB12" s="561" t="s">
        <v>128</v>
      </c>
      <c r="DC12" s="562"/>
      <c r="DD12" s="562"/>
      <c r="DE12" s="562"/>
      <c r="DF12" s="562"/>
      <c r="DG12" s="562"/>
      <c r="DH12" s="562"/>
      <c r="DI12" s="563"/>
    </row>
    <row r="13" spans="1:119" ht="18.75" customHeight="1" x14ac:dyDescent="0.15">
      <c r="A13" s="178"/>
      <c r="B13" s="567"/>
      <c r="C13" s="568"/>
      <c r="D13" s="568"/>
      <c r="E13" s="568"/>
      <c r="F13" s="568"/>
      <c r="G13" s="568"/>
      <c r="H13" s="568"/>
      <c r="I13" s="568"/>
      <c r="J13" s="568"/>
      <c r="K13" s="569"/>
      <c r="L13" s="187"/>
      <c r="M13" s="542" t="s">
        <v>136</v>
      </c>
      <c r="N13" s="543"/>
      <c r="O13" s="543"/>
      <c r="P13" s="543"/>
      <c r="Q13" s="544"/>
      <c r="R13" s="545">
        <v>12497</v>
      </c>
      <c r="S13" s="546"/>
      <c r="T13" s="546"/>
      <c r="U13" s="546"/>
      <c r="V13" s="547"/>
      <c r="W13" s="548" t="s">
        <v>137</v>
      </c>
      <c r="X13" s="444"/>
      <c r="Y13" s="444"/>
      <c r="Z13" s="444"/>
      <c r="AA13" s="444"/>
      <c r="AB13" s="445"/>
      <c r="AC13" s="411">
        <v>444</v>
      </c>
      <c r="AD13" s="412"/>
      <c r="AE13" s="412"/>
      <c r="AF13" s="412"/>
      <c r="AG13" s="413"/>
      <c r="AH13" s="411">
        <v>492</v>
      </c>
      <c r="AI13" s="412"/>
      <c r="AJ13" s="412"/>
      <c r="AK13" s="412"/>
      <c r="AL13" s="471"/>
      <c r="AM13" s="515" t="s">
        <v>138</v>
      </c>
      <c r="AN13" s="415"/>
      <c r="AO13" s="415"/>
      <c r="AP13" s="415"/>
      <c r="AQ13" s="415"/>
      <c r="AR13" s="415"/>
      <c r="AS13" s="415"/>
      <c r="AT13" s="416"/>
      <c r="AU13" s="516" t="s">
        <v>139</v>
      </c>
      <c r="AV13" s="517"/>
      <c r="AW13" s="517"/>
      <c r="AX13" s="517"/>
      <c r="AY13" s="472" t="s">
        <v>140</v>
      </c>
      <c r="AZ13" s="473"/>
      <c r="BA13" s="473"/>
      <c r="BB13" s="473"/>
      <c r="BC13" s="473"/>
      <c r="BD13" s="473"/>
      <c r="BE13" s="473"/>
      <c r="BF13" s="473"/>
      <c r="BG13" s="473"/>
      <c r="BH13" s="473"/>
      <c r="BI13" s="473"/>
      <c r="BJ13" s="473"/>
      <c r="BK13" s="473"/>
      <c r="BL13" s="473"/>
      <c r="BM13" s="474"/>
      <c r="BN13" s="458">
        <v>321319</v>
      </c>
      <c r="BO13" s="459"/>
      <c r="BP13" s="459"/>
      <c r="BQ13" s="459"/>
      <c r="BR13" s="459"/>
      <c r="BS13" s="459"/>
      <c r="BT13" s="459"/>
      <c r="BU13" s="460"/>
      <c r="BV13" s="458">
        <v>140090</v>
      </c>
      <c r="BW13" s="459"/>
      <c r="BX13" s="459"/>
      <c r="BY13" s="459"/>
      <c r="BZ13" s="459"/>
      <c r="CA13" s="459"/>
      <c r="CB13" s="459"/>
      <c r="CC13" s="460"/>
      <c r="CD13" s="498" t="s">
        <v>141</v>
      </c>
      <c r="CE13" s="418"/>
      <c r="CF13" s="418"/>
      <c r="CG13" s="418"/>
      <c r="CH13" s="418"/>
      <c r="CI13" s="418"/>
      <c r="CJ13" s="418"/>
      <c r="CK13" s="418"/>
      <c r="CL13" s="418"/>
      <c r="CM13" s="418"/>
      <c r="CN13" s="418"/>
      <c r="CO13" s="418"/>
      <c r="CP13" s="418"/>
      <c r="CQ13" s="418"/>
      <c r="CR13" s="418"/>
      <c r="CS13" s="499"/>
      <c r="CT13" s="455">
        <v>7.5</v>
      </c>
      <c r="CU13" s="456"/>
      <c r="CV13" s="456"/>
      <c r="CW13" s="456"/>
      <c r="CX13" s="456"/>
      <c r="CY13" s="456"/>
      <c r="CZ13" s="456"/>
      <c r="DA13" s="457"/>
      <c r="DB13" s="455">
        <v>7.6</v>
      </c>
      <c r="DC13" s="456"/>
      <c r="DD13" s="456"/>
      <c r="DE13" s="456"/>
      <c r="DF13" s="456"/>
      <c r="DG13" s="456"/>
      <c r="DH13" s="456"/>
      <c r="DI13" s="457"/>
    </row>
    <row r="14" spans="1:119" ht="18.75" customHeight="1" thickBot="1" x14ac:dyDescent="0.2">
      <c r="A14" s="178"/>
      <c r="B14" s="567"/>
      <c r="C14" s="568"/>
      <c r="D14" s="568"/>
      <c r="E14" s="568"/>
      <c r="F14" s="568"/>
      <c r="G14" s="568"/>
      <c r="H14" s="568"/>
      <c r="I14" s="568"/>
      <c r="J14" s="568"/>
      <c r="K14" s="569"/>
      <c r="L14" s="532" t="s">
        <v>142</v>
      </c>
      <c r="M14" s="585"/>
      <c r="N14" s="585"/>
      <c r="O14" s="585"/>
      <c r="P14" s="585"/>
      <c r="Q14" s="586"/>
      <c r="R14" s="545">
        <v>12894</v>
      </c>
      <c r="S14" s="546"/>
      <c r="T14" s="546"/>
      <c r="U14" s="546"/>
      <c r="V14" s="547"/>
      <c r="W14" s="549"/>
      <c r="X14" s="447"/>
      <c r="Y14" s="447"/>
      <c r="Z14" s="447"/>
      <c r="AA14" s="447"/>
      <c r="AB14" s="448"/>
      <c r="AC14" s="538">
        <v>7.6</v>
      </c>
      <c r="AD14" s="539"/>
      <c r="AE14" s="539"/>
      <c r="AF14" s="539"/>
      <c r="AG14" s="540"/>
      <c r="AH14" s="538">
        <v>7.9</v>
      </c>
      <c r="AI14" s="539"/>
      <c r="AJ14" s="539"/>
      <c r="AK14" s="539"/>
      <c r="AL14" s="541"/>
      <c r="AM14" s="515"/>
      <c r="AN14" s="415"/>
      <c r="AO14" s="415"/>
      <c r="AP14" s="415"/>
      <c r="AQ14" s="415"/>
      <c r="AR14" s="415"/>
      <c r="AS14" s="415"/>
      <c r="AT14" s="416"/>
      <c r="AU14" s="516"/>
      <c r="AV14" s="517"/>
      <c r="AW14" s="517"/>
      <c r="AX14" s="517"/>
      <c r="AY14" s="472"/>
      <c r="AZ14" s="473"/>
      <c r="BA14" s="473"/>
      <c r="BB14" s="473"/>
      <c r="BC14" s="473"/>
      <c r="BD14" s="473"/>
      <c r="BE14" s="473"/>
      <c r="BF14" s="473"/>
      <c r="BG14" s="473"/>
      <c r="BH14" s="473"/>
      <c r="BI14" s="473"/>
      <c r="BJ14" s="473"/>
      <c r="BK14" s="473"/>
      <c r="BL14" s="473"/>
      <c r="BM14" s="474"/>
      <c r="BN14" s="458"/>
      <c r="BO14" s="459"/>
      <c r="BP14" s="459"/>
      <c r="BQ14" s="459"/>
      <c r="BR14" s="459"/>
      <c r="BS14" s="459"/>
      <c r="BT14" s="459"/>
      <c r="BU14" s="460"/>
      <c r="BV14" s="458"/>
      <c r="BW14" s="459"/>
      <c r="BX14" s="459"/>
      <c r="BY14" s="459"/>
      <c r="BZ14" s="459"/>
      <c r="CA14" s="459"/>
      <c r="CB14" s="459"/>
      <c r="CC14" s="460"/>
      <c r="CD14" s="495" t="s">
        <v>143</v>
      </c>
      <c r="CE14" s="496"/>
      <c r="CF14" s="496"/>
      <c r="CG14" s="496"/>
      <c r="CH14" s="496"/>
      <c r="CI14" s="496"/>
      <c r="CJ14" s="496"/>
      <c r="CK14" s="496"/>
      <c r="CL14" s="496"/>
      <c r="CM14" s="496"/>
      <c r="CN14" s="496"/>
      <c r="CO14" s="496"/>
      <c r="CP14" s="496"/>
      <c r="CQ14" s="496"/>
      <c r="CR14" s="496"/>
      <c r="CS14" s="497"/>
      <c r="CT14" s="555">
        <v>8.6999999999999993</v>
      </c>
      <c r="CU14" s="556"/>
      <c r="CV14" s="556"/>
      <c r="CW14" s="556"/>
      <c r="CX14" s="556"/>
      <c r="CY14" s="556"/>
      <c r="CZ14" s="556"/>
      <c r="DA14" s="557"/>
      <c r="DB14" s="555">
        <v>21.7</v>
      </c>
      <c r="DC14" s="556"/>
      <c r="DD14" s="556"/>
      <c r="DE14" s="556"/>
      <c r="DF14" s="556"/>
      <c r="DG14" s="556"/>
      <c r="DH14" s="556"/>
      <c r="DI14" s="557"/>
    </row>
    <row r="15" spans="1:119" ht="18.75" customHeight="1" x14ac:dyDescent="0.15">
      <c r="A15" s="178"/>
      <c r="B15" s="567"/>
      <c r="C15" s="568"/>
      <c r="D15" s="568"/>
      <c r="E15" s="568"/>
      <c r="F15" s="568"/>
      <c r="G15" s="568"/>
      <c r="H15" s="568"/>
      <c r="I15" s="568"/>
      <c r="J15" s="568"/>
      <c r="K15" s="569"/>
      <c r="L15" s="187"/>
      <c r="M15" s="542" t="s">
        <v>136</v>
      </c>
      <c r="N15" s="543"/>
      <c r="O15" s="543"/>
      <c r="P15" s="543"/>
      <c r="Q15" s="544"/>
      <c r="R15" s="545">
        <v>12721</v>
      </c>
      <c r="S15" s="546"/>
      <c r="T15" s="546"/>
      <c r="U15" s="546"/>
      <c r="V15" s="547"/>
      <c r="W15" s="548" t="s">
        <v>144</v>
      </c>
      <c r="X15" s="444"/>
      <c r="Y15" s="444"/>
      <c r="Z15" s="444"/>
      <c r="AA15" s="444"/>
      <c r="AB15" s="445"/>
      <c r="AC15" s="411">
        <v>1526</v>
      </c>
      <c r="AD15" s="412"/>
      <c r="AE15" s="412"/>
      <c r="AF15" s="412"/>
      <c r="AG15" s="413"/>
      <c r="AH15" s="411">
        <v>1609</v>
      </c>
      <c r="AI15" s="412"/>
      <c r="AJ15" s="412"/>
      <c r="AK15" s="412"/>
      <c r="AL15" s="471"/>
      <c r="AM15" s="515"/>
      <c r="AN15" s="415"/>
      <c r="AO15" s="415"/>
      <c r="AP15" s="415"/>
      <c r="AQ15" s="415"/>
      <c r="AR15" s="415"/>
      <c r="AS15" s="415"/>
      <c r="AT15" s="416"/>
      <c r="AU15" s="516"/>
      <c r="AV15" s="517"/>
      <c r="AW15" s="517"/>
      <c r="AX15" s="517"/>
      <c r="AY15" s="484" t="s">
        <v>145</v>
      </c>
      <c r="AZ15" s="485"/>
      <c r="BA15" s="485"/>
      <c r="BB15" s="485"/>
      <c r="BC15" s="485"/>
      <c r="BD15" s="485"/>
      <c r="BE15" s="485"/>
      <c r="BF15" s="485"/>
      <c r="BG15" s="485"/>
      <c r="BH15" s="485"/>
      <c r="BI15" s="485"/>
      <c r="BJ15" s="485"/>
      <c r="BK15" s="485"/>
      <c r="BL15" s="485"/>
      <c r="BM15" s="486"/>
      <c r="BN15" s="487">
        <v>1320758</v>
      </c>
      <c r="BO15" s="488"/>
      <c r="BP15" s="488"/>
      <c r="BQ15" s="488"/>
      <c r="BR15" s="488"/>
      <c r="BS15" s="488"/>
      <c r="BT15" s="488"/>
      <c r="BU15" s="489"/>
      <c r="BV15" s="487">
        <v>1363601</v>
      </c>
      <c r="BW15" s="488"/>
      <c r="BX15" s="488"/>
      <c r="BY15" s="488"/>
      <c r="BZ15" s="488"/>
      <c r="CA15" s="488"/>
      <c r="CB15" s="488"/>
      <c r="CC15" s="489"/>
      <c r="CD15" s="558" t="s">
        <v>146</v>
      </c>
      <c r="CE15" s="559"/>
      <c r="CF15" s="559"/>
      <c r="CG15" s="559"/>
      <c r="CH15" s="559"/>
      <c r="CI15" s="559"/>
      <c r="CJ15" s="559"/>
      <c r="CK15" s="559"/>
      <c r="CL15" s="559"/>
      <c r="CM15" s="559"/>
      <c r="CN15" s="559"/>
      <c r="CO15" s="559"/>
      <c r="CP15" s="559"/>
      <c r="CQ15" s="559"/>
      <c r="CR15" s="559"/>
      <c r="CS15" s="560"/>
      <c r="CT15" s="188"/>
      <c r="CU15" s="189"/>
      <c r="CV15" s="189"/>
      <c r="CW15" s="189"/>
      <c r="CX15" s="189"/>
      <c r="CY15" s="189"/>
      <c r="CZ15" s="189"/>
      <c r="DA15" s="190"/>
      <c r="DB15" s="188"/>
      <c r="DC15" s="189"/>
      <c r="DD15" s="189"/>
      <c r="DE15" s="189"/>
      <c r="DF15" s="189"/>
      <c r="DG15" s="189"/>
      <c r="DH15" s="189"/>
      <c r="DI15" s="190"/>
    </row>
    <row r="16" spans="1:119" ht="18.75" customHeight="1" x14ac:dyDescent="0.15">
      <c r="A16" s="178"/>
      <c r="B16" s="567"/>
      <c r="C16" s="568"/>
      <c r="D16" s="568"/>
      <c r="E16" s="568"/>
      <c r="F16" s="568"/>
      <c r="G16" s="568"/>
      <c r="H16" s="568"/>
      <c r="I16" s="568"/>
      <c r="J16" s="568"/>
      <c r="K16" s="569"/>
      <c r="L16" s="532" t="s">
        <v>147</v>
      </c>
      <c r="M16" s="533"/>
      <c r="N16" s="533"/>
      <c r="O16" s="533"/>
      <c r="P16" s="533"/>
      <c r="Q16" s="534"/>
      <c r="R16" s="535" t="s">
        <v>148</v>
      </c>
      <c r="S16" s="536"/>
      <c r="T16" s="536"/>
      <c r="U16" s="536"/>
      <c r="V16" s="537"/>
      <c r="W16" s="549"/>
      <c r="X16" s="447"/>
      <c r="Y16" s="447"/>
      <c r="Z16" s="447"/>
      <c r="AA16" s="447"/>
      <c r="AB16" s="448"/>
      <c r="AC16" s="538">
        <v>26</v>
      </c>
      <c r="AD16" s="539"/>
      <c r="AE16" s="539"/>
      <c r="AF16" s="539"/>
      <c r="AG16" s="540"/>
      <c r="AH16" s="538">
        <v>25.8</v>
      </c>
      <c r="AI16" s="539"/>
      <c r="AJ16" s="539"/>
      <c r="AK16" s="539"/>
      <c r="AL16" s="541"/>
      <c r="AM16" s="515"/>
      <c r="AN16" s="415"/>
      <c r="AO16" s="415"/>
      <c r="AP16" s="415"/>
      <c r="AQ16" s="415"/>
      <c r="AR16" s="415"/>
      <c r="AS16" s="415"/>
      <c r="AT16" s="416"/>
      <c r="AU16" s="516"/>
      <c r="AV16" s="517"/>
      <c r="AW16" s="517"/>
      <c r="AX16" s="517"/>
      <c r="AY16" s="472" t="s">
        <v>149</v>
      </c>
      <c r="AZ16" s="473"/>
      <c r="BA16" s="473"/>
      <c r="BB16" s="473"/>
      <c r="BC16" s="473"/>
      <c r="BD16" s="473"/>
      <c r="BE16" s="473"/>
      <c r="BF16" s="473"/>
      <c r="BG16" s="473"/>
      <c r="BH16" s="473"/>
      <c r="BI16" s="473"/>
      <c r="BJ16" s="473"/>
      <c r="BK16" s="473"/>
      <c r="BL16" s="473"/>
      <c r="BM16" s="474"/>
      <c r="BN16" s="458">
        <v>3789988</v>
      </c>
      <c r="BO16" s="459"/>
      <c r="BP16" s="459"/>
      <c r="BQ16" s="459"/>
      <c r="BR16" s="459"/>
      <c r="BS16" s="459"/>
      <c r="BT16" s="459"/>
      <c r="BU16" s="460"/>
      <c r="BV16" s="458">
        <v>3506452</v>
      </c>
      <c r="BW16" s="459"/>
      <c r="BX16" s="459"/>
      <c r="BY16" s="459"/>
      <c r="BZ16" s="459"/>
      <c r="CA16" s="459"/>
      <c r="CB16" s="459"/>
      <c r="CC16" s="460"/>
      <c r="CD16" s="191"/>
      <c r="CE16" s="490"/>
      <c r="CF16" s="490"/>
      <c r="CG16" s="490"/>
      <c r="CH16" s="490"/>
      <c r="CI16" s="490"/>
      <c r="CJ16" s="490"/>
      <c r="CK16" s="490"/>
      <c r="CL16" s="490"/>
      <c r="CM16" s="490"/>
      <c r="CN16" s="490"/>
      <c r="CO16" s="490"/>
      <c r="CP16" s="490"/>
      <c r="CQ16" s="490"/>
      <c r="CR16" s="490"/>
      <c r="CS16" s="491"/>
      <c r="CT16" s="455"/>
      <c r="CU16" s="456"/>
      <c r="CV16" s="456"/>
      <c r="CW16" s="456"/>
      <c r="CX16" s="456"/>
      <c r="CY16" s="456"/>
      <c r="CZ16" s="456"/>
      <c r="DA16" s="457"/>
      <c r="DB16" s="455"/>
      <c r="DC16" s="456"/>
      <c r="DD16" s="456"/>
      <c r="DE16" s="456"/>
      <c r="DF16" s="456"/>
      <c r="DG16" s="456"/>
      <c r="DH16" s="456"/>
      <c r="DI16" s="457"/>
    </row>
    <row r="17" spans="1:113" ht="18.75" customHeight="1" thickBot="1" x14ac:dyDescent="0.2">
      <c r="A17" s="178"/>
      <c r="B17" s="570"/>
      <c r="C17" s="571"/>
      <c r="D17" s="571"/>
      <c r="E17" s="571"/>
      <c r="F17" s="571"/>
      <c r="G17" s="571"/>
      <c r="H17" s="571"/>
      <c r="I17" s="571"/>
      <c r="J17" s="571"/>
      <c r="K17" s="572"/>
      <c r="L17" s="192"/>
      <c r="M17" s="551" t="s">
        <v>150</v>
      </c>
      <c r="N17" s="552"/>
      <c r="O17" s="552"/>
      <c r="P17" s="552"/>
      <c r="Q17" s="553"/>
      <c r="R17" s="535" t="s">
        <v>151</v>
      </c>
      <c r="S17" s="536"/>
      <c r="T17" s="536"/>
      <c r="U17" s="536"/>
      <c r="V17" s="537"/>
      <c r="W17" s="548" t="s">
        <v>152</v>
      </c>
      <c r="X17" s="444"/>
      <c r="Y17" s="444"/>
      <c r="Z17" s="444"/>
      <c r="AA17" s="444"/>
      <c r="AB17" s="445"/>
      <c r="AC17" s="411">
        <v>3903</v>
      </c>
      <c r="AD17" s="412"/>
      <c r="AE17" s="412"/>
      <c r="AF17" s="412"/>
      <c r="AG17" s="413"/>
      <c r="AH17" s="411">
        <v>4133</v>
      </c>
      <c r="AI17" s="412"/>
      <c r="AJ17" s="412"/>
      <c r="AK17" s="412"/>
      <c r="AL17" s="471"/>
      <c r="AM17" s="515"/>
      <c r="AN17" s="415"/>
      <c r="AO17" s="415"/>
      <c r="AP17" s="415"/>
      <c r="AQ17" s="415"/>
      <c r="AR17" s="415"/>
      <c r="AS17" s="415"/>
      <c r="AT17" s="416"/>
      <c r="AU17" s="516"/>
      <c r="AV17" s="517"/>
      <c r="AW17" s="517"/>
      <c r="AX17" s="517"/>
      <c r="AY17" s="472" t="s">
        <v>153</v>
      </c>
      <c r="AZ17" s="473"/>
      <c r="BA17" s="473"/>
      <c r="BB17" s="473"/>
      <c r="BC17" s="473"/>
      <c r="BD17" s="473"/>
      <c r="BE17" s="473"/>
      <c r="BF17" s="473"/>
      <c r="BG17" s="473"/>
      <c r="BH17" s="473"/>
      <c r="BI17" s="473"/>
      <c r="BJ17" s="473"/>
      <c r="BK17" s="473"/>
      <c r="BL17" s="473"/>
      <c r="BM17" s="474"/>
      <c r="BN17" s="458">
        <v>1648151</v>
      </c>
      <c r="BO17" s="459"/>
      <c r="BP17" s="459"/>
      <c r="BQ17" s="459"/>
      <c r="BR17" s="459"/>
      <c r="BS17" s="459"/>
      <c r="BT17" s="459"/>
      <c r="BU17" s="460"/>
      <c r="BV17" s="458">
        <v>1699861</v>
      </c>
      <c r="BW17" s="459"/>
      <c r="BX17" s="459"/>
      <c r="BY17" s="459"/>
      <c r="BZ17" s="459"/>
      <c r="CA17" s="459"/>
      <c r="CB17" s="459"/>
      <c r="CC17" s="460"/>
      <c r="CD17" s="191"/>
      <c r="CE17" s="490"/>
      <c r="CF17" s="490"/>
      <c r="CG17" s="490"/>
      <c r="CH17" s="490"/>
      <c r="CI17" s="490"/>
      <c r="CJ17" s="490"/>
      <c r="CK17" s="490"/>
      <c r="CL17" s="490"/>
      <c r="CM17" s="490"/>
      <c r="CN17" s="490"/>
      <c r="CO17" s="490"/>
      <c r="CP17" s="490"/>
      <c r="CQ17" s="490"/>
      <c r="CR17" s="490"/>
      <c r="CS17" s="491"/>
      <c r="CT17" s="455"/>
      <c r="CU17" s="456"/>
      <c r="CV17" s="456"/>
      <c r="CW17" s="456"/>
      <c r="CX17" s="456"/>
      <c r="CY17" s="456"/>
      <c r="CZ17" s="456"/>
      <c r="DA17" s="457"/>
      <c r="DB17" s="455"/>
      <c r="DC17" s="456"/>
      <c r="DD17" s="456"/>
      <c r="DE17" s="456"/>
      <c r="DF17" s="456"/>
      <c r="DG17" s="456"/>
      <c r="DH17" s="456"/>
      <c r="DI17" s="457"/>
    </row>
    <row r="18" spans="1:113" ht="18.75" customHeight="1" thickBot="1" x14ac:dyDescent="0.2">
      <c r="A18" s="178"/>
      <c r="B18" s="508" t="s">
        <v>154</v>
      </c>
      <c r="C18" s="509"/>
      <c r="D18" s="509"/>
      <c r="E18" s="510"/>
      <c r="F18" s="510"/>
      <c r="G18" s="510"/>
      <c r="H18" s="510"/>
      <c r="I18" s="510"/>
      <c r="J18" s="510"/>
      <c r="K18" s="510"/>
      <c r="L18" s="511">
        <v>81.680000000000007</v>
      </c>
      <c r="M18" s="511"/>
      <c r="N18" s="511"/>
      <c r="O18" s="511"/>
      <c r="P18" s="511"/>
      <c r="Q18" s="511"/>
      <c r="R18" s="512"/>
      <c r="S18" s="512"/>
      <c r="T18" s="512"/>
      <c r="U18" s="512"/>
      <c r="V18" s="513"/>
      <c r="W18" s="529"/>
      <c r="X18" s="530"/>
      <c r="Y18" s="530"/>
      <c r="Z18" s="530"/>
      <c r="AA18" s="530"/>
      <c r="AB18" s="554"/>
      <c r="AC18" s="428">
        <v>66.5</v>
      </c>
      <c r="AD18" s="429"/>
      <c r="AE18" s="429"/>
      <c r="AF18" s="429"/>
      <c r="AG18" s="514"/>
      <c r="AH18" s="428">
        <v>66.3</v>
      </c>
      <c r="AI18" s="429"/>
      <c r="AJ18" s="429"/>
      <c r="AK18" s="429"/>
      <c r="AL18" s="430"/>
      <c r="AM18" s="515"/>
      <c r="AN18" s="415"/>
      <c r="AO18" s="415"/>
      <c r="AP18" s="415"/>
      <c r="AQ18" s="415"/>
      <c r="AR18" s="415"/>
      <c r="AS18" s="415"/>
      <c r="AT18" s="416"/>
      <c r="AU18" s="516"/>
      <c r="AV18" s="517"/>
      <c r="AW18" s="517"/>
      <c r="AX18" s="517"/>
      <c r="AY18" s="472" t="s">
        <v>155</v>
      </c>
      <c r="AZ18" s="473"/>
      <c r="BA18" s="473"/>
      <c r="BB18" s="473"/>
      <c r="BC18" s="473"/>
      <c r="BD18" s="473"/>
      <c r="BE18" s="473"/>
      <c r="BF18" s="473"/>
      <c r="BG18" s="473"/>
      <c r="BH18" s="473"/>
      <c r="BI18" s="473"/>
      <c r="BJ18" s="473"/>
      <c r="BK18" s="473"/>
      <c r="BL18" s="473"/>
      <c r="BM18" s="474"/>
      <c r="BN18" s="458">
        <v>3984875</v>
      </c>
      <c r="BO18" s="459"/>
      <c r="BP18" s="459"/>
      <c r="BQ18" s="459"/>
      <c r="BR18" s="459"/>
      <c r="BS18" s="459"/>
      <c r="BT18" s="459"/>
      <c r="BU18" s="460"/>
      <c r="BV18" s="458">
        <v>3985472</v>
      </c>
      <c r="BW18" s="459"/>
      <c r="BX18" s="459"/>
      <c r="BY18" s="459"/>
      <c r="BZ18" s="459"/>
      <c r="CA18" s="459"/>
      <c r="CB18" s="459"/>
      <c r="CC18" s="460"/>
      <c r="CD18" s="191"/>
      <c r="CE18" s="490"/>
      <c r="CF18" s="490"/>
      <c r="CG18" s="490"/>
      <c r="CH18" s="490"/>
      <c r="CI18" s="490"/>
      <c r="CJ18" s="490"/>
      <c r="CK18" s="490"/>
      <c r="CL18" s="490"/>
      <c r="CM18" s="490"/>
      <c r="CN18" s="490"/>
      <c r="CO18" s="490"/>
      <c r="CP18" s="490"/>
      <c r="CQ18" s="490"/>
      <c r="CR18" s="490"/>
      <c r="CS18" s="491"/>
      <c r="CT18" s="455"/>
      <c r="CU18" s="456"/>
      <c r="CV18" s="456"/>
      <c r="CW18" s="456"/>
      <c r="CX18" s="456"/>
      <c r="CY18" s="456"/>
      <c r="CZ18" s="456"/>
      <c r="DA18" s="457"/>
      <c r="DB18" s="455"/>
      <c r="DC18" s="456"/>
      <c r="DD18" s="456"/>
      <c r="DE18" s="456"/>
      <c r="DF18" s="456"/>
      <c r="DG18" s="456"/>
      <c r="DH18" s="456"/>
      <c r="DI18" s="457"/>
    </row>
    <row r="19" spans="1:113" ht="18.75" customHeight="1" thickBot="1" x14ac:dyDescent="0.2">
      <c r="A19" s="178"/>
      <c r="B19" s="508" t="s">
        <v>156</v>
      </c>
      <c r="C19" s="509"/>
      <c r="D19" s="509"/>
      <c r="E19" s="510"/>
      <c r="F19" s="510"/>
      <c r="G19" s="510"/>
      <c r="H19" s="510"/>
      <c r="I19" s="510"/>
      <c r="J19" s="510"/>
      <c r="K19" s="510"/>
      <c r="L19" s="518">
        <v>151</v>
      </c>
      <c r="M19" s="518"/>
      <c r="N19" s="518"/>
      <c r="O19" s="518"/>
      <c r="P19" s="518"/>
      <c r="Q19" s="518"/>
      <c r="R19" s="519"/>
      <c r="S19" s="519"/>
      <c r="T19" s="519"/>
      <c r="U19" s="519"/>
      <c r="V19" s="520"/>
      <c r="W19" s="527"/>
      <c r="X19" s="528"/>
      <c r="Y19" s="528"/>
      <c r="Z19" s="528"/>
      <c r="AA19" s="528"/>
      <c r="AB19" s="528"/>
      <c r="AC19" s="531"/>
      <c r="AD19" s="531"/>
      <c r="AE19" s="531"/>
      <c r="AF19" s="531"/>
      <c r="AG19" s="531"/>
      <c r="AH19" s="531"/>
      <c r="AI19" s="531"/>
      <c r="AJ19" s="531"/>
      <c r="AK19" s="531"/>
      <c r="AL19" s="550"/>
      <c r="AM19" s="515"/>
      <c r="AN19" s="415"/>
      <c r="AO19" s="415"/>
      <c r="AP19" s="415"/>
      <c r="AQ19" s="415"/>
      <c r="AR19" s="415"/>
      <c r="AS19" s="415"/>
      <c r="AT19" s="416"/>
      <c r="AU19" s="516"/>
      <c r="AV19" s="517"/>
      <c r="AW19" s="517"/>
      <c r="AX19" s="517"/>
      <c r="AY19" s="472" t="s">
        <v>157</v>
      </c>
      <c r="AZ19" s="473"/>
      <c r="BA19" s="473"/>
      <c r="BB19" s="473"/>
      <c r="BC19" s="473"/>
      <c r="BD19" s="473"/>
      <c r="BE19" s="473"/>
      <c r="BF19" s="473"/>
      <c r="BG19" s="473"/>
      <c r="BH19" s="473"/>
      <c r="BI19" s="473"/>
      <c r="BJ19" s="473"/>
      <c r="BK19" s="473"/>
      <c r="BL19" s="473"/>
      <c r="BM19" s="474"/>
      <c r="BN19" s="458">
        <v>5492233</v>
      </c>
      <c r="BO19" s="459"/>
      <c r="BP19" s="459"/>
      <c r="BQ19" s="459"/>
      <c r="BR19" s="459"/>
      <c r="BS19" s="459"/>
      <c r="BT19" s="459"/>
      <c r="BU19" s="460"/>
      <c r="BV19" s="458">
        <v>4857973</v>
      </c>
      <c r="BW19" s="459"/>
      <c r="BX19" s="459"/>
      <c r="BY19" s="459"/>
      <c r="BZ19" s="459"/>
      <c r="CA19" s="459"/>
      <c r="CB19" s="459"/>
      <c r="CC19" s="460"/>
      <c r="CD19" s="191"/>
      <c r="CE19" s="490"/>
      <c r="CF19" s="490"/>
      <c r="CG19" s="490"/>
      <c r="CH19" s="490"/>
      <c r="CI19" s="490"/>
      <c r="CJ19" s="490"/>
      <c r="CK19" s="490"/>
      <c r="CL19" s="490"/>
      <c r="CM19" s="490"/>
      <c r="CN19" s="490"/>
      <c r="CO19" s="490"/>
      <c r="CP19" s="490"/>
      <c r="CQ19" s="490"/>
      <c r="CR19" s="490"/>
      <c r="CS19" s="491"/>
      <c r="CT19" s="455"/>
      <c r="CU19" s="456"/>
      <c r="CV19" s="456"/>
      <c r="CW19" s="456"/>
      <c r="CX19" s="456"/>
      <c r="CY19" s="456"/>
      <c r="CZ19" s="456"/>
      <c r="DA19" s="457"/>
      <c r="DB19" s="455"/>
      <c r="DC19" s="456"/>
      <c r="DD19" s="456"/>
      <c r="DE19" s="456"/>
      <c r="DF19" s="456"/>
      <c r="DG19" s="456"/>
      <c r="DH19" s="456"/>
      <c r="DI19" s="457"/>
    </row>
    <row r="20" spans="1:113" ht="18.75" customHeight="1" thickBot="1" x14ac:dyDescent="0.2">
      <c r="A20" s="178"/>
      <c r="B20" s="508" t="s">
        <v>158</v>
      </c>
      <c r="C20" s="509"/>
      <c r="D20" s="509"/>
      <c r="E20" s="510"/>
      <c r="F20" s="510"/>
      <c r="G20" s="510"/>
      <c r="H20" s="510"/>
      <c r="I20" s="510"/>
      <c r="J20" s="510"/>
      <c r="K20" s="510"/>
      <c r="L20" s="518">
        <v>5433</v>
      </c>
      <c r="M20" s="518"/>
      <c r="N20" s="518"/>
      <c r="O20" s="518"/>
      <c r="P20" s="518"/>
      <c r="Q20" s="518"/>
      <c r="R20" s="519"/>
      <c r="S20" s="519"/>
      <c r="T20" s="519"/>
      <c r="U20" s="519"/>
      <c r="V20" s="520"/>
      <c r="W20" s="529"/>
      <c r="X20" s="530"/>
      <c r="Y20" s="530"/>
      <c r="Z20" s="530"/>
      <c r="AA20" s="530"/>
      <c r="AB20" s="530"/>
      <c r="AC20" s="521"/>
      <c r="AD20" s="521"/>
      <c r="AE20" s="521"/>
      <c r="AF20" s="521"/>
      <c r="AG20" s="521"/>
      <c r="AH20" s="521"/>
      <c r="AI20" s="521"/>
      <c r="AJ20" s="521"/>
      <c r="AK20" s="521"/>
      <c r="AL20" s="522"/>
      <c r="AM20" s="523"/>
      <c r="AN20" s="420"/>
      <c r="AO20" s="420"/>
      <c r="AP20" s="420"/>
      <c r="AQ20" s="420"/>
      <c r="AR20" s="420"/>
      <c r="AS20" s="420"/>
      <c r="AT20" s="421"/>
      <c r="AU20" s="524"/>
      <c r="AV20" s="525"/>
      <c r="AW20" s="525"/>
      <c r="AX20" s="526"/>
      <c r="AY20" s="472"/>
      <c r="AZ20" s="473"/>
      <c r="BA20" s="473"/>
      <c r="BB20" s="473"/>
      <c r="BC20" s="473"/>
      <c r="BD20" s="473"/>
      <c r="BE20" s="473"/>
      <c r="BF20" s="473"/>
      <c r="BG20" s="473"/>
      <c r="BH20" s="473"/>
      <c r="BI20" s="473"/>
      <c r="BJ20" s="473"/>
      <c r="BK20" s="473"/>
      <c r="BL20" s="473"/>
      <c r="BM20" s="474"/>
      <c r="BN20" s="458"/>
      <c r="BO20" s="459"/>
      <c r="BP20" s="459"/>
      <c r="BQ20" s="459"/>
      <c r="BR20" s="459"/>
      <c r="BS20" s="459"/>
      <c r="BT20" s="459"/>
      <c r="BU20" s="460"/>
      <c r="BV20" s="458"/>
      <c r="BW20" s="459"/>
      <c r="BX20" s="459"/>
      <c r="BY20" s="459"/>
      <c r="BZ20" s="459"/>
      <c r="CA20" s="459"/>
      <c r="CB20" s="459"/>
      <c r="CC20" s="460"/>
      <c r="CD20" s="191"/>
      <c r="CE20" s="490"/>
      <c r="CF20" s="490"/>
      <c r="CG20" s="490"/>
      <c r="CH20" s="490"/>
      <c r="CI20" s="490"/>
      <c r="CJ20" s="490"/>
      <c r="CK20" s="490"/>
      <c r="CL20" s="490"/>
      <c r="CM20" s="490"/>
      <c r="CN20" s="490"/>
      <c r="CO20" s="490"/>
      <c r="CP20" s="490"/>
      <c r="CQ20" s="490"/>
      <c r="CR20" s="490"/>
      <c r="CS20" s="491"/>
      <c r="CT20" s="455"/>
      <c r="CU20" s="456"/>
      <c r="CV20" s="456"/>
      <c r="CW20" s="456"/>
      <c r="CX20" s="456"/>
      <c r="CY20" s="456"/>
      <c r="CZ20" s="456"/>
      <c r="DA20" s="457"/>
      <c r="DB20" s="455"/>
      <c r="DC20" s="456"/>
      <c r="DD20" s="456"/>
      <c r="DE20" s="456"/>
      <c r="DF20" s="456"/>
      <c r="DG20" s="456"/>
      <c r="DH20" s="456"/>
      <c r="DI20" s="457"/>
    </row>
    <row r="21" spans="1:113" ht="18.75" customHeight="1" thickBot="1" x14ac:dyDescent="0.2">
      <c r="A21" s="178"/>
      <c r="B21" s="505" t="s">
        <v>159</v>
      </c>
      <c r="C21" s="506"/>
      <c r="D21" s="506"/>
      <c r="E21" s="506"/>
      <c r="F21" s="506"/>
      <c r="G21" s="506"/>
      <c r="H21" s="506"/>
      <c r="I21" s="506"/>
      <c r="J21" s="506"/>
      <c r="K21" s="506"/>
      <c r="L21" s="506"/>
      <c r="M21" s="506"/>
      <c r="N21" s="506"/>
      <c r="O21" s="506"/>
      <c r="P21" s="506"/>
      <c r="Q21" s="506"/>
      <c r="R21" s="506"/>
      <c r="S21" s="506"/>
      <c r="T21" s="506"/>
      <c r="U21" s="506"/>
      <c r="V21" s="506"/>
      <c r="W21" s="506"/>
      <c r="X21" s="506"/>
      <c r="Y21" s="506"/>
      <c r="Z21" s="506"/>
      <c r="AA21" s="506"/>
      <c r="AB21" s="506"/>
      <c r="AC21" s="506"/>
      <c r="AD21" s="506"/>
      <c r="AE21" s="506"/>
      <c r="AF21" s="506"/>
      <c r="AG21" s="506"/>
      <c r="AH21" s="506"/>
      <c r="AI21" s="506"/>
      <c r="AJ21" s="506"/>
      <c r="AK21" s="506"/>
      <c r="AL21" s="506"/>
      <c r="AM21" s="506"/>
      <c r="AN21" s="506"/>
      <c r="AO21" s="506"/>
      <c r="AP21" s="506"/>
      <c r="AQ21" s="506"/>
      <c r="AR21" s="506"/>
      <c r="AS21" s="506"/>
      <c r="AT21" s="506"/>
      <c r="AU21" s="506"/>
      <c r="AV21" s="506"/>
      <c r="AW21" s="506"/>
      <c r="AX21" s="507"/>
      <c r="AY21" s="431"/>
      <c r="AZ21" s="432"/>
      <c r="BA21" s="432"/>
      <c r="BB21" s="432"/>
      <c r="BC21" s="432"/>
      <c r="BD21" s="432"/>
      <c r="BE21" s="432"/>
      <c r="BF21" s="432"/>
      <c r="BG21" s="432"/>
      <c r="BH21" s="432"/>
      <c r="BI21" s="432"/>
      <c r="BJ21" s="432"/>
      <c r="BK21" s="432"/>
      <c r="BL21" s="432"/>
      <c r="BM21" s="433"/>
      <c r="BN21" s="492"/>
      <c r="BO21" s="493"/>
      <c r="BP21" s="493"/>
      <c r="BQ21" s="493"/>
      <c r="BR21" s="493"/>
      <c r="BS21" s="493"/>
      <c r="BT21" s="493"/>
      <c r="BU21" s="494"/>
      <c r="BV21" s="492"/>
      <c r="BW21" s="493"/>
      <c r="BX21" s="493"/>
      <c r="BY21" s="493"/>
      <c r="BZ21" s="493"/>
      <c r="CA21" s="493"/>
      <c r="CB21" s="493"/>
      <c r="CC21" s="494"/>
      <c r="CD21" s="191"/>
      <c r="CE21" s="490"/>
      <c r="CF21" s="490"/>
      <c r="CG21" s="490"/>
      <c r="CH21" s="490"/>
      <c r="CI21" s="490"/>
      <c r="CJ21" s="490"/>
      <c r="CK21" s="490"/>
      <c r="CL21" s="490"/>
      <c r="CM21" s="490"/>
      <c r="CN21" s="490"/>
      <c r="CO21" s="490"/>
      <c r="CP21" s="490"/>
      <c r="CQ21" s="490"/>
      <c r="CR21" s="490"/>
      <c r="CS21" s="491"/>
      <c r="CT21" s="455"/>
      <c r="CU21" s="456"/>
      <c r="CV21" s="456"/>
      <c r="CW21" s="456"/>
      <c r="CX21" s="456"/>
      <c r="CY21" s="456"/>
      <c r="CZ21" s="456"/>
      <c r="DA21" s="457"/>
      <c r="DB21" s="455"/>
      <c r="DC21" s="456"/>
      <c r="DD21" s="456"/>
      <c r="DE21" s="456"/>
      <c r="DF21" s="456"/>
      <c r="DG21" s="456"/>
      <c r="DH21" s="456"/>
      <c r="DI21" s="457"/>
    </row>
    <row r="22" spans="1:113" ht="18.75" customHeight="1" x14ac:dyDescent="0.15">
      <c r="A22" s="178"/>
      <c r="B22" s="434" t="s">
        <v>160</v>
      </c>
      <c r="C22" s="435"/>
      <c r="D22" s="436"/>
      <c r="E22" s="443" t="s">
        <v>1</v>
      </c>
      <c r="F22" s="444"/>
      <c r="G22" s="444"/>
      <c r="H22" s="444"/>
      <c r="I22" s="444"/>
      <c r="J22" s="444"/>
      <c r="K22" s="445"/>
      <c r="L22" s="443" t="s">
        <v>161</v>
      </c>
      <c r="M22" s="444"/>
      <c r="N22" s="444"/>
      <c r="O22" s="444"/>
      <c r="P22" s="445"/>
      <c r="Q22" s="449" t="s">
        <v>162</v>
      </c>
      <c r="R22" s="450"/>
      <c r="S22" s="450"/>
      <c r="T22" s="450"/>
      <c r="U22" s="450"/>
      <c r="V22" s="451"/>
      <c r="W22" s="500" t="s">
        <v>163</v>
      </c>
      <c r="X22" s="435"/>
      <c r="Y22" s="436"/>
      <c r="Z22" s="443" t="s">
        <v>1</v>
      </c>
      <c r="AA22" s="444"/>
      <c r="AB22" s="444"/>
      <c r="AC22" s="444"/>
      <c r="AD22" s="444"/>
      <c r="AE22" s="444"/>
      <c r="AF22" s="444"/>
      <c r="AG22" s="445"/>
      <c r="AH22" s="461" t="s">
        <v>164</v>
      </c>
      <c r="AI22" s="444"/>
      <c r="AJ22" s="444"/>
      <c r="AK22" s="444"/>
      <c r="AL22" s="445"/>
      <c r="AM22" s="461" t="s">
        <v>165</v>
      </c>
      <c r="AN22" s="462"/>
      <c r="AO22" s="462"/>
      <c r="AP22" s="462"/>
      <c r="AQ22" s="462"/>
      <c r="AR22" s="463"/>
      <c r="AS22" s="449" t="s">
        <v>162</v>
      </c>
      <c r="AT22" s="450"/>
      <c r="AU22" s="450"/>
      <c r="AV22" s="450"/>
      <c r="AW22" s="450"/>
      <c r="AX22" s="467"/>
      <c r="AY22" s="484" t="s">
        <v>166</v>
      </c>
      <c r="AZ22" s="485"/>
      <c r="BA22" s="485"/>
      <c r="BB22" s="485"/>
      <c r="BC22" s="485"/>
      <c r="BD22" s="485"/>
      <c r="BE22" s="485"/>
      <c r="BF22" s="485"/>
      <c r="BG22" s="485"/>
      <c r="BH22" s="485"/>
      <c r="BI22" s="485"/>
      <c r="BJ22" s="485"/>
      <c r="BK22" s="485"/>
      <c r="BL22" s="485"/>
      <c r="BM22" s="486"/>
      <c r="BN22" s="487">
        <v>5829841</v>
      </c>
      <c r="BO22" s="488"/>
      <c r="BP22" s="488"/>
      <c r="BQ22" s="488"/>
      <c r="BR22" s="488"/>
      <c r="BS22" s="488"/>
      <c r="BT22" s="488"/>
      <c r="BU22" s="489"/>
      <c r="BV22" s="487">
        <v>6050491</v>
      </c>
      <c r="BW22" s="488"/>
      <c r="BX22" s="488"/>
      <c r="BY22" s="488"/>
      <c r="BZ22" s="488"/>
      <c r="CA22" s="488"/>
      <c r="CB22" s="488"/>
      <c r="CC22" s="489"/>
      <c r="CD22" s="191"/>
      <c r="CE22" s="490"/>
      <c r="CF22" s="490"/>
      <c r="CG22" s="490"/>
      <c r="CH22" s="490"/>
      <c r="CI22" s="490"/>
      <c r="CJ22" s="490"/>
      <c r="CK22" s="490"/>
      <c r="CL22" s="490"/>
      <c r="CM22" s="490"/>
      <c r="CN22" s="490"/>
      <c r="CO22" s="490"/>
      <c r="CP22" s="490"/>
      <c r="CQ22" s="490"/>
      <c r="CR22" s="490"/>
      <c r="CS22" s="491"/>
      <c r="CT22" s="455"/>
      <c r="CU22" s="456"/>
      <c r="CV22" s="456"/>
      <c r="CW22" s="456"/>
      <c r="CX22" s="456"/>
      <c r="CY22" s="456"/>
      <c r="CZ22" s="456"/>
      <c r="DA22" s="457"/>
      <c r="DB22" s="455"/>
      <c r="DC22" s="456"/>
      <c r="DD22" s="456"/>
      <c r="DE22" s="456"/>
      <c r="DF22" s="456"/>
      <c r="DG22" s="456"/>
      <c r="DH22" s="456"/>
      <c r="DI22" s="457"/>
    </row>
    <row r="23" spans="1:113" ht="18.75" customHeight="1" x14ac:dyDescent="0.15">
      <c r="A23" s="178"/>
      <c r="B23" s="437"/>
      <c r="C23" s="438"/>
      <c r="D23" s="439"/>
      <c r="E23" s="446"/>
      <c r="F23" s="447"/>
      <c r="G23" s="447"/>
      <c r="H23" s="447"/>
      <c r="I23" s="447"/>
      <c r="J23" s="447"/>
      <c r="K23" s="448"/>
      <c r="L23" s="446"/>
      <c r="M23" s="447"/>
      <c r="N23" s="447"/>
      <c r="O23" s="447"/>
      <c r="P23" s="448"/>
      <c r="Q23" s="452"/>
      <c r="R23" s="453"/>
      <c r="S23" s="453"/>
      <c r="T23" s="453"/>
      <c r="U23" s="453"/>
      <c r="V23" s="454"/>
      <c r="W23" s="501"/>
      <c r="X23" s="438"/>
      <c r="Y23" s="439"/>
      <c r="Z23" s="446"/>
      <c r="AA23" s="447"/>
      <c r="AB23" s="447"/>
      <c r="AC23" s="447"/>
      <c r="AD23" s="447"/>
      <c r="AE23" s="447"/>
      <c r="AF23" s="447"/>
      <c r="AG23" s="448"/>
      <c r="AH23" s="446"/>
      <c r="AI23" s="447"/>
      <c r="AJ23" s="447"/>
      <c r="AK23" s="447"/>
      <c r="AL23" s="448"/>
      <c r="AM23" s="464"/>
      <c r="AN23" s="465"/>
      <c r="AO23" s="465"/>
      <c r="AP23" s="465"/>
      <c r="AQ23" s="465"/>
      <c r="AR23" s="466"/>
      <c r="AS23" s="452"/>
      <c r="AT23" s="453"/>
      <c r="AU23" s="453"/>
      <c r="AV23" s="453"/>
      <c r="AW23" s="453"/>
      <c r="AX23" s="468"/>
      <c r="AY23" s="472" t="s">
        <v>167</v>
      </c>
      <c r="AZ23" s="473"/>
      <c r="BA23" s="473"/>
      <c r="BB23" s="473"/>
      <c r="BC23" s="473"/>
      <c r="BD23" s="473"/>
      <c r="BE23" s="473"/>
      <c r="BF23" s="473"/>
      <c r="BG23" s="473"/>
      <c r="BH23" s="473"/>
      <c r="BI23" s="473"/>
      <c r="BJ23" s="473"/>
      <c r="BK23" s="473"/>
      <c r="BL23" s="473"/>
      <c r="BM23" s="474"/>
      <c r="BN23" s="458">
        <v>5426436</v>
      </c>
      <c r="BO23" s="459"/>
      <c r="BP23" s="459"/>
      <c r="BQ23" s="459"/>
      <c r="BR23" s="459"/>
      <c r="BS23" s="459"/>
      <c r="BT23" s="459"/>
      <c r="BU23" s="460"/>
      <c r="BV23" s="458">
        <v>5545874</v>
      </c>
      <c r="BW23" s="459"/>
      <c r="BX23" s="459"/>
      <c r="BY23" s="459"/>
      <c r="BZ23" s="459"/>
      <c r="CA23" s="459"/>
      <c r="CB23" s="459"/>
      <c r="CC23" s="460"/>
      <c r="CD23" s="191"/>
      <c r="CE23" s="490"/>
      <c r="CF23" s="490"/>
      <c r="CG23" s="490"/>
      <c r="CH23" s="490"/>
      <c r="CI23" s="490"/>
      <c r="CJ23" s="490"/>
      <c r="CK23" s="490"/>
      <c r="CL23" s="490"/>
      <c r="CM23" s="490"/>
      <c r="CN23" s="490"/>
      <c r="CO23" s="490"/>
      <c r="CP23" s="490"/>
      <c r="CQ23" s="490"/>
      <c r="CR23" s="490"/>
      <c r="CS23" s="491"/>
      <c r="CT23" s="455"/>
      <c r="CU23" s="456"/>
      <c r="CV23" s="456"/>
      <c r="CW23" s="456"/>
      <c r="CX23" s="456"/>
      <c r="CY23" s="456"/>
      <c r="CZ23" s="456"/>
      <c r="DA23" s="457"/>
      <c r="DB23" s="455"/>
      <c r="DC23" s="456"/>
      <c r="DD23" s="456"/>
      <c r="DE23" s="456"/>
      <c r="DF23" s="456"/>
      <c r="DG23" s="456"/>
      <c r="DH23" s="456"/>
      <c r="DI23" s="457"/>
    </row>
    <row r="24" spans="1:113" ht="18.75" customHeight="1" thickBot="1" x14ac:dyDescent="0.2">
      <c r="A24" s="178"/>
      <c r="B24" s="437"/>
      <c r="C24" s="438"/>
      <c r="D24" s="439"/>
      <c r="E24" s="414" t="s">
        <v>168</v>
      </c>
      <c r="F24" s="415"/>
      <c r="G24" s="415"/>
      <c r="H24" s="415"/>
      <c r="I24" s="415"/>
      <c r="J24" s="415"/>
      <c r="K24" s="416"/>
      <c r="L24" s="411">
        <v>1</v>
      </c>
      <c r="M24" s="412"/>
      <c r="N24" s="412"/>
      <c r="O24" s="412"/>
      <c r="P24" s="413"/>
      <c r="Q24" s="411">
        <v>5500</v>
      </c>
      <c r="R24" s="412"/>
      <c r="S24" s="412"/>
      <c r="T24" s="412"/>
      <c r="U24" s="412"/>
      <c r="V24" s="413"/>
      <c r="W24" s="501"/>
      <c r="X24" s="438"/>
      <c r="Y24" s="439"/>
      <c r="Z24" s="414" t="s">
        <v>169</v>
      </c>
      <c r="AA24" s="415"/>
      <c r="AB24" s="415"/>
      <c r="AC24" s="415"/>
      <c r="AD24" s="415"/>
      <c r="AE24" s="415"/>
      <c r="AF24" s="415"/>
      <c r="AG24" s="416"/>
      <c r="AH24" s="411">
        <v>112</v>
      </c>
      <c r="AI24" s="412"/>
      <c r="AJ24" s="412"/>
      <c r="AK24" s="412"/>
      <c r="AL24" s="413"/>
      <c r="AM24" s="411">
        <v>321776</v>
      </c>
      <c r="AN24" s="412"/>
      <c r="AO24" s="412"/>
      <c r="AP24" s="412"/>
      <c r="AQ24" s="412"/>
      <c r="AR24" s="413"/>
      <c r="AS24" s="411">
        <v>2873</v>
      </c>
      <c r="AT24" s="412"/>
      <c r="AU24" s="412"/>
      <c r="AV24" s="412"/>
      <c r="AW24" s="412"/>
      <c r="AX24" s="471"/>
      <c r="AY24" s="431" t="s">
        <v>170</v>
      </c>
      <c r="AZ24" s="432"/>
      <c r="BA24" s="432"/>
      <c r="BB24" s="432"/>
      <c r="BC24" s="432"/>
      <c r="BD24" s="432"/>
      <c r="BE24" s="432"/>
      <c r="BF24" s="432"/>
      <c r="BG24" s="432"/>
      <c r="BH24" s="432"/>
      <c r="BI24" s="432"/>
      <c r="BJ24" s="432"/>
      <c r="BK24" s="432"/>
      <c r="BL24" s="432"/>
      <c r="BM24" s="433"/>
      <c r="BN24" s="458">
        <v>3316788</v>
      </c>
      <c r="BO24" s="459"/>
      <c r="BP24" s="459"/>
      <c r="BQ24" s="459"/>
      <c r="BR24" s="459"/>
      <c r="BS24" s="459"/>
      <c r="BT24" s="459"/>
      <c r="BU24" s="460"/>
      <c r="BV24" s="458">
        <v>3449193</v>
      </c>
      <c r="BW24" s="459"/>
      <c r="BX24" s="459"/>
      <c r="BY24" s="459"/>
      <c r="BZ24" s="459"/>
      <c r="CA24" s="459"/>
      <c r="CB24" s="459"/>
      <c r="CC24" s="460"/>
      <c r="CD24" s="191"/>
      <c r="CE24" s="490"/>
      <c r="CF24" s="490"/>
      <c r="CG24" s="490"/>
      <c r="CH24" s="490"/>
      <c r="CI24" s="490"/>
      <c r="CJ24" s="490"/>
      <c r="CK24" s="490"/>
      <c r="CL24" s="490"/>
      <c r="CM24" s="490"/>
      <c r="CN24" s="490"/>
      <c r="CO24" s="490"/>
      <c r="CP24" s="490"/>
      <c r="CQ24" s="490"/>
      <c r="CR24" s="490"/>
      <c r="CS24" s="491"/>
      <c r="CT24" s="455"/>
      <c r="CU24" s="456"/>
      <c r="CV24" s="456"/>
      <c r="CW24" s="456"/>
      <c r="CX24" s="456"/>
      <c r="CY24" s="456"/>
      <c r="CZ24" s="456"/>
      <c r="DA24" s="457"/>
      <c r="DB24" s="455"/>
      <c r="DC24" s="456"/>
      <c r="DD24" s="456"/>
      <c r="DE24" s="456"/>
      <c r="DF24" s="456"/>
      <c r="DG24" s="456"/>
      <c r="DH24" s="456"/>
      <c r="DI24" s="457"/>
    </row>
    <row r="25" spans="1:113" ht="18.75" customHeight="1" x14ac:dyDescent="0.15">
      <c r="A25" s="178"/>
      <c r="B25" s="437"/>
      <c r="C25" s="438"/>
      <c r="D25" s="439"/>
      <c r="E25" s="414" t="s">
        <v>171</v>
      </c>
      <c r="F25" s="415"/>
      <c r="G25" s="415"/>
      <c r="H25" s="415"/>
      <c r="I25" s="415"/>
      <c r="J25" s="415"/>
      <c r="K25" s="416"/>
      <c r="L25" s="411">
        <v>1</v>
      </c>
      <c r="M25" s="412"/>
      <c r="N25" s="412"/>
      <c r="O25" s="412"/>
      <c r="P25" s="413"/>
      <c r="Q25" s="411">
        <v>4760</v>
      </c>
      <c r="R25" s="412"/>
      <c r="S25" s="412"/>
      <c r="T25" s="412"/>
      <c r="U25" s="412"/>
      <c r="V25" s="413"/>
      <c r="W25" s="501"/>
      <c r="X25" s="438"/>
      <c r="Y25" s="439"/>
      <c r="Z25" s="414" t="s">
        <v>172</v>
      </c>
      <c r="AA25" s="415"/>
      <c r="AB25" s="415"/>
      <c r="AC25" s="415"/>
      <c r="AD25" s="415"/>
      <c r="AE25" s="415"/>
      <c r="AF25" s="415"/>
      <c r="AG25" s="416"/>
      <c r="AH25" s="411" t="s">
        <v>173</v>
      </c>
      <c r="AI25" s="412"/>
      <c r="AJ25" s="412"/>
      <c r="AK25" s="412"/>
      <c r="AL25" s="413"/>
      <c r="AM25" s="411" t="s">
        <v>173</v>
      </c>
      <c r="AN25" s="412"/>
      <c r="AO25" s="412"/>
      <c r="AP25" s="412"/>
      <c r="AQ25" s="412"/>
      <c r="AR25" s="413"/>
      <c r="AS25" s="411" t="s">
        <v>173</v>
      </c>
      <c r="AT25" s="412"/>
      <c r="AU25" s="412"/>
      <c r="AV25" s="412"/>
      <c r="AW25" s="412"/>
      <c r="AX25" s="471"/>
      <c r="AY25" s="484" t="s">
        <v>174</v>
      </c>
      <c r="AZ25" s="485"/>
      <c r="BA25" s="485"/>
      <c r="BB25" s="485"/>
      <c r="BC25" s="485"/>
      <c r="BD25" s="485"/>
      <c r="BE25" s="485"/>
      <c r="BF25" s="485"/>
      <c r="BG25" s="485"/>
      <c r="BH25" s="485"/>
      <c r="BI25" s="485"/>
      <c r="BJ25" s="485"/>
      <c r="BK25" s="485"/>
      <c r="BL25" s="485"/>
      <c r="BM25" s="486"/>
      <c r="BN25" s="487">
        <v>51721</v>
      </c>
      <c r="BO25" s="488"/>
      <c r="BP25" s="488"/>
      <c r="BQ25" s="488"/>
      <c r="BR25" s="488"/>
      <c r="BS25" s="488"/>
      <c r="BT25" s="488"/>
      <c r="BU25" s="489"/>
      <c r="BV25" s="487">
        <v>67038</v>
      </c>
      <c r="BW25" s="488"/>
      <c r="BX25" s="488"/>
      <c r="BY25" s="488"/>
      <c r="BZ25" s="488"/>
      <c r="CA25" s="488"/>
      <c r="CB25" s="488"/>
      <c r="CC25" s="489"/>
      <c r="CD25" s="191"/>
      <c r="CE25" s="490"/>
      <c r="CF25" s="490"/>
      <c r="CG25" s="490"/>
      <c r="CH25" s="490"/>
      <c r="CI25" s="490"/>
      <c r="CJ25" s="490"/>
      <c r="CK25" s="490"/>
      <c r="CL25" s="490"/>
      <c r="CM25" s="490"/>
      <c r="CN25" s="490"/>
      <c r="CO25" s="490"/>
      <c r="CP25" s="490"/>
      <c r="CQ25" s="490"/>
      <c r="CR25" s="490"/>
      <c r="CS25" s="491"/>
      <c r="CT25" s="455"/>
      <c r="CU25" s="456"/>
      <c r="CV25" s="456"/>
      <c r="CW25" s="456"/>
      <c r="CX25" s="456"/>
      <c r="CY25" s="456"/>
      <c r="CZ25" s="456"/>
      <c r="DA25" s="457"/>
      <c r="DB25" s="455"/>
      <c r="DC25" s="456"/>
      <c r="DD25" s="456"/>
      <c r="DE25" s="456"/>
      <c r="DF25" s="456"/>
      <c r="DG25" s="456"/>
      <c r="DH25" s="456"/>
      <c r="DI25" s="457"/>
    </row>
    <row r="26" spans="1:113" ht="18.75" customHeight="1" x14ac:dyDescent="0.15">
      <c r="A26" s="178"/>
      <c r="B26" s="437"/>
      <c r="C26" s="438"/>
      <c r="D26" s="439"/>
      <c r="E26" s="414" t="s">
        <v>175</v>
      </c>
      <c r="F26" s="415"/>
      <c r="G26" s="415"/>
      <c r="H26" s="415"/>
      <c r="I26" s="415"/>
      <c r="J26" s="415"/>
      <c r="K26" s="416"/>
      <c r="L26" s="411">
        <v>1</v>
      </c>
      <c r="M26" s="412"/>
      <c r="N26" s="412"/>
      <c r="O26" s="412"/>
      <c r="P26" s="413"/>
      <c r="Q26" s="411">
        <v>5030</v>
      </c>
      <c r="R26" s="412"/>
      <c r="S26" s="412"/>
      <c r="T26" s="412"/>
      <c r="U26" s="412"/>
      <c r="V26" s="413"/>
      <c r="W26" s="501"/>
      <c r="X26" s="438"/>
      <c r="Y26" s="439"/>
      <c r="Z26" s="414" t="s">
        <v>176</v>
      </c>
      <c r="AA26" s="469"/>
      <c r="AB26" s="469"/>
      <c r="AC26" s="469"/>
      <c r="AD26" s="469"/>
      <c r="AE26" s="469"/>
      <c r="AF26" s="469"/>
      <c r="AG26" s="470"/>
      <c r="AH26" s="411">
        <v>9</v>
      </c>
      <c r="AI26" s="412"/>
      <c r="AJ26" s="412"/>
      <c r="AK26" s="412"/>
      <c r="AL26" s="413"/>
      <c r="AM26" s="411">
        <v>28962</v>
      </c>
      <c r="AN26" s="412"/>
      <c r="AO26" s="412"/>
      <c r="AP26" s="412"/>
      <c r="AQ26" s="412"/>
      <c r="AR26" s="413"/>
      <c r="AS26" s="411">
        <v>3218</v>
      </c>
      <c r="AT26" s="412"/>
      <c r="AU26" s="412"/>
      <c r="AV26" s="412"/>
      <c r="AW26" s="412"/>
      <c r="AX26" s="471"/>
      <c r="AY26" s="498" t="s">
        <v>177</v>
      </c>
      <c r="AZ26" s="418"/>
      <c r="BA26" s="418"/>
      <c r="BB26" s="418"/>
      <c r="BC26" s="418"/>
      <c r="BD26" s="418"/>
      <c r="BE26" s="418"/>
      <c r="BF26" s="418"/>
      <c r="BG26" s="418"/>
      <c r="BH26" s="418"/>
      <c r="BI26" s="418"/>
      <c r="BJ26" s="418"/>
      <c r="BK26" s="418"/>
      <c r="BL26" s="418"/>
      <c r="BM26" s="499"/>
      <c r="BN26" s="458" t="s">
        <v>173</v>
      </c>
      <c r="BO26" s="459"/>
      <c r="BP26" s="459"/>
      <c r="BQ26" s="459"/>
      <c r="BR26" s="459"/>
      <c r="BS26" s="459"/>
      <c r="BT26" s="459"/>
      <c r="BU26" s="460"/>
      <c r="BV26" s="458" t="s">
        <v>173</v>
      </c>
      <c r="BW26" s="459"/>
      <c r="BX26" s="459"/>
      <c r="BY26" s="459"/>
      <c r="BZ26" s="459"/>
      <c r="CA26" s="459"/>
      <c r="CB26" s="459"/>
      <c r="CC26" s="460"/>
      <c r="CD26" s="191"/>
      <c r="CE26" s="490"/>
      <c r="CF26" s="490"/>
      <c r="CG26" s="490"/>
      <c r="CH26" s="490"/>
      <c r="CI26" s="490"/>
      <c r="CJ26" s="490"/>
      <c r="CK26" s="490"/>
      <c r="CL26" s="490"/>
      <c r="CM26" s="490"/>
      <c r="CN26" s="490"/>
      <c r="CO26" s="490"/>
      <c r="CP26" s="490"/>
      <c r="CQ26" s="490"/>
      <c r="CR26" s="490"/>
      <c r="CS26" s="491"/>
      <c r="CT26" s="455"/>
      <c r="CU26" s="456"/>
      <c r="CV26" s="456"/>
      <c r="CW26" s="456"/>
      <c r="CX26" s="456"/>
      <c r="CY26" s="456"/>
      <c r="CZ26" s="456"/>
      <c r="DA26" s="457"/>
      <c r="DB26" s="455"/>
      <c r="DC26" s="456"/>
      <c r="DD26" s="456"/>
      <c r="DE26" s="456"/>
      <c r="DF26" s="456"/>
      <c r="DG26" s="456"/>
      <c r="DH26" s="456"/>
      <c r="DI26" s="457"/>
    </row>
    <row r="27" spans="1:113" ht="18.75" customHeight="1" thickBot="1" x14ac:dyDescent="0.2">
      <c r="A27" s="178"/>
      <c r="B27" s="437"/>
      <c r="C27" s="438"/>
      <c r="D27" s="439"/>
      <c r="E27" s="414" t="s">
        <v>178</v>
      </c>
      <c r="F27" s="415"/>
      <c r="G27" s="415"/>
      <c r="H27" s="415"/>
      <c r="I27" s="415"/>
      <c r="J27" s="415"/>
      <c r="K27" s="416"/>
      <c r="L27" s="411">
        <v>1</v>
      </c>
      <c r="M27" s="412"/>
      <c r="N27" s="412"/>
      <c r="O27" s="412"/>
      <c r="P27" s="413"/>
      <c r="Q27" s="411">
        <v>2400</v>
      </c>
      <c r="R27" s="412"/>
      <c r="S27" s="412"/>
      <c r="T27" s="412"/>
      <c r="U27" s="412"/>
      <c r="V27" s="413"/>
      <c r="W27" s="501"/>
      <c r="X27" s="438"/>
      <c r="Y27" s="439"/>
      <c r="Z27" s="414" t="s">
        <v>179</v>
      </c>
      <c r="AA27" s="415"/>
      <c r="AB27" s="415"/>
      <c r="AC27" s="415"/>
      <c r="AD27" s="415"/>
      <c r="AE27" s="415"/>
      <c r="AF27" s="415"/>
      <c r="AG27" s="416"/>
      <c r="AH27" s="411">
        <v>2</v>
      </c>
      <c r="AI27" s="412"/>
      <c r="AJ27" s="412"/>
      <c r="AK27" s="412"/>
      <c r="AL27" s="413"/>
      <c r="AM27" s="411" t="s">
        <v>180</v>
      </c>
      <c r="AN27" s="412"/>
      <c r="AO27" s="412"/>
      <c r="AP27" s="412"/>
      <c r="AQ27" s="412"/>
      <c r="AR27" s="413"/>
      <c r="AS27" s="411" t="s">
        <v>181</v>
      </c>
      <c r="AT27" s="412"/>
      <c r="AU27" s="412"/>
      <c r="AV27" s="412"/>
      <c r="AW27" s="412"/>
      <c r="AX27" s="471"/>
      <c r="AY27" s="495" t="s">
        <v>182</v>
      </c>
      <c r="AZ27" s="496"/>
      <c r="BA27" s="496"/>
      <c r="BB27" s="496"/>
      <c r="BC27" s="496"/>
      <c r="BD27" s="496"/>
      <c r="BE27" s="496"/>
      <c r="BF27" s="496"/>
      <c r="BG27" s="496"/>
      <c r="BH27" s="496"/>
      <c r="BI27" s="496"/>
      <c r="BJ27" s="496"/>
      <c r="BK27" s="496"/>
      <c r="BL27" s="496"/>
      <c r="BM27" s="497"/>
      <c r="BN27" s="492" t="s">
        <v>128</v>
      </c>
      <c r="BO27" s="493"/>
      <c r="BP27" s="493"/>
      <c r="BQ27" s="493"/>
      <c r="BR27" s="493"/>
      <c r="BS27" s="493"/>
      <c r="BT27" s="493"/>
      <c r="BU27" s="494"/>
      <c r="BV27" s="492" t="s">
        <v>173</v>
      </c>
      <c r="BW27" s="493"/>
      <c r="BX27" s="493"/>
      <c r="BY27" s="493"/>
      <c r="BZ27" s="493"/>
      <c r="CA27" s="493"/>
      <c r="CB27" s="493"/>
      <c r="CC27" s="494"/>
      <c r="CD27" s="193"/>
      <c r="CE27" s="490"/>
      <c r="CF27" s="490"/>
      <c r="CG27" s="490"/>
      <c r="CH27" s="490"/>
      <c r="CI27" s="490"/>
      <c r="CJ27" s="490"/>
      <c r="CK27" s="490"/>
      <c r="CL27" s="490"/>
      <c r="CM27" s="490"/>
      <c r="CN27" s="490"/>
      <c r="CO27" s="490"/>
      <c r="CP27" s="490"/>
      <c r="CQ27" s="490"/>
      <c r="CR27" s="490"/>
      <c r="CS27" s="491"/>
      <c r="CT27" s="455"/>
      <c r="CU27" s="456"/>
      <c r="CV27" s="456"/>
      <c r="CW27" s="456"/>
      <c r="CX27" s="456"/>
      <c r="CY27" s="456"/>
      <c r="CZ27" s="456"/>
      <c r="DA27" s="457"/>
      <c r="DB27" s="455"/>
      <c r="DC27" s="456"/>
      <c r="DD27" s="456"/>
      <c r="DE27" s="456"/>
      <c r="DF27" s="456"/>
      <c r="DG27" s="456"/>
      <c r="DH27" s="456"/>
      <c r="DI27" s="457"/>
    </row>
    <row r="28" spans="1:113" ht="18.75" customHeight="1" x14ac:dyDescent="0.15">
      <c r="A28" s="178"/>
      <c r="B28" s="437"/>
      <c r="C28" s="438"/>
      <c r="D28" s="439"/>
      <c r="E28" s="414" t="s">
        <v>183</v>
      </c>
      <c r="F28" s="415"/>
      <c r="G28" s="415"/>
      <c r="H28" s="415"/>
      <c r="I28" s="415"/>
      <c r="J28" s="415"/>
      <c r="K28" s="416"/>
      <c r="L28" s="411">
        <v>1</v>
      </c>
      <c r="M28" s="412"/>
      <c r="N28" s="412"/>
      <c r="O28" s="412"/>
      <c r="P28" s="413"/>
      <c r="Q28" s="411">
        <v>2060</v>
      </c>
      <c r="R28" s="412"/>
      <c r="S28" s="412"/>
      <c r="T28" s="412"/>
      <c r="U28" s="412"/>
      <c r="V28" s="413"/>
      <c r="W28" s="501"/>
      <c r="X28" s="438"/>
      <c r="Y28" s="439"/>
      <c r="Z28" s="414" t="s">
        <v>184</v>
      </c>
      <c r="AA28" s="415"/>
      <c r="AB28" s="415"/>
      <c r="AC28" s="415"/>
      <c r="AD28" s="415"/>
      <c r="AE28" s="415"/>
      <c r="AF28" s="415"/>
      <c r="AG28" s="416"/>
      <c r="AH28" s="411" t="s">
        <v>128</v>
      </c>
      <c r="AI28" s="412"/>
      <c r="AJ28" s="412"/>
      <c r="AK28" s="412"/>
      <c r="AL28" s="413"/>
      <c r="AM28" s="411" t="s">
        <v>173</v>
      </c>
      <c r="AN28" s="412"/>
      <c r="AO28" s="412"/>
      <c r="AP28" s="412"/>
      <c r="AQ28" s="412"/>
      <c r="AR28" s="413"/>
      <c r="AS28" s="411" t="s">
        <v>173</v>
      </c>
      <c r="AT28" s="412"/>
      <c r="AU28" s="412"/>
      <c r="AV28" s="412"/>
      <c r="AW28" s="412"/>
      <c r="AX28" s="471"/>
      <c r="AY28" s="475" t="s">
        <v>185</v>
      </c>
      <c r="AZ28" s="476"/>
      <c r="BA28" s="476"/>
      <c r="BB28" s="477"/>
      <c r="BC28" s="484" t="s">
        <v>48</v>
      </c>
      <c r="BD28" s="485"/>
      <c r="BE28" s="485"/>
      <c r="BF28" s="485"/>
      <c r="BG28" s="485"/>
      <c r="BH28" s="485"/>
      <c r="BI28" s="485"/>
      <c r="BJ28" s="485"/>
      <c r="BK28" s="485"/>
      <c r="BL28" s="485"/>
      <c r="BM28" s="486"/>
      <c r="BN28" s="487">
        <v>793889</v>
      </c>
      <c r="BO28" s="488"/>
      <c r="BP28" s="488"/>
      <c r="BQ28" s="488"/>
      <c r="BR28" s="488"/>
      <c r="BS28" s="488"/>
      <c r="BT28" s="488"/>
      <c r="BU28" s="489"/>
      <c r="BV28" s="487">
        <v>722289</v>
      </c>
      <c r="BW28" s="488"/>
      <c r="BX28" s="488"/>
      <c r="BY28" s="488"/>
      <c r="BZ28" s="488"/>
      <c r="CA28" s="488"/>
      <c r="CB28" s="488"/>
      <c r="CC28" s="489"/>
      <c r="CD28" s="191"/>
      <c r="CE28" s="490"/>
      <c r="CF28" s="490"/>
      <c r="CG28" s="490"/>
      <c r="CH28" s="490"/>
      <c r="CI28" s="490"/>
      <c r="CJ28" s="490"/>
      <c r="CK28" s="490"/>
      <c r="CL28" s="490"/>
      <c r="CM28" s="490"/>
      <c r="CN28" s="490"/>
      <c r="CO28" s="490"/>
      <c r="CP28" s="490"/>
      <c r="CQ28" s="490"/>
      <c r="CR28" s="490"/>
      <c r="CS28" s="491"/>
      <c r="CT28" s="455"/>
      <c r="CU28" s="456"/>
      <c r="CV28" s="456"/>
      <c r="CW28" s="456"/>
      <c r="CX28" s="456"/>
      <c r="CY28" s="456"/>
      <c r="CZ28" s="456"/>
      <c r="DA28" s="457"/>
      <c r="DB28" s="455"/>
      <c r="DC28" s="456"/>
      <c r="DD28" s="456"/>
      <c r="DE28" s="456"/>
      <c r="DF28" s="456"/>
      <c r="DG28" s="456"/>
      <c r="DH28" s="456"/>
      <c r="DI28" s="457"/>
    </row>
    <row r="29" spans="1:113" ht="18.75" customHeight="1" x14ac:dyDescent="0.15">
      <c r="A29" s="178"/>
      <c r="B29" s="437"/>
      <c r="C29" s="438"/>
      <c r="D29" s="439"/>
      <c r="E29" s="414" t="s">
        <v>186</v>
      </c>
      <c r="F29" s="415"/>
      <c r="G29" s="415"/>
      <c r="H29" s="415"/>
      <c r="I29" s="415"/>
      <c r="J29" s="415"/>
      <c r="K29" s="416"/>
      <c r="L29" s="411">
        <v>10</v>
      </c>
      <c r="M29" s="412"/>
      <c r="N29" s="412"/>
      <c r="O29" s="412"/>
      <c r="P29" s="413"/>
      <c r="Q29" s="411">
        <v>1990</v>
      </c>
      <c r="R29" s="412"/>
      <c r="S29" s="412"/>
      <c r="T29" s="412"/>
      <c r="U29" s="412"/>
      <c r="V29" s="413"/>
      <c r="W29" s="502"/>
      <c r="X29" s="503"/>
      <c r="Y29" s="504"/>
      <c r="Z29" s="414" t="s">
        <v>187</v>
      </c>
      <c r="AA29" s="415"/>
      <c r="AB29" s="415"/>
      <c r="AC29" s="415"/>
      <c r="AD29" s="415"/>
      <c r="AE29" s="415"/>
      <c r="AF29" s="415"/>
      <c r="AG29" s="416"/>
      <c r="AH29" s="411">
        <v>114</v>
      </c>
      <c r="AI29" s="412"/>
      <c r="AJ29" s="412"/>
      <c r="AK29" s="412"/>
      <c r="AL29" s="413"/>
      <c r="AM29" s="411">
        <v>329914</v>
      </c>
      <c r="AN29" s="412"/>
      <c r="AO29" s="412"/>
      <c r="AP29" s="412"/>
      <c r="AQ29" s="412"/>
      <c r="AR29" s="413"/>
      <c r="AS29" s="411">
        <v>2894</v>
      </c>
      <c r="AT29" s="412"/>
      <c r="AU29" s="412"/>
      <c r="AV29" s="412"/>
      <c r="AW29" s="412"/>
      <c r="AX29" s="471"/>
      <c r="AY29" s="478"/>
      <c r="AZ29" s="479"/>
      <c r="BA29" s="479"/>
      <c r="BB29" s="480"/>
      <c r="BC29" s="472" t="s">
        <v>188</v>
      </c>
      <c r="BD29" s="473"/>
      <c r="BE29" s="473"/>
      <c r="BF29" s="473"/>
      <c r="BG29" s="473"/>
      <c r="BH29" s="473"/>
      <c r="BI29" s="473"/>
      <c r="BJ29" s="473"/>
      <c r="BK29" s="473"/>
      <c r="BL29" s="473"/>
      <c r="BM29" s="474"/>
      <c r="BN29" s="458">
        <v>54039</v>
      </c>
      <c r="BO29" s="459"/>
      <c r="BP29" s="459"/>
      <c r="BQ29" s="459"/>
      <c r="BR29" s="459"/>
      <c r="BS29" s="459"/>
      <c r="BT29" s="459"/>
      <c r="BU29" s="460"/>
      <c r="BV29" s="458">
        <v>54019</v>
      </c>
      <c r="BW29" s="459"/>
      <c r="BX29" s="459"/>
      <c r="BY29" s="459"/>
      <c r="BZ29" s="459"/>
      <c r="CA29" s="459"/>
      <c r="CB29" s="459"/>
      <c r="CC29" s="460"/>
      <c r="CD29" s="193"/>
      <c r="CE29" s="490"/>
      <c r="CF29" s="490"/>
      <c r="CG29" s="490"/>
      <c r="CH29" s="490"/>
      <c r="CI29" s="490"/>
      <c r="CJ29" s="490"/>
      <c r="CK29" s="490"/>
      <c r="CL29" s="490"/>
      <c r="CM29" s="490"/>
      <c r="CN29" s="490"/>
      <c r="CO29" s="490"/>
      <c r="CP29" s="490"/>
      <c r="CQ29" s="490"/>
      <c r="CR29" s="490"/>
      <c r="CS29" s="491"/>
      <c r="CT29" s="455"/>
      <c r="CU29" s="456"/>
      <c r="CV29" s="456"/>
      <c r="CW29" s="456"/>
      <c r="CX29" s="456"/>
      <c r="CY29" s="456"/>
      <c r="CZ29" s="456"/>
      <c r="DA29" s="457"/>
      <c r="DB29" s="455"/>
      <c r="DC29" s="456"/>
      <c r="DD29" s="456"/>
      <c r="DE29" s="456"/>
      <c r="DF29" s="456"/>
      <c r="DG29" s="456"/>
      <c r="DH29" s="456"/>
      <c r="DI29" s="457"/>
    </row>
    <row r="30" spans="1:113" ht="18.75" customHeight="1" thickBot="1" x14ac:dyDescent="0.2">
      <c r="A30" s="178"/>
      <c r="B30" s="440"/>
      <c r="C30" s="441"/>
      <c r="D30" s="442"/>
      <c r="E30" s="419"/>
      <c r="F30" s="420"/>
      <c r="G30" s="420"/>
      <c r="H30" s="420"/>
      <c r="I30" s="420"/>
      <c r="J30" s="420"/>
      <c r="K30" s="421"/>
      <c r="L30" s="422"/>
      <c r="M30" s="423"/>
      <c r="N30" s="423"/>
      <c r="O30" s="423"/>
      <c r="P30" s="424"/>
      <c r="Q30" s="422"/>
      <c r="R30" s="423"/>
      <c r="S30" s="423"/>
      <c r="T30" s="423"/>
      <c r="U30" s="423"/>
      <c r="V30" s="424"/>
      <c r="W30" s="425" t="s">
        <v>189</v>
      </c>
      <c r="X30" s="426"/>
      <c r="Y30" s="426"/>
      <c r="Z30" s="426"/>
      <c r="AA30" s="426"/>
      <c r="AB30" s="426"/>
      <c r="AC30" s="426"/>
      <c r="AD30" s="426"/>
      <c r="AE30" s="426"/>
      <c r="AF30" s="426"/>
      <c r="AG30" s="427"/>
      <c r="AH30" s="428">
        <v>96.8</v>
      </c>
      <c r="AI30" s="429"/>
      <c r="AJ30" s="429"/>
      <c r="AK30" s="429"/>
      <c r="AL30" s="429"/>
      <c r="AM30" s="429"/>
      <c r="AN30" s="429"/>
      <c r="AO30" s="429"/>
      <c r="AP30" s="429"/>
      <c r="AQ30" s="429"/>
      <c r="AR30" s="429"/>
      <c r="AS30" s="429"/>
      <c r="AT30" s="429"/>
      <c r="AU30" s="429"/>
      <c r="AV30" s="429"/>
      <c r="AW30" s="429"/>
      <c r="AX30" s="430"/>
      <c r="AY30" s="481"/>
      <c r="AZ30" s="482"/>
      <c r="BA30" s="482"/>
      <c r="BB30" s="483"/>
      <c r="BC30" s="431" t="s">
        <v>50</v>
      </c>
      <c r="BD30" s="432"/>
      <c r="BE30" s="432"/>
      <c r="BF30" s="432"/>
      <c r="BG30" s="432"/>
      <c r="BH30" s="432"/>
      <c r="BI30" s="432"/>
      <c r="BJ30" s="432"/>
      <c r="BK30" s="432"/>
      <c r="BL30" s="432"/>
      <c r="BM30" s="433"/>
      <c r="BN30" s="492">
        <v>1055324</v>
      </c>
      <c r="BO30" s="493"/>
      <c r="BP30" s="493"/>
      <c r="BQ30" s="493"/>
      <c r="BR30" s="493"/>
      <c r="BS30" s="493"/>
      <c r="BT30" s="493"/>
      <c r="BU30" s="494"/>
      <c r="BV30" s="492">
        <v>780531</v>
      </c>
      <c r="BW30" s="493"/>
      <c r="BX30" s="493"/>
      <c r="BY30" s="493"/>
      <c r="BZ30" s="493"/>
      <c r="CA30" s="493"/>
      <c r="CB30" s="493"/>
      <c r="CC30" s="494"/>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8"/>
      <c r="B31" s="200"/>
      <c r="DI31" s="201"/>
    </row>
    <row r="32" spans="1:113" ht="13.5" customHeight="1" x14ac:dyDescent="0.15">
      <c r="A32" s="178"/>
      <c r="B32" s="202"/>
      <c r="C32" s="417" t="s">
        <v>190</v>
      </c>
      <c r="D32" s="417"/>
      <c r="E32" s="417"/>
      <c r="F32" s="417"/>
      <c r="G32" s="417"/>
      <c r="H32" s="417"/>
      <c r="I32" s="417"/>
      <c r="J32" s="417"/>
      <c r="K32" s="417"/>
      <c r="L32" s="417"/>
      <c r="M32" s="417"/>
      <c r="N32" s="417"/>
      <c r="O32" s="417"/>
      <c r="P32" s="417"/>
      <c r="Q32" s="417"/>
      <c r="R32" s="417"/>
      <c r="S32" s="417"/>
      <c r="U32" s="418" t="s">
        <v>191</v>
      </c>
      <c r="V32" s="418"/>
      <c r="W32" s="418"/>
      <c r="X32" s="418"/>
      <c r="Y32" s="418"/>
      <c r="Z32" s="418"/>
      <c r="AA32" s="418"/>
      <c r="AB32" s="418"/>
      <c r="AC32" s="418"/>
      <c r="AD32" s="418"/>
      <c r="AE32" s="418"/>
      <c r="AF32" s="418"/>
      <c r="AG32" s="418"/>
      <c r="AH32" s="418"/>
      <c r="AI32" s="418"/>
      <c r="AJ32" s="418"/>
      <c r="AK32" s="418"/>
      <c r="AM32" s="418" t="s">
        <v>192</v>
      </c>
      <c r="AN32" s="418"/>
      <c r="AO32" s="418"/>
      <c r="AP32" s="418"/>
      <c r="AQ32" s="418"/>
      <c r="AR32" s="418"/>
      <c r="AS32" s="418"/>
      <c r="AT32" s="418"/>
      <c r="AU32" s="418"/>
      <c r="AV32" s="418"/>
      <c r="AW32" s="418"/>
      <c r="AX32" s="418"/>
      <c r="AY32" s="418"/>
      <c r="AZ32" s="418"/>
      <c r="BA32" s="418"/>
      <c r="BB32" s="418"/>
      <c r="BC32" s="418"/>
      <c r="BE32" s="418" t="s">
        <v>193</v>
      </c>
      <c r="BF32" s="418"/>
      <c r="BG32" s="418"/>
      <c r="BH32" s="418"/>
      <c r="BI32" s="418"/>
      <c r="BJ32" s="418"/>
      <c r="BK32" s="418"/>
      <c r="BL32" s="418"/>
      <c r="BM32" s="418"/>
      <c r="BN32" s="418"/>
      <c r="BO32" s="418"/>
      <c r="BP32" s="418"/>
      <c r="BQ32" s="418"/>
      <c r="BR32" s="418"/>
      <c r="BS32" s="418"/>
      <c r="BT32" s="418"/>
      <c r="BU32" s="418"/>
      <c r="BW32" s="418" t="s">
        <v>194</v>
      </c>
      <c r="BX32" s="418"/>
      <c r="BY32" s="418"/>
      <c r="BZ32" s="418"/>
      <c r="CA32" s="418"/>
      <c r="CB32" s="418"/>
      <c r="CC32" s="418"/>
      <c r="CD32" s="418"/>
      <c r="CE32" s="418"/>
      <c r="CF32" s="418"/>
      <c r="CG32" s="418"/>
      <c r="CH32" s="418"/>
      <c r="CI32" s="418"/>
      <c r="CJ32" s="418"/>
      <c r="CK32" s="418"/>
      <c r="CL32" s="418"/>
      <c r="CM32" s="418"/>
      <c r="CO32" s="418" t="s">
        <v>195</v>
      </c>
      <c r="CP32" s="418"/>
      <c r="CQ32" s="418"/>
      <c r="CR32" s="418"/>
      <c r="CS32" s="418"/>
      <c r="CT32" s="418"/>
      <c r="CU32" s="418"/>
      <c r="CV32" s="418"/>
      <c r="CW32" s="418"/>
      <c r="CX32" s="418"/>
      <c r="CY32" s="418"/>
      <c r="CZ32" s="418"/>
      <c r="DA32" s="418"/>
      <c r="DB32" s="418"/>
      <c r="DC32" s="418"/>
      <c r="DD32" s="418"/>
      <c r="DE32" s="418"/>
      <c r="DI32" s="201"/>
    </row>
    <row r="33" spans="1:113" ht="13.5" customHeight="1" x14ac:dyDescent="0.15">
      <c r="A33" s="178"/>
      <c r="B33" s="202"/>
      <c r="C33" s="410" t="s">
        <v>196</v>
      </c>
      <c r="D33" s="410"/>
      <c r="E33" s="409" t="s">
        <v>197</v>
      </c>
      <c r="F33" s="409"/>
      <c r="G33" s="409"/>
      <c r="H33" s="409"/>
      <c r="I33" s="409"/>
      <c r="J33" s="409"/>
      <c r="K33" s="409"/>
      <c r="L33" s="409"/>
      <c r="M33" s="409"/>
      <c r="N33" s="409"/>
      <c r="O33" s="409"/>
      <c r="P33" s="409"/>
      <c r="Q33" s="409"/>
      <c r="R33" s="409"/>
      <c r="S33" s="409"/>
      <c r="T33" s="203"/>
      <c r="U33" s="410" t="s">
        <v>196</v>
      </c>
      <c r="V33" s="410"/>
      <c r="W33" s="409" t="s">
        <v>197</v>
      </c>
      <c r="X33" s="409"/>
      <c r="Y33" s="409"/>
      <c r="Z33" s="409"/>
      <c r="AA33" s="409"/>
      <c r="AB33" s="409"/>
      <c r="AC33" s="409"/>
      <c r="AD33" s="409"/>
      <c r="AE33" s="409"/>
      <c r="AF33" s="409"/>
      <c r="AG33" s="409"/>
      <c r="AH33" s="409"/>
      <c r="AI33" s="409"/>
      <c r="AJ33" s="409"/>
      <c r="AK33" s="409"/>
      <c r="AL33" s="203"/>
      <c r="AM33" s="410" t="s">
        <v>196</v>
      </c>
      <c r="AN33" s="410"/>
      <c r="AO33" s="409" t="s">
        <v>197</v>
      </c>
      <c r="AP33" s="409"/>
      <c r="AQ33" s="409"/>
      <c r="AR33" s="409"/>
      <c r="AS33" s="409"/>
      <c r="AT33" s="409"/>
      <c r="AU33" s="409"/>
      <c r="AV33" s="409"/>
      <c r="AW33" s="409"/>
      <c r="AX33" s="409"/>
      <c r="AY33" s="409"/>
      <c r="AZ33" s="409"/>
      <c r="BA33" s="409"/>
      <c r="BB33" s="409"/>
      <c r="BC33" s="409"/>
      <c r="BD33" s="204"/>
      <c r="BE33" s="409" t="s">
        <v>198</v>
      </c>
      <c r="BF33" s="409"/>
      <c r="BG33" s="409" t="s">
        <v>199</v>
      </c>
      <c r="BH33" s="409"/>
      <c r="BI33" s="409"/>
      <c r="BJ33" s="409"/>
      <c r="BK33" s="409"/>
      <c r="BL33" s="409"/>
      <c r="BM33" s="409"/>
      <c r="BN33" s="409"/>
      <c r="BO33" s="409"/>
      <c r="BP33" s="409"/>
      <c r="BQ33" s="409"/>
      <c r="BR33" s="409"/>
      <c r="BS33" s="409"/>
      <c r="BT33" s="409"/>
      <c r="BU33" s="409"/>
      <c r="BV33" s="204"/>
      <c r="BW33" s="410" t="s">
        <v>198</v>
      </c>
      <c r="BX33" s="410"/>
      <c r="BY33" s="409" t="s">
        <v>200</v>
      </c>
      <c r="BZ33" s="409"/>
      <c r="CA33" s="409"/>
      <c r="CB33" s="409"/>
      <c r="CC33" s="409"/>
      <c r="CD33" s="409"/>
      <c r="CE33" s="409"/>
      <c r="CF33" s="409"/>
      <c r="CG33" s="409"/>
      <c r="CH33" s="409"/>
      <c r="CI33" s="409"/>
      <c r="CJ33" s="409"/>
      <c r="CK33" s="409"/>
      <c r="CL33" s="409"/>
      <c r="CM33" s="409"/>
      <c r="CN33" s="203"/>
      <c r="CO33" s="410" t="s">
        <v>196</v>
      </c>
      <c r="CP33" s="410"/>
      <c r="CQ33" s="409" t="s">
        <v>201</v>
      </c>
      <c r="CR33" s="409"/>
      <c r="CS33" s="409"/>
      <c r="CT33" s="409"/>
      <c r="CU33" s="409"/>
      <c r="CV33" s="409"/>
      <c r="CW33" s="409"/>
      <c r="CX33" s="409"/>
      <c r="CY33" s="409"/>
      <c r="CZ33" s="409"/>
      <c r="DA33" s="409"/>
      <c r="DB33" s="409"/>
      <c r="DC33" s="409"/>
      <c r="DD33" s="409"/>
      <c r="DE33" s="409"/>
      <c r="DF33" s="203"/>
      <c r="DG33" s="408" t="s">
        <v>202</v>
      </c>
      <c r="DH33" s="408"/>
      <c r="DI33" s="205"/>
    </row>
    <row r="34" spans="1:113" ht="32.25" customHeight="1" x14ac:dyDescent="0.15">
      <c r="A34" s="178"/>
      <c r="B34" s="202"/>
      <c r="C34" s="406">
        <f>IF(E34="","",1)</f>
        <v>1</v>
      </c>
      <c r="D34" s="406"/>
      <c r="E34" s="407" t="str">
        <f>IF('各会計、関係団体の財政状況及び健全化判断比率'!B7="","",'各会計、関係団体の財政状況及び健全化判断比率'!B7)</f>
        <v>一般会計</v>
      </c>
      <c r="F34" s="407"/>
      <c r="G34" s="407"/>
      <c r="H34" s="407"/>
      <c r="I34" s="407"/>
      <c r="J34" s="407"/>
      <c r="K34" s="407"/>
      <c r="L34" s="407"/>
      <c r="M34" s="407"/>
      <c r="N34" s="407"/>
      <c r="O34" s="407"/>
      <c r="P34" s="407"/>
      <c r="Q34" s="407"/>
      <c r="R34" s="407"/>
      <c r="S34" s="407"/>
      <c r="T34" s="178"/>
      <c r="U34" s="406">
        <f>IF(W34="","",MAX(C34:D43)+1)</f>
        <v>2</v>
      </c>
      <c r="V34" s="406"/>
      <c r="W34" s="407" t="str">
        <f>IF('各会計、関係団体の財政状況及び健全化判断比率'!B28="","",'各会計、関係団体の財政状況及び健全化判断比率'!B28)</f>
        <v>国民健康保険事業特別会計</v>
      </c>
      <c r="X34" s="407"/>
      <c r="Y34" s="407"/>
      <c r="Z34" s="407"/>
      <c r="AA34" s="407"/>
      <c r="AB34" s="407"/>
      <c r="AC34" s="407"/>
      <c r="AD34" s="407"/>
      <c r="AE34" s="407"/>
      <c r="AF34" s="407"/>
      <c r="AG34" s="407"/>
      <c r="AH34" s="407"/>
      <c r="AI34" s="407"/>
      <c r="AJ34" s="407"/>
      <c r="AK34" s="407"/>
      <c r="AL34" s="178"/>
      <c r="AM34" s="406">
        <f>IF(AO34="","",MAX(C34:D43,U34:V43)+1)</f>
        <v>6</v>
      </c>
      <c r="AN34" s="406"/>
      <c r="AO34" s="407" t="str">
        <f>IF('各会計、関係団体の財政状況及び健全化判断比率'!B32="","",'各会計、関係団体の財政状況及び健全化判断比率'!B32)</f>
        <v>水道事業特別会計</v>
      </c>
      <c r="AP34" s="407"/>
      <c r="AQ34" s="407"/>
      <c r="AR34" s="407"/>
      <c r="AS34" s="407"/>
      <c r="AT34" s="407"/>
      <c r="AU34" s="407"/>
      <c r="AV34" s="407"/>
      <c r="AW34" s="407"/>
      <c r="AX34" s="407"/>
      <c r="AY34" s="407"/>
      <c r="AZ34" s="407"/>
      <c r="BA34" s="407"/>
      <c r="BB34" s="407"/>
      <c r="BC34" s="407"/>
      <c r="BD34" s="178"/>
      <c r="BE34" s="406">
        <f>IF(BG34="","",MAX(C34:D43,U34:V43,AM34:AN43)+1)</f>
        <v>7</v>
      </c>
      <c r="BF34" s="406"/>
      <c r="BG34" s="407" t="str">
        <f>IF('各会計、関係団体の財政状況及び健全化判断比率'!B33="","",'各会計、関係団体の財政状況及び健全化判断比率'!B33)</f>
        <v>下水道事業特別会計</v>
      </c>
      <c r="BH34" s="407"/>
      <c r="BI34" s="407"/>
      <c r="BJ34" s="407"/>
      <c r="BK34" s="407"/>
      <c r="BL34" s="407"/>
      <c r="BM34" s="407"/>
      <c r="BN34" s="407"/>
      <c r="BO34" s="407"/>
      <c r="BP34" s="407"/>
      <c r="BQ34" s="407"/>
      <c r="BR34" s="407"/>
      <c r="BS34" s="407"/>
      <c r="BT34" s="407"/>
      <c r="BU34" s="407"/>
      <c r="BV34" s="178"/>
      <c r="BW34" s="406">
        <f>IF(BY34="","",MAX(C34:D43,U34:V43,AM34:AN43,BE34:BF43)+1)</f>
        <v>8</v>
      </c>
      <c r="BX34" s="406"/>
      <c r="BY34" s="407" t="str">
        <f>IF('各会計、関係団体の財政状況及び健全化判断比率'!B68="","",'各会計、関係団体の財政状況及び健全化判断比率'!B68)</f>
        <v>北部上北広域事務組合（一般会計）</v>
      </c>
      <c r="BZ34" s="407"/>
      <c r="CA34" s="407"/>
      <c r="CB34" s="407"/>
      <c r="CC34" s="407"/>
      <c r="CD34" s="407"/>
      <c r="CE34" s="407"/>
      <c r="CF34" s="407"/>
      <c r="CG34" s="407"/>
      <c r="CH34" s="407"/>
      <c r="CI34" s="407"/>
      <c r="CJ34" s="407"/>
      <c r="CK34" s="407"/>
      <c r="CL34" s="407"/>
      <c r="CM34" s="407"/>
      <c r="CN34" s="178"/>
      <c r="CO34" s="406">
        <f>IF(CQ34="","",MAX(C34:D43,U34:V43,AM34:AN43,BE34:BF43,BW34:BX43)+1)</f>
        <v>17</v>
      </c>
      <c r="CP34" s="406"/>
      <c r="CQ34" s="407" t="str">
        <f>IF('各会計、関係団体の財政状況及び健全化判断比率'!BS7="","",'各会計、関係団体の財政状況及び健全化判断比率'!BS7)</f>
        <v>野辺地町土地開発公社</v>
      </c>
      <c r="CR34" s="407"/>
      <c r="CS34" s="407"/>
      <c r="CT34" s="407"/>
      <c r="CU34" s="407"/>
      <c r="CV34" s="407"/>
      <c r="CW34" s="407"/>
      <c r="CX34" s="407"/>
      <c r="CY34" s="407"/>
      <c r="CZ34" s="407"/>
      <c r="DA34" s="407"/>
      <c r="DB34" s="407"/>
      <c r="DC34" s="407"/>
      <c r="DD34" s="407"/>
      <c r="DE34" s="407"/>
      <c r="DG34" s="404" t="str">
        <f>IF('各会計、関係団体の財政状況及び健全化判断比率'!BR7="","",'各会計、関係団体の財政状況及び健全化判断比率'!BR7)</f>
        <v>○</v>
      </c>
      <c r="DH34" s="404"/>
      <c r="DI34" s="205"/>
    </row>
    <row r="35" spans="1:113" ht="32.25" customHeight="1" x14ac:dyDescent="0.15">
      <c r="A35" s="178"/>
      <c r="B35" s="202"/>
      <c r="C35" s="406" t="str">
        <f>IF(E35="","",C34+1)</f>
        <v/>
      </c>
      <c r="D35" s="406"/>
      <c r="E35" s="407" t="str">
        <f>IF('各会計、関係団体の財政状況及び健全化判断比率'!B8="","",'各会計、関係団体の財政状況及び健全化判断比率'!B8)</f>
        <v/>
      </c>
      <c r="F35" s="407"/>
      <c r="G35" s="407"/>
      <c r="H35" s="407"/>
      <c r="I35" s="407"/>
      <c r="J35" s="407"/>
      <c r="K35" s="407"/>
      <c r="L35" s="407"/>
      <c r="M35" s="407"/>
      <c r="N35" s="407"/>
      <c r="O35" s="407"/>
      <c r="P35" s="407"/>
      <c r="Q35" s="407"/>
      <c r="R35" s="407"/>
      <c r="S35" s="407"/>
      <c r="T35" s="178"/>
      <c r="U35" s="406">
        <f>IF(W35="","",U34+1)</f>
        <v>3</v>
      </c>
      <c r="V35" s="406"/>
      <c r="W35" s="407" t="str">
        <f>IF('各会計、関係団体の財政状況及び健全化判断比率'!B29="","",'各会計、関係団体の財政状況及び健全化判断比率'!B29)</f>
        <v>介護保険事業特別会計</v>
      </c>
      <c r="X35" s="407"/>
      <c r="Y35" s="407"/>
      <c r="Z35" s="407"/>
      <c r="AA35" s="407"/>
      <c r="AB35" s="407"/>
      <c r="AC35" s="407"/>
      <c r="AD35" s="407"/>
      <c r="AE35" s="407"/>
      <c r="AF35" s="407"/>
      <c r="AG35" s="407"/>
      <c r="AH35" s="407"/>
      <c r="AI35" s="407"/>
      <c r="AJ35" s="407"/>
      <c r="AK35" s="407"/>
      <c r="AL35" s="178"/>
      <c r="AM35" s="406" t="str">
        <f t="shared" ref="AM35:AM43" si="0">IF(AO35="","",AM34+1)</f>
        <v/>
      </c>
      <c r="AN35" s="406"/>
      <c r="AO35" s="407"/>
      <c r="AP35" s="407"/>
      <c r="AQ35" s="407"/>
      <c r="AR35" s="407"/>
      <c r="AS35" s="407"/>
      <c r="AT35" s="407"/>
      <c r="AU35" s="407"/>
      <c r="AV35" s="407"/>
      <c r="AW35" s="407"/>
      <c r="AX35" s="407"/>
      <c r="AY35" s="407"/>
      <c r="AZ35" s="407"/>
      <c r="BA35" s="407"/>
      <c r="BB35" s="407"/>
      <c r="BC35" s="407"/>
      <c r="BD35" s="178"/>
      <c r="BE35" s="406" t="str">
        <f t="shared" ref="BE35:BE43" si="1">IF(BG35="","",BE34+1)</f>
        <v/>
      </c>
      <c r="BF35" s="406"/>
      <c r="BG35" s="407"/>
      <c r="BH35" s="407"/>
      <c r="BI35" s="407"/>
      <c r="BJ35" s="407"/>
      <c r="BK35" s="407"/>
      <c r="BL35" s="407"/>
      <c r="BM35" s="407"/>
      <c r="BN35" s="407"/>
      <c r="BO35" s="407"/>
      <c r="BP35" s="407"/>
      <c r="BQ35" s="407"/>
      <c r="BR35" s="407"/>
      <c r="BS35" s="407"/>
      <c r="BT35" s="407"/>
      <c r="BU35" s="407"/>
      <c r="BV35" s="178"/>
      <c r="BW35" s="406">
        <f t="shared" ref="BW35:BW43" si="2">IF(BY35="","",BW34+1)</f>
        <v>9</v>
      </c>
      <c r="BX35" s="406"/>
      <c r="BY35" s="407" t="str">
        <f>IF('各会計、関係団体の財政状況及び健全化判断比率'!B69="","",'各会計、関係団体の財政状況及び健全化判断比率'!B69)</f>
        <v>北部上北広域事務組合（病院事業）</v>
      </c>
      <c r="BZ35" s="407"/>
      <c r="CA35" s="407"/>
      <c r="CB35" s="407"/>
      <c r="CC35" s="407"/>
      <c r="CD35" s="407"/>
      <c r="CE35" s="407"/>
      <c r="CF35" s="407"/>
      <c r="CG35" s="407"/>
      <c r="CH35" s="407"/>
      <c r="CI35" s="407"/>
      <c r="CJ35" s="407"/>
      <c r="CK35" s="407"/>
      <c r="CL35" s="407"/>
      <c r="CM35" s="407"/>
      <c r="CN35" s="178"/>
      <c r="CO35" s="406">
        <f t="shared" ref="CO35:CO43" si="3">IF(CQ35="","",CO34+1)</f>
        <v>18</v>
      </c>
      <c r="CP35" s="406"/>
      <c r="CQ35" s="407" t="str">
        <f>IF('各会計、関係団体の財政状況及び健全化判断比率'!BS8="","",'各会計、関係団体の財政状況及び健全化判断比率'!BS8)</f>
        <v>野辺地町観光協会</v>
      </c>
      <c r="CR35" s="407"/>
      <c r="CS35" s="407"/>
      <c r="CT35" s="407"/>
      <c r="CU35" s="407"/>
      <c r="CV35" s="407"/>
      <c r="CW35" s="407"/>
      <c r="CX35" s="407"/>
      <c r="CY35" s="407"/>
      <c r="CZ35" s="407"/>
      <c r="DA35" s="407"/>
      <c r="DB35" s="407"/>
      <c r="DC35" s="407"/>
      <c r="DD35" s="407"/>
      <c r="DE35" s="407"/>
      <c r="DG35" s="404" t="str">
        <f>IF('各会計、関係団体の財政状況及び健全化判断比率'!BR8="","",'各会計、関係団体の財政状況及び健全化判断比率'!BR8)</f>
        <v/>
      </c>
      <c r="DH35" s="404"/>
      <c r="DI35" s="205"/>
    </row>
    <row r="36" spans="1:113" ht="32.25" customHeight="1" x14ac:dyDescent="0.15">
      <c r="A36" s="178"/>
      <c r="B36" s="202"/>
      <c r="C36" s="406" t="str">
        <f>IF(E36="","",C35+1)</f>
        <v/>
      </c>
      <c r="D36" s="406"/>
      <c r="E36" s="407" t="str">
        <f>IF('各会計、関係団体の財政状況及び健全化判断比率'!B9="","",'各会計、関係団体の財政状況及び健全化判断比率'!B9)</f>
        <v/>
      </c>
      <c r="F36" s="407"/>
      <c r="G36" s="407"/>
      <c r="H36" s="407"/>
      <c r="I36" s="407"/>
      <c r="J36" s="407"/>
      <c r="K36" s="407"/>
      <c r="L36" s="407"/>
      <c r="M36" s="407"/>
      <c r="N36" s="407"/>
      <c r="O36" s="407"/>
      <c r="P36" s="407"/>
      <c r="Q36" s="407"/>
      <c r="R36" s="407"/>
      <c r="S36" s="407"/>
      <c r="T36" s="178"/>
      <c r="U36" s="406">
        <f t="shared" ref="U36:U43" si="4">IF(W36="","",U35+1)</f>
        <v>4</v>
      </c>
      <c r="V36" s="406"/>
      <c r="W36" s="407" t="str">
        <f>IF('各会計、関係団体の財政状況及び健全化判断比率'!B30="","",'各会計、関係団体の財政状況及び健全化判断比率'!B30)</f>
        <v>後期高齢者医療特別会計</v>
      </c>
      <c r="X36" s="407"/>
      <c r="Y36" s="407"/>
      <c r="Z36" s="407"/>
      <c r="AA36" s="407"/>
      <c r="AB36" s="407"/>
      <c r="AC36" s="407"/>
      <c r="AD36" s="407"/>
      <c r="AE36" s="407"/>
      <c r="AF36" s="407"/>
      <c r="AG36" s="407"/>
      <c r="AH36" s="407"/>
      <c r="AI36" s="407"/>
      <c r="AJ36" s="407"/>
      <c r="AK36" s="407"/>
      <c r="AL36" s="178"/>
      <c r="AM36" s="406" t="str">
        <f t="shared" si="0"/>
        <v/>
      </c>
      <c r="AN36" s="406"/>
      <c r="AO36" s="407"/>
      <c r="AP36" s="407"/>
      <c r="AQ36" s="407"/>
      <c r="AR36" s="407"/>
      <c r="AS36" s="407"/>
      <c r="AT36" s="407"/>
      <c r="AU36" s="407"/>
      <c r="AV36" s="407"/>
      <c r="AW36" s="407"/>
      <c r="AX36" s="407"/>
      <c r="AY36" s="407"/>
      <c r="AZ36" s="407"/>
      <c r="BA36" s="407"/>
      <c r="BB36" s="407"/>
      <c r="BC36" s="407"/>
      <c r="BD36" s="178"/>
      <c r="BE36" s="406" t="str">
        <f t="shared" si="1"/>
        <v/>
      </c>
      <c r="BF36" s="406"/>
      <c r="BG36" s="407"/>
      <c r="BH36" s="407"/>
      <c r="BI36" s="407"/>
      <c r="BJ36" s="407"/>
      <c r="BK36" s="407"/>
      <c r="BL36" s="407"/>
      <c r="BM36" s="407"/>
      <c r="BN36" s="407"/>
      <c r="BO36" s="407"/>
      <c r="BP36" s="407"/>
      <c r="BQ36" s="407"/>
      <c r="BR36" s="407"/>
      <c r="BS36" s="407"/>
      <c r="BT36" s="407"/>
      <c r="BU36" s="407"/>
      <c r="BV36" s="178"/>
      <c r="BW36" s="406">
        <f t="shared" si="2"/>
        <v>10</v>
      </c>
      <c r="BX36" s="406"/>
      <c r="BY36" s="407" t="str">
        <f>IF('各会計、関係団体の財政状況及び健全化判断比率'!B70="","",'各会計、関係団体の財政状況及び健全化判断比率'!B70)</f>
        <v>下北地域広域行政事務組合</v>
      </c>
      <c r="BZ36" s="407"/>
      <c r="CA36" s="407"/>
      <c r="CB36" s="407"/>
      <c r="CC36" s="407"/>
      <c r="CD36" s="407"/>
      <c r="CE36" s="407"/>
      <c r="CF36" s="407"/>
      <c r="CG36" s="407"/>
      <c r="CH36" s="407"/>
      <c r="CI36" s="407"/>
      <c r="CJ36" s="407"/>
      <c r="CK36" s="407"/>
      <c r="CL36" s="407"/>
      <c r="CM36" s="407"/>
      <c r="CN36" s="178"/>
      <c r="CO36" s="406" t="str">
        <f t="shared" si="3"/>
        <v/>
      </c>
      <c r="CP36" s="406"/>
      <c r="CQ36" s="407" t="str">
        <f>IF('各会計、関係団体の財政状況及び健全化判断比率'!BS9="","",'各会計、関係団体の財政状況及び健全化判断比率'!BS9)</f>
        <v/>
      </c>
      <c r="CR36" s="407"/>
      <c r="CS36" s="407"/>
      <c r="CT36" s="407"/>
      <c r="CU36" s="407"/>
      <c r="CV36" s="407"/>
      <c r="CW36" s="407"/>
      <c r="CX36" s="407"/>
      <c r="CY36" s="407"/>
      <c r="CZ36" s="407"/>
      <c r="DA36" s="407"/>
      <c r="DB36" s="407"/>
      <c r="DC36" s="407"/>
      <c r="DD36" s="407"/>
      <c r="DE36" s="407"/>
      <c r="DG36" s="404" t="str">
        <f>IF('各会計、関係団体の財政状況及び健全化判断比率'!BR9="","",'各会計、関係団体の財政状況及び健全化判断比率'!BR9)</f>
        <v/>
      </c>
      <c r="DH36" s="404"/>
      <c r="DI36" s="205"/>
    </row>
    <row r="37" spans="1:113" ht="32.25" customHeight="1" x14ac:dyDescent="0.15">
      <c r="A37" s="178"/>
      <c r="B37" s="202"/>
      <c r="C37" s="406" t="str">
        <f>IF(E37="","",C36+1)</f>
        <v/>
      </c>
      <c r="D37" s="406"/>
      <c r="E37" s="407" t="str">
        <f>IF('各会計、関係団体の財政状況及び健全化判断比率'!B10="","",'各会計、関係団体の財政状況及び健全化判断比率'!B10)</f>
        <v/>
      </c>
      <c r="F37" s="407"/>
      <c r="G37" s="407"/>
      <c r="H37" s="407"/>
      <c r="I37" s="407"/>
      <c r="J37" s="407"/>
      <c r="K37" s="407"/>
      <c r="L37" s="407"/>
      <c r="M37" s="407"/>
      <c r="N37" s="407"/>
      <c r="O37" s="407"/>
      <c r="P37" s="407"/>
      <c r="Q37" s="407"/>
      <c r="R37" s="407"/>
      <c r="S37" s="407"/>
      <c r="T37" s="178"/>
      <c r="U37" s="406">
        <f t="shared" si="4"/>
        <v>5</v>
      </c>
      <c r="V37" s="406"/>
      <c r="W37" s="407" t="str">
        <f>IF('各会計、関係団体の財政状況及び健全化判断比率'!B31="","",'各会計、関係団体の財政状況及び健全化判断比率'!B31)</f>
        <v>介護サービス事業特別会計</v>
      </c>
      <c r="X37" s="407"/>
      <c r="Y37" s="407"/>
      <c r="Z37" s="407"/>
      <c r="AA37" s="407"/>
      <c r="AB37" s="407"/>
      <c r="AC37" s="407"/>
      <c r="AD37" s="407"/>
      <c r="AE37" s="407"/>
      <c r="AF37" s="407"/>
      <c r="AG37" s="407"/>
      <c r="AH37" s="407"/>
      <c r="AI37" s="407"/>
      <c r="AJ37" s="407"/>
      <c r="AK37" s="407"/>
      <c r="AL37" s="178"/>
      <c r="AM37" s="406" t="str">
        <f t="shared" si="0"/>
        <v/>
      </c>
      <c r="AN37" s="406"/>
      <c r="AO37" s="407"/>
      <c r="AP37" s="407"/>
      <c r="AQ37" s="407"/>
      <c r="AR37" s="407"/>
      <c r="AS37" s="407"/>
      <c r="AT37" s="407"/>
      <c r="AU37" s="407"/>
      <c r="AV37" s="407"/>
      <c r="AW37" s="407"/>
      <c r="AX37" s="407"/>
      <c r="AY37" s="407"/>
      <c r="AZ37" s="407"/>
      <c r="BA37" s="407"/>
      <c r="BB37" s="407"/>
      <c r="BC37" s="407"/>
      <c r="BD37" s="178"/>
      <c r="BE37" s="406" t="str">
        <f t="shared" si="1"/>
        <v/>
      </c>
      <c r="BF37" s="406"/>
      <c r="BG37" s="407"/>
      <c r="BH37" s="407"/>
      <c r="BI37" s="407"/>
      <c r="BJ37" s="407"/>
      <c r="BK37" s="407"/>
      <c r="BL37" s="407"/>
      <c r="BM37" s="407"/>
      <c r="BN37" s="407"/>
      <c r="BO37" s="407"/>
      <c r="BP37" s="407"/>
      <c r="BQ37" s="407"/>
      <c r="BR37" s="407"/>
      <c r="BS37" s="407"/>
      <c r="BT37" s="407"/>
      <c r="BU37" s="407"/>
      <c r="BV37" s="178"/>
      <c r="BW37" s="406">
        <f t="shared" si="2"/>
        <v>11</v>
      </c>
      <c r="BX37" s="406"/>
      <c r="BY37" s="407" t="str">
        <f>IF('各会計、関係団体の財政状況及び健全化判断比率'!B71="","",'各会計、関係団体の財政状況及び健全化判断比率'!B71)</f>
        <v>上北地方教育・福祉事務組合</v>
      </c>
      <c r="BZ37" s="407"/>
      <c r="CA37" s="407"/>
      <c r="CB37" s="407"/>
      <c r="CC37" s="407"/>
      <c r="CD37" s="407"/>
      <c r="CE37" s="407"/>
      <c r="CF37" s="407"/>
      <c r="CG37" s="407"/>
      <c r="CH37" s="407"/>
      <c r="CI37" s="407"/>
      <c r="CJ37" s="407"/>
      <c r="CK37" s="407"/>
      <c r="CL37" s="407"/>
      <c r="CM37" s="407"/>
      <c r="CN37" s="178"/>
      <c r="CO37" s="406" t="str">
        <f t="shared" si="3"/>
        <v/>
      </c>
      <c r="CP37" s="406"/>
      <c r="CQ37" s="407" t="str">
        <f>IF('各会計、関係団体の財政状況及び健全化判断比率'!BS10="","",'各会計、関係団体の財政状況及び健全化判断比率'!BS10)</f>
        <v/>
      </c>
      <c r="CR37" s="407"/>
      <c r="CS37" s="407"/>
      <c r="CT37" s="407"/>
      <c r="CU37" s="407"/>
      <c r="CV37" s="407"/>
      <c r="CW37" s="407"/>
      <c r="CX37" s="407"/>
      <c r="CY37" s="407"/>
      <c r="CZ37" s="407"/>
      <c r="DA37" s="407"/>
      <c r="DB37" s="407"/>
      <c r="DC37" s="407"/>
      <c r="DD37" s="407"/>
      <c r="DE37" s="407"/>
      <c r="DG37" s="404" t="str">
        <f>IF('各会計、関係団体の財政状況及び健全化判断比率'!BR10="","",'各会計、関係団体の財政状況及び健全化判断比率'!BR10)</f>
        <v/>
      </c>
      <c r="DH37" s="404"/>
      <c r="DI37" s="205"/>
    </row>
    <row r="38" spans="1:113" ht="32.25" customHeight="1" x14ac:dyDescent="0.15">
      <c r="A38" s="178"/>
      <c r="B38" s="202"/>
      <c r="C38" s="406" t="str">
        <f t="shared" ref="C38:C43" si="5">IF(E38="","",C37+1)</f>
        <v/>
      </c>
      <c r="D38" s="406"/>
      <c r="E38" s="407" t="str">
        <f>IF('各会計、関係団体の財政状況及び健全化判断比率'!B11="","",'各会計、関係団体の財政状況及び健全化判断比率'!B11)</f>
        <v/>
      </c>
      <c r="F38" s="407"/>
      <c r="G38" s="407"/>
      <c r="H38" s="407"/>
      <c r="I38" s="407"/>
      <c r="J38" s="407"/>
      <c r="K38" s="407"/>
      <c r="L38" s="407"/>
      <c r="M38" s="407"/>
      <c r="N38" s="407"/>
      <c r="O38" s="407"/>
      <c r="P38" s="407"/>
      <c r="Q38" s="407"/>
      <c r="R38" s="407"/>
      <c r="S38" s="407"/>
      <c r="T38" s="178"/>
      <c r="U38" s="406" t="str">
        <f t="shared" si="4"/>
        <v/>
      </c>
      <c r="V38" s="406"/>
      <c r="W38" s="407"/>
      <c r="X38" s="407"/>
      <c r="Y38" s="407"/>
      <c r="Z38" s="407"/>
      <c r="AA38" s="407"/>
      <c r="AB38" s="407"/>
      <c r="AC38" s="407"/>
      <c r="AD38" s="407"/>
      <c r="AE38" s="407"/>
      <c r="AF38" s="407"/>
      <c r="AG38" s="407"/>
      <c r="AH38" s="407"/>
      <c r="AI38" s="407"/>
      <c r="AJ38" s="407"/>
      <c r="AK38" s="407"/>
      <c r="AL38" s="178"/>
      <c r="AM38" s="406" t="str">
        <f t="shared" si="0"/>
        <v/>
      </c>
      <c r="AN38" s="406"/>
      <c r="AO38" s="407"/>
      <c r="AP38" s="407"/>
      <c r="AQ38" s="407"/>
      <c r="AR38" s="407"/>
      <c r="AS38" s="407"/>
      <c r="AT38" s="407"/>
      <c r="AU38" s="407"/>
      <c r="AV38" s="407"/>
      <c r="AW38" s="407"/>
      <c r="AX38" s="407"/>
      <c r="AY38" s="407"/>
      <c r="AZ38" s="407"/>
      <c r="BA38" s="407"/>
      <c r="BB38" s="407"/>
      <c r="BC38" s="407"/>
      <c r="BD38" s="178"/>
      <c r="BE38" s="406" t="str">
        <f t="shared" si="1"/>
        <v/>
      </c>
      <c r="BF38" s="406"/>
      <c r="BG38" s="407"/>
      <c r="BH38" s="407"/>
      <c r="BI38" s="407"/>
      <c r="BJ38" s="407"/>
      <c r="BK38" s="407"/>
      <c r="BL38" s="407"/>
      <c r="BM38" s="407"/>
      <c r="BN38" s="407"/>
      <c r="BO38" s="407"/>
      <c r="BP38" s="407"/>
      <c r="BQ38" s="407"/>
      <c r="BR38" s="407"/>
      <c r="BS38" s="407"/>
      <c r="BT38" s="407"/>
      <c r="BU38" s="407"/>
      <c r="BV38" s="178"/>
      <c r="BW38" s="406">
        <f t="shared" si="2"/>
        <v>12</v>
      </c>
      <c r="BX38" s="406"/>
      <c r="BY38" s="407" t="str">
        <f>IF('各会計、関係団体の財政状況及び健全化判断比率'!B72="","",'各会計、関係団体の財政状況及び健全化判断比率'!B72)</f>
        <v>青森県市町村総合事務組合</v>
      </c>
      <c r="BZ38" s="407"/>
      <c r="CA38" s="407"/>
      <c r="CB38" s="407"/>
      <c r="CC38" s="407"/>
      <c r="CD38" s="407"/>
      <c r="CE38" s="407"/>
      <c r="CF38" s="407"/>
      <c r="CG38" s="407"/>
      <c r="CH38" s="407"/>
      <c r="CI38" s="407"/>
      <c r="CJ38" s="407"/>
      <c r="CK38" s="407"/>
      <c r="CL38" s="407"/>
      <c r="CM38" s="407"/>
      <c r="CN38" s="178"/>
      <c r="CO38" s="406" t="str">
        <f t="shared" si="3"/>
        <v/>
      </c>
      <c r="CP38" s="406"/>
      <c r="CQ38" s="407" t="str">
        <f>IF('各会計、関係団体の財政状況及び健全化判断比率'!BS11="","",'各会計、関係団体の財政状況及び健全化判断比率'!BS11)</f>
        <v/>
      </c>
      <c r="CR38" s="407"/>
      <c r="CS38" s="407"/>
      <c r="CT38" s="407"/>
      <c r="CU38" s="407"/>
      <c r="CV38" s="407"/>
      <c r="CW38" s="407"/>
      <c r="CX38" s="407"/>
      <c r="CY38" s="407"/>
      <c r="CZ38" s="407"/>
      <c r="DA38" s="407"/>
      <c r="DB38" s="407"/>
      <c r="DC38" s="407"/>
      <c r="DD38" s="407"/>
      <c r="DE38" s="407"/>
      <c r="DG38" s="404" t="str">
        <f>IF('各会計、関係団体の財政状況及び健全化判断比率'!BR11="","",'各会計、関係団体の財政状況及び健全化判断比率'!BR11)</f>
        <v/>
      </c>
      <c r="DH38" s="404"/>
      <c r="DI38" s="205"/>
    </row>
    <row r="39" spans="1:113" ht="32.25" customHeight="1" x14ac:dyDescent="0.15">
      <c r="A39" s="178"/>
      <c r="B39" s="202"/>
      <c r="C39" s="406" t="str">
        <f t="shared" si="5"/>
        <v/>
      </c>
      <c r="D39" s="406"/>
      <c r="E39" s="407" t="str">
        <f>IF('各会計、関係団体の財政状況及び健全化判断比率'!B12="","",'各会計、関係団体の財政状況及び健全化判断比率'!B12)</f>
        <v/>
      </c>
      <c r="F39" s="407"/>
      <c r="G39" s="407"/>
      <c r="H39" s="407"/>
      <c r="I39" s="407"/>
      <c r="J39" s="407"/>
      <c r="K39" s="407"/>
      <c r="L39" s="407"/>
      <c r="M39" s="407"/>
      <c r="N39" s="407"/>
      <c r="O39" s="407"/>
      <c r="P39" s="407"/>
      <c r="Q39" s="407"/>
      <c r="R39" s="407"/>
      <c r="S39" s="407"/>
      <c r="T39" s="178"/>
      <c r="U39" s="406" t="str">
        <f t="shared" si="4"/>
        <v/>
      </c>
      <c r="V39" s="406"/>
      <c r="W39" s="407"/>
      <c r="X39" s="407"/>
      <c r="Y39" s="407"/>
      <c r="Z39" s="407"/>
      <c r="AA39" s="407"/>
      <c r="AB39" s="407"/>
      <c r="AC39" s="407"/>
      <c r="AD39" s="407"/>
      <c r="AE39" s="407"/>
      <c r="AF39" s="407"/>
      <c r="AG39" s="407"/>
      <c r="AH39" s="407"/>
      <c r="AI39" s="407"/>
      <c r="AJ39" s="407"/>
      <c r="AK39" s="407"/>
      <c r="AL39" s="178"/>
      <c r="AM39" s="406" t="str">
        <f t="shared" si="0"/>
        <v/>
      </c>
      <c r="AN39" s="406"/>
      <c r="AO39" s="407"/>
      <c r="AP39" s="407"/>
      <c r="AQ39" s="407"/>
      <c r="AR39" s="407"/>
      <c r="AS39" s="407"/>
      <c r="AT39" s="407"/>
      <c r="AU39" s="407"/>
      <c r="AV39" s="407"/>
      <c r="AW39" s="407"/>
      <c r="AX39" s="407"/>
      <c r="AY39" s="407"/>
      <c r="AZ39" s="407"/>
      <c r="BA39" s="407"/>
      <c r="BB39" s="407"/>
      <c r="BC39" s="407"/>
      <c r="BD39" s="178"/>
      <c r="BE39" s="406" t="str">
        <f t="shared" si="1"/>
        <v/>
      </c>
      <c r="BF39" s="406"/>
      <c r="BG39" s="407"/>
      <c r="BH39" s="407"/>
      <c r="BI39" s="407"/>
      <c r="BJ39" s="407"/>
      <c r="BK39" s="407"/>
      <c r="BL39" s="407"/>
      <c r="BM39" s="407"/>
      <c r="BN39" s="407"/>
      <c r="BO39" s="407"/>
      <c r="BP39" s="407"/>
      <c r="BQ39" s="407"/>
      <c r="BR39" s="407"/>
      <c r="BS39" s="407"/>
      <c r="BT39" s="407"/>
      <c r="BU39" s="407"/>
      <c r="BV39" s="178"/>
      <c r="BW39" s="406">
        <f t="shared" si="2"/>
        <v>13</v>
      </c>
      <c r="BX39" s="406"/>
      <c r="BY39" s="407" t="str">
        <f>IF('各会計、関係団体の財政状況及び健全化判断比率'!B73="","",'各会計、関係団体の財政状況及び健全化判断比率'!B73)</f>
        <v>青森県市町村職員退職手当組合</v>
      </c>
      <c r="BZ39" s="407"/>
      <c r="CA39" s="407"/>
      <c r="CB39" s="407"/>
      <c r="CC39" s="407"/>
      <c r="CD39" s="407"/>
      <c r="CE39" s="407"/>
      <c r="CF39" s="407"/>
      <c r="CG39" s="407"/>
      <c r="CH39" s="407"/>
      <c r="CI39" s="407"/>
      <c r="CJ39" s="407"/>
      <c r="CK39" s="407"/>
      <c r="CL39" s="407"/>
      <c r="CM39" s="407"/>
      <c r="CN39" s="178"/>
      <c r="CO39" s="406" t="str">
        <f t="shared" si="3"/>
        <v/>
      </c>
      <c r="CP39" s="406"/>
      <c r="CQ39" s="407" t="str">
        <f>IF('各会計、関係団体の財政状況及び健全化判断比率'!BS12="","",'各会計、関係団体の財政状況及び健全化判断比率'!BS12)</f>
        <v/>
      </c>
      <c r="CR39" s="407"/>
      <c r="CS39" s="407"/>
      <c r="CT39" s="407"/>
      <c r="CU39" s="407"/>
      <c r="CV39" s="407"/>
      <c r="CW39" s="407"/>
      <c r="CX39" s="407"/>
      <c r="CY39" s="407"/>
      <c r="CZ39" s="407"/>
      <c r="DA39" s="407"/>
      <c r="DB39" s="407"/>
      <c r="DC39" s="407"/>
      <c r="DD39" s="407"/>
      <c r="DE39" s="407"/>
      <c r="DG39" s="404" t="str">
        <f>IF('各会計、関係団体の財政状況及び健全化判断比率'!BR12="","",'各会計、関係団体の財政状況及び健全化判断比率'!BR12)</f>
        <v/>
      </c>
      <c r="DH39" s="404"/>
      <c r="DI39" s="205"/>
    </row>
    <row r="40" spans="1:113" ht="32.25" customHeight="1" x14ac:dyDescent="0.15">
      <c r="A40" s="178"/>
      <c r="B40" s="202"/>
      <c r="C40" s="406" t="str">
        <f t="shared" si="5"/>
        <v/>
      </c>
      <c r="D40" s="406"/>
      <c r="E40" s="407" t="str">
        <f>IF('各会計、関係団体の財政状況及び健全化判断比率'!B13="","",'各会計、関係団体の財政状況及び健全化判断比率'!B13)</f>
        <v/>
      </c>
      <c r="F40" s="407"/>
      <c r="G40" s="407"/>
      <c r="H40" s="407"/>
      <c r="I40" s="407"/>
      <c r="J40" s="407"/>
      <c r="K40" s="407"/>
      <c r="L40" s="407"/>
      <c r="M40" s="407"/>
      <c r="N40" s="407"/>
      <c r="O40" s="407"/>
      <c r="P40" s="407"/>
      <c r="Q40" s="407"/>
      <c r="R40" s="407"/>
      <c r="S40" s="407"/>
      <c r="T40" s="178"/>
      <c r="U40" s="406" t="str">
        <f t="shared" si="4"/>
        <v/>
      </c>
      <c r="V40" s="406"/>
      <c r="W40" s="407"/>
      <c r="X40" s="407"/>
      <c r="Y40" s="407"/>
      <c r="Z40" s="407"/>
      <c r="AA40" s="407"/>
      <c r="AB40" s="407"/>
      <c r="AC40" s="407"/>
      <c r="AD40" s="407"/>
      <c r="AE40" s="407"/>
      <c r="AF40" s="407"/>
      <c r="AG40" s="407"/>
      <c r="AH40" s="407"/>
      <c r="AI40" s="407"/>
      <c r="AJ40" s="407"/>
      <c r="AK40" s="407"/>
      <c r="AL40" s="178"/>
      <c r="AM40" s="406" t="str">
        <f t="shared" si="0"/>
        <v/>
      </c>
      <c r="AN40" s="406"/>
      <c r="AO40" s="407"/>
      <c r="AP40" s="407"/>
      <c r="AQ40" s="407"/>
      <c r="AR40" s="407"/>
      <c r="AS40" s="407"/>
      <c r="AT40" s="407"/>
      <c r="AU40" s="407"/>
      <c r="AV40" s="407"/>
      <c r="AW40" s="407"/>
      <c r="AX40" s="407"/>
      <c r="AY40" s="407"/>
      <c r="AZ40" s="407"/>
      <c r="BA40" s="407"/>
      <c r="BB40" s="407"/>
      <c r="BC40" s="407"/>
      <c r="BD40" s="178"/>
      <c r="BE40" s="406" t="str">
        <f t="shared" si="1"/>
        <v/>
      </c>
      <c r="BF40" s="406"/>
      <c r="BG40" s="407"/>
      <c r="BH40" s="407"/>
      <c r="BI40" s="407"/>
      <c r="BJ40" s="407"/>
      <c r="BK40" s="407"/>
      <c r="BL40" s="407"/>
      <c r="BM40" s="407"/>
      <c r="BN40" s="407"/>
      <c r="BO40" s="407"/>
      <c r="BP40" s="407"/>
      <c r="BQ40" s="407"/>
      <c r="BR40" s="407"/>
      <c r="BS40" s="407"/>
      <c r="BT40" s="407"/>
      <c r="BU40" s="407"/>
      <c r="BV40" s="178"/>
      <c r="BW40" s="406">
        <f t="shared" si="2"/>
        <v>14</v>
      </c>
      <c r="BX40" s="406"/>
      <c r="BY40" s="407" t="str">
        <f>IF('各会計、関係団体の財政状況及び健全化判断比率'!B74="","",'各会計、関係団体の財政状況及び健全化判断比率'!B74)</f>
        <v>青森県交通災害共済組合</v>
      </c>
      <c r="BZ40" s="407"/>
      <c r="CA40" s="407"/>
      <c r="CB40" s="407"/>
      <c r="CC40" s="407"/>
      <c r="CD40" s="407"/>
      <c r="CE40" s="407"/>
      <c r="CF40" s="407"/>
      <c r="CG40" s="407"/>
      <c r="CH40" s="407"/>
      <c r="CI40" s="407"/>
      <c r="CJ40" s="407"/>
      <c r="CK40" s="407"/>
      <c r="CL40" s="407"/>
      <c r="CM40" s="407"/>
      <c r="CN40" s="178"/>
      <c r="CO40" s="406" t="str">
        <f t="shared" si="3"/>
        <v/>
      </c>
      <c r="CP40" s="406"/>
      <c r="CQ40" s="407" t="str">
        <f>IF('各会計、関係団体の財政状況及び健全化判断比率'!BS13="","",'各会計、関係団体の財政状況及び健全化判断比率'!BS13)</f>
        <v/>
      </c>
      <c r="CR40" s="407"/>
      <c r="CS40" s="407"/>
      <c r="CT40" s="407"/>
      <c r="CU40" s="407"/>
      <c r="CV40" s="407"/>
      <c r="CW40" s="407"/>
      <c r="CX40" s="407"/>
      <c r="CY40" s="407"/>
      <c r="CZ40" s="407"/>
      <c r="DA40" s="407"/>
      <c r="DB40" s="407"/>
      <c r="DC40" s="407"/>
      <c r="DD40" s="407"/>
      <c r="DE40" s="407"/>
      <c r="DG40" s="404" t="str">
        <f>IF('各会計、関係団体の財政状況及び健全化判断比率'!BR13="","",'各会計、関係団体の財政状況及び健全化判断比率'!BR13)</f>
        <v/>
      </c>
      <c r="DH40" s="404"/>
      <c r="DI40" s="205"/>
    </row>
    <row r="41" spans="1:113" ht="32.25" customHeight="1" x14ac:dyDescent="0.15">
      <c r="A41" s="178"/>
      <c r="B41" s="202"/>
      <c r="C41" s="406" t="str">
        <f t="shared" si="5"/>
        <v/>
      </c>
      <c r="D41" s="406"/>
      <c r="E41" s="407" t="str">
        <f>IF('各会計、関係団体の財政状況及び健全化判断比率'!B14="","",'各会計、関係団体の財政状況及び健全化判断比率'!B14)</f>
        <v/>
      </c>
      <c r="F41" s="407"/>
      <c r="G41" s="407"/>
      <c r="H41" s="407"/>
      <c r="I41" s="407"/>
      <c r="J41" s="407"/>
      <c r="K41" s="407"/>
      <c r="L41" s="407"/>
      <c r="M41" s="407"/>
      <c r="N41" s="407"/>
      <c r="O41" s="407"/>
      <c r="P41" s="407"/>
      <c r="Q41" s="407"/>
      <c r="R41" s="407"/>
      <c r="S41" s="407"/>
      <c r="T41" s="178"/>
      <c r="U41" s="406" t="str">
        <f t="shared" si="4"/>
        <v/>
      </c>
      <c r="V41" s="406"/>
      <c r="W41" s="407"/>
      <c r="X41" s="407"/>
      <c r="Y41" s="407"/>
      <c r="Z41" s="407"/>
      <c r="AA41" s="407"/>
      <c r="AB41" s="407"/>
      <c r="AC41" s="407"/>
      <c r="AD41" s="407"/>
      <c r="AE41" s="407"/>
      <c r="AF41" s="407"/>
      <c r="AG41" s="407"/>
      <c r="AH41" s="407"/>
      <c r="AI41" s="407"/>
      <c r="AJ41" s="407"/>
      <c r="AK41" s="407"/>
      <c r="AL41" s="178"/>
      <c r="AM41" s="406" t="str">
        <f t="shared" si="0"/>
        <v/>
      </c>
      <c r="AN41" s="406"/>
      <c r="AO41" s="407"/>
      <c r="AP41" s="407"/>
      <c r="AQ41" s="407"/>
      <c r="AR41" s="407"/>
      <c r="AS41" s="407"/>
      <c r="AT41" s="407"/>
      <c r="AU41" s="407"/>
      <c r="AV41" s="407"/>
      <c r="AW41" s="407"/>
      <c r="AX41" s="407"/>
      <c r="AY41" s="407"/>
      <c r="AZ41" s="407"/>
      <c r="BA41" s="407"/>
      <c r="BB41" s="407"/>
      <c r="BC41" s="407"/>
      <c r="BD41" s="178"/>
      <c r="BE41" s="406" t="str">
        <f t="shared" si="1"/>
        <v/>
      </c>
      <c r="BF41" s="406"/>
      <c r="BG41" s="407"/>
      <c r="BH41" s="407"/>
      <c r="BI41" s="407"/>
      <c r="BJ41" s="407"/>
      <c r="BK41" s="407"/>
      <c r="BL41" s="407"/>
      <c r="BM41" s="407"/>
      <c r="BN41" s="407"/>
      <c r="BO41" s="407"/>
      <c r="BP41" s="407"/>
      <c r="BQ41" s="407"/>
      <c r="BR41" s="407"/>
      <c r="BS41" s="407"/>
      <c r="BT41" s="407"/>
      <c r="BU41" s="407"/>
      <c r="BV41" s="178"/>
      <c r="BW41" s="406">
        <f t="shared" si="2"/>
        <v>15</v>
      </c>
      <c r="BX41" s="406"/>
      <c r="BY41" s="407" t="str">
        <f>IF('各会計、関係団体の財政状況及び健全化判断比率'!B75="","",'各会計、関係団体の財政状況及び健全化判断比率'!B75)</f>
        <v>青森県後期高齢者医療広域連合（一般会計）</v>
      </c>
      <c r="BZ41" s="407"/>
      <c r="CA41" s="407"/>
      <c r="CB41" s="407"/>
      <c r="CC41" s="407"/>
      <c r="CD41" s="407"/>
      <c r="CE41" s="407"/>
      <c r="CF41" s="407"/>
      <c r="CG41" s="407"/>
      <c r="CH41" s="407"/>
      <c r="CI41" s="407"/>
      <c r="CJ41" s="407"/>
      <c r="CK41" s="407"/>
      <c r="CL41" s="407"/>
      <c r="CM41" s="407"/>
      <c r="CN41" s="178"/>
      <c r="CO41" s="406" t="str">
        <f t="shared" si="3"/>
        <v/>
      </c>
      <c r="CP41" s="406"/>
      <c r="CQ41" s="407" t="str">
        <f>IF('各会計、関係団体の財政状況及び健全化判断比率'!BS14="","",'各会計、関係団体の財政状況及び健全化判断比率'!BS14)</f>
        <v/>
      </c>
      <c r="CR41" s="407"/>
      <c r="CS41" s="407"/>
      <c r="CT41" s="407"/>
      <c r="CU41" s="407"/>
      <c r="CV41" s="407"/>
      <c r="CW41" s="407"/>
      <c r="CX41" s="407"/>
      <c r="CY41" s="407"/>
      <c r="CZ41" s="407"/>
      <c r="DA41" s="407"/>
      <c r="DB41" s="407"/>
      <c r="DC41" s="407"/>
      <c r="DD41" s="407"/>
      <c r="DE41" s="407"/>
      <c r="DG41" s="404" t="str">
        <f>IF('各会計、関係団体の財政状況及び健全化判断比率'!BR14="","",'各会計、関係団体の財政状況及び健全化判断比率'!BR14)</f>
        <v/>
      </c>
      <c r="DH41" s="404"/>
      <c r="DI41" s="205"/>
    </row>
    <row r="42" spans="1:113" ht="32.25" customHeight="1" x14ac:dyDescent="0.15">
      <c r="B42" s="202"/>
      <c r="C42" s="406" t="str">
        <f t="shared" si="5"/>
        <v/>
      </c>
      <c r="D42" s="406"/>
      <c r="E42" s="407" t="str">
        <f>IF('各会計、関係団体の財政状況及び健全化判断比率'!B15="","",'各会計、関係団体の財政状況及び健全化判断比率'!B15)</f>
        <v/>
      </c>
      <c r="F42" s="407"/>
      <c r="G42" s="407"/>
      <c r="H42" s="407"/>
      <c r="I42" s="407"/>
      <c r="J42" s="407"/>
      <c r="K42" s="407"/>
      <c r="L42" s="407"/>
      <c r="M42" s="407"/>
      <c r="N42" s="407"/>
      <c r="O42" s="407"/>
      <c r="P42" s="407"/>
      <c r="Q42" s="407"/>
      <c r="R42" s="407"/>
      <c r="S42" s="407"/>
      <c r="T42" s="178"/>
      <c r="U42" s="406" t="str">
        <f t="shared" si="4"/>
        <v/>
      </c>
      <c r="V42" s="406"/>
      <c r="W42" s="407"/>
      <c r="X42" s="407"/>
      <c r="Y42" s="407"/>
      <c r="Z42" s="407"/>
      <c r="AA42" s="407"/>
      <c r="AB42" s="407"/>
      <c r="AC42" s="407"/>
      <c r="AD42" s="407"/>
      <c r="AE42" s="407"/>
      <c r="AF42" s="407"/>
      <c r="AG42" s="407"/>
      <c r="AH42" s="407"/>
      <c r="AI42" s="407"/>
      <c r="AJ42" s="407"/>
      <c r="AK42" s="407"/>
      <c r="AL42" s="178"/>
      <c r="AM42" s="406" t="str">
        <f t="shared" si="0"/>
        <v/>
      </c>
      <c r="AN42" s="406"/>
      <c r="AO42" s="407"/>
      <c r="AP42" s="407"/>
      <c r="AQ42" s="407"/>
      <c r="AR42" s="407"/>
      <c r="AS42" s="407"/>
      <c r="AT42" s="407"/>
      <c r="AU42" s="407"/>
      <c r="AV42" s="407"/>
      <c r="AW42" s="407"/>
      <c r="AX42" s="407"/>
      <c r="AY42" s="407"/>
      <c r="AZ42" s="407"/>
      <c r="BA42" s="407"/>
      <c r="BB42" s="407"/>
      <c r="BC42" s="407"/>
      <c r="BD42" s="178"/>
      <c r="BE42" s="406" t="str">
        <f t="shared" si="1"/>
        <v/>
      </c>
      <c r="BF42" s="406"/>
      <c r="BG42" s="407"/>
      <c r="BH42" s="407"/>
      <c r="BI42" s="407"/>
      <c r="BJ42" s="407"/>
      <c r="BK42" s="407"/>
      <c r="BL42" s="407"/>
      <c r="BM42" s="407"/>
      <c r="BN42" s="407"/>
      <c r="BO42" s="407"/>
      <c r="BP42" s="407"/>
      <c r="BQ42" s="407"/>
      <c r="BR42" s="407"/>
      <c r="BS42" s="407"/>
      <c r="BT42" s="407"/>
      <c r="BU42" s="407"/>
      <c r="BV42" s="178"/>
      <c r="BW42" s="406">
        <f t="shared" si="2"/>
        <v>16</v>
      </c>
      <c r="BX42" s="406"/>
      <c r="BY42" s="407" t="str">
        <f>IF('各会計、関係団体の財政状況及び健全化判断比率'!B76="","",'各会計、関係団体の財政状況及び健全化判断比率'!B76)</f>
        <v>青森県後期高齢者医療広域連合（後期高齢者医療特別会計）</v>
      </c>
      <c r="BZ42" s="407"/>
      <c r="CA42" s="407"/>
      <c r="CB42" s="407"/>
      <c r="CC42" s="407"/>
      <c r="CD42" s="407"/>
      <c r="CE42" s="407"/>
      <c r="CF42" s="407"/>
      <c r="CG42" s="407"/>
      <c r="CH42" s="407"/>
      <c r="CI42" s="407"/>
      <c r="CJ42" s="407"/>
      <c r="CK42" s="407"/>
      <c r="CL42" s="407"/>
      <c r="CM42" s="407"/>
      <c r="CN42" s="178"/>
      <c r="CO42" s="406" t="str">
        <f t="shared" si="3"/>
        <v/>
      </c>
      <c r="CP42" s="406"/>
      <c r="CQ42" s="407" t="str">
        <f>IF('各会計、関係団体の財政状況及び健全化判断比率'!BS15="","",'各会計、関係団体の財政状況及び健全化判断比率'!BS15)</f>
        <v/>
      </c>
      <c r="CR42" s="407"/>
      <c r="CS42" s="407"/>
      <c r="CT42" s="407"/>
      <c r="CU42" s="407"/>
      <c r="CV42" s="407"/>
      <c r="CW42" s="407"/>
      <c r="CX42" s="407"/>
      <c r="CY42" s="407"/>
      <c r="CZ42" s="407"/>
      <c r="DA42" s="407"/>
      <c r="DB42" s="407"/>
      <c r="DC42" s="407"/>
      <c r="DD42" s="407"/>
      <c r="DE42" s="407"/>
      <c r="DG42" s="404" t="str">
        <f>IF('各会計、関係団体の財政状況及び健全化判断比率'!BR15="","",'各会計、関係団体の財政状況及び健全化判断比率'!BR15)</f>
        <v/>
      </c>
      <c r="DH42" s="404"/>
      <c r="DI42" s="205"/>
    </row>
    <row r="43" spans="1:113" ht="32.25" customHeight="1" x14ac:dyDescent="0.15">
      <c r="B43" s="202"/>
      <c r="C43" s="406" t="str">
        <f t="shared" si="5"/>
        <v/>
      </c>
      <c r="D43" s="406"/>
      <c r="E43" s="407" t="str">
        <f>IF('各会計、関係団体の財政状況及び健全化判断比率'!B16="","",'各会計、関係団体の財政状況及び健全化判断比率'!B16)</f>
        <v/>
      </c>
      <c r="F43" s="407"/>
      <c r="G43" s="407"/>
      <c r="H43" s="407"/>
      <c r="I43" s="407"/>
      <c r="J43" s="407"/>
      <c r="K43" s="407"/>
      <c r="L43" s="407"/>
      <c r="M43" s="407"/>
      <c r="N43" s="407"/>
      <c r="O43" s="407"/>
      <c r="P43" s="407"/>
      <c r="Q43" s="407"/>
      <c r="R43" s="407"/>
      <c r="S43" s="407"/>
      <c r="T43" s="178"/>
      <c r="U43" s="406" t="str">
        <f t="shared" si="4"/>
        <v/>
      </c>
      <c r="V43" s="406"/>
      <c r="W43" s="407"/>
      <c r="X43" s="407"/>
      <c r="Y43" s="407"/>
      <c r="Z43" s="407"/>
      <c r="AA43" s="407"/>
      <c r="AB43" s="407"/>
      <c r="AC43" s="407"/>
      <c r="AD43" s="407"/>
      <c r="AE43" s="407"/>
      <c r="AF43" s="407"/>
      <c r="AG43" s="407"/>
      <c r="AH43" s="407"/>
      <c r="AI43" s="407"/>
      <c r="AJ43" s="407"/>
      <c r="AK43" s="407"/>
      <c r="AL43" s="178"/>
      <c r="AM43" s="406" t="str">
        <f t="shared" si="0"/>
        <v/>
      </c>
      <c r="AN43" s="406"/>
      <c r="AO43" s="407"/>
      <c r="AP43" s="407"/>
      <c r="AQ43" s="407"/>
      <c r="AR43" s="407"/>
      <c r="AS43" s="407"/>
      <c r="AT43" s="407"/>
      <c r="AU43" s="407"/>
      <c r="AV43" s="407"/>
      <c r="AW43" s="407"/>
      <c r="AX43" s="407"/>
      <c r="AY43" s="407"/>
      <c r="AZ43" s="407"/>
      <c r="BA43" s="407"/>
      <c r="BB43" s="407"/>
      <c r="BC43" s="407"/>
      <c r="BD43" s="178"/>
      <c r="BE43" s="406" t="str">
        <f t="shared" si="1"/>
        <v/>
      </c>
      <c r="BF43" s="406"/>
      <c r="BG43" s="407"/>
      <c r="BH43" s="407"/>
      <c r="BI43" s="407"/>
      <c r="BJ43" s="407"/>
      <c r="BK43" s="407"/>
      <c r="BL43" s="407"/>
      <c r="BM43" s="407"/>
      <c r="BN43" s="407"/>
      <c r="BO43" s="407"/>
      <c r="BP43" s="407"/>
      <c r="BQ43" s="407"/>
      <c r="BR43" s="407"/>
      <c r="BS43" s="407"/>
      <c r="BT43" s="407"/>
      <c r="BU43" s="407"/>
      <c r="BV43" s="178"/>
      <c r="BW43" s="406" t="str">
        <f t="shared" si="2"/>
        <v/>
      </c>
      <c r="BX43" s="406"/>
      <c r="BY43" s="407" t="str">
        <f>IF('各会計、関係団体の財政状況及び健全化判断比率'!B77="","",'各会計、関係団体の財政状況及び健全化判断比率'!B77)</f>
        <v/>
      </c>
      <c r="BZ43" s="407"/>
      <c r="CA43" s="407"/>
      <c r="CB43" s="407"/>
      <c r="CC43" s="407"/>
      <c r="CD43" s="407"/>
      <c r="CE43" s="407"/>
      <c r="CF43" s="407"/>
      <c r="CG43" s="407"/>
      <c r="CH43" s="407"/>
      <c r="CI43" s="407"/>
      <c r="CJ43" s="407"/>
      <c r="CK43" s="407"/>
      <c r="CL43" s="407"/>
      <c r="CM43" s="407"/>
      <c r="CN43" s="178"/>
      <c r="CO43" s="406" t="str">
        <f t="shared" si="3"/>
        <v/>
      </c>
      <c r="CP43" s="406"/>
      <c r="CQ43" s="407" t="str">
        <f>IF('各会計、関係団体の財政状況及び健全化判断比率'!BS16="","",'各会計、関係団体の財政状況及び健全化判断比率'!BS16)</f>
        <v/>
      </c>
      <c r="CR43" s="407"/>
      <c r="CS43" s="407"/>
      <c r="CT43" s="407"/>
      <c r="CU43" s="407"/>
      <c r="CV43" s="407"/>
      <c r="CW43" s="407"/>
      <c r="CX43" s="407"/>
      <c r="CY43" s="407"/>
      <c r="CZ43" s="407"/>
      <c r="DA43" s="407"/>
      <c r="DB43" s="407"/>
      <c r="DC43" s="407"/>
      <c r="DD43" s="407"/>
      <c r="DE43" s="407"/>
      <c r="DG43" s="404" t="str">
        <f>IF('各会計、関係団体の財政状況及び健全化判断比率'!BR16="","",'各会計、関係団体の財政状況及び健全化判断比率'!BR16)</f>
        <v/>
      </c>
      <c r="DH43" s="404"/>
      <c r="DI43" s="205"/>
    </row>
    <row r="44" spans="1:113" ht="13.5" customHeight="1" thickBot="1" x14ac:dyDescent="0.2">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15"/>
    <row r="46" spans="1:113" x14ac:dyDescent="0.15">
      <c r="B46" s="177" t="s">
        <v>203</v>
      </c>
      <c r="E46" s="403" t="s">
        <v>204</v>
      </c>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403"/>
      <c r="AE46" s="403"/>
      <c r="AF46" s="403"/>
      <c r="AG46" s="403"/>
      <c r="AH46" s="403"/>
      <c r="AI46" s="403"/>
      <c r="AJ46" s="403"/>
      <c r="AK46" s="403"/>
      <c r="AL46" s="403"/>
      <c r="AM46" s="403"/>
      <c r="AN46" s="403"/>
      <c r="AO46" s="403"/>
      <c r="AP46" s="403"/>
      <c r="AQ46" s="403"/>
      <c r="AR46" s="403"/>
      <c r="AS46" s="403"/>
      <c r="AT46" s="403"/>
      <c r="AU46" s="403"/>
      <c r="AV46" s="403"/>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403"/>
      <c r="BV46" s="403"/>
      <c r="BW46" s="403"/>
      <c r="BX46" s="403"/>
      <c r="BY46" s="403"/>
      <c r="BZ46" s="403"/>
      <c r="CA46" s="403"/>
      <c r="CB46" s="403"/>
      <c r="CC46" s="403"/>
      <c r="CD46" s="403"/>
      <c r="CE46" s="403"/>
      <c r="CF46" s="403"/>
      <c r="CG46" s="403"/>
      <c r="CH46" s="403"/>
      <c r="CI46" s="403"/>
      <c r="CJ46" s="403"/>
      <c r="CK46" s="403"/>
      <c r="CL46" s="403"/>
      <c r="CM46" s="403"/>
      <c r="CN46" s="403"/>
      <c r="CO46" s="403"/>
      <c r="CP46" s="403"/>
      <c r="CQ46" s="403"/>
      <c r="CR46" s="403"/>
      <c r="CS46" s="403"/>
      <c r="CT46" s="403"/>
      <c r="CU46" s="403"/>
      <c r="CV46" s="403"/>
      <c r="CW46" s="403"/>
      <c r="CX46" s="403"/>
      <c r="CY46" s="403"/>
      <c r="CZ46" s="403"/>
      <c r="DA46" s="403"/>
      <c r="DB46" s="403"/>
      <c r="DC46" s="403"/>
      <c r="DD46" s="403"/>
      <c r="DE46" s="403"/>
      <c r="DF46" s="403"/>
      <c r="DG46" s="403"/>
      <c r="DH46" s="403"/>
      <c r="DI46" s="403"/>
    </row>
    <row r="47" spans="1:113" x14ac:dyDescent="0.15">
      <c r="E47" s="403" t="s">
        <v>205</v>
      </c>
      <c r="F47" s="403"/>
      <c r="G47" s="403"/>
      <c r="H47" s="403"/>
      <c r="I47" s="403"/>
      <c r="J47" s="403"/>
      <c r="K47" s="403"/>
      <c r="L47" s="403"/>
      <c r="M47" s="403"/>
      <c r="N47" s="403"/>
      <c r="O47" s="403"/>
      <c r="P47" s="403"/>
      <c r="Q47" s="403"/>
      <c r="R47" s="403"/>
      <c r="S47" s="403"/>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row>
    <row r="48" spans="1:113" x14ac:dyDescent="0.15">
      <c r="E48" s="403" t="s">
        <v>206</v>
      </c>
      <c r="F48" s="403"/>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c r="AM48" s="403"/>
      <c r="AN48" s="403"/>
      <c r="AO48" s="403"/>
      <c r="AP48" s="40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403"/>
      <c r="BN48" s="403"/>
      <c r="BO48" s="403"/>
      <c r="BP48" s="403"/>
      <c r="BQ48" s="403"/>
      <c r="BR48" s="403"/>
      <c r="BS48" s="403"/>
      <c r="BT48" s="403"/>
      <c r="BU48" s="403"/>
      <c r="BV48" s="403"/>
      <c r="BW48" s="403"/>
      <c r="BX48" s="403"/>
      <c r="BY48" s="403"/>
      <c r="BZ48" s="403"/>
      <c r="CA48" s="403"/>
      <c r="CB48" s="403"/>
      <c r="CC48" s="403"/>
      <c r="CD48" s="403"/>
      <c r="CE48" s="403"/>
      <c r="CF48" s="403"/>
      <c r="CG48" s="403"/>
      <c r="CH48" s="403"/>
      <c r="CI48" s="403"/>
      <c r="CJ48" s="403"/>
      <c r="CK48" s="403"/>
      <c r="CL48" s="403"/>
      <c r="CM48" s="403"/>
      <c r="CN48" s="403"/>
      <c r="CO48" s="403"/>
      <c r="CP48" s="403"/>
      <c r="CQ48" s="403"/>
      <c r="CR48" s="403"/>
      <c r="CS48" s="403"/>
      <c r="CT48" s="403"/>
      <c r="CU48" s="403"/>
      <c r="CV48" s="403"/>
      <c r="CW48" s="403"/>
      <c r="CX48" s="403"/>
      <c r="CY48" s="403"/>
      <c r="CZ48" s="403"/>
      <c r="DA48" s="403"/>
      <c r="DB48" s="403"/>
      <c r="DC48" s="403"/>
      <c r="DD48" s="403"/>
      <c r="DE48" s="403"/>
      <c r="DF48" s="403"/>
      <c r="DG48" s="403"/>
      <c r="DH48" s="403"/>
      <c r="DI48" s="403"/>
    </row>
    <row r="49" spans="5:113" x14ac:dyDescent="0.15">
      <c r="E49" s="405" t="s">
        <v>207</v>
      </c>
      <c r="F49" s="405"/>
      <c r="G49" s="405"/>
      <c r="H49" s="405"/>
      <c r="I49" s="405"/>
      <c r="J49" s="405"/>
      <c r="K49" s="405"/>
      <c r="L49" s="405"/>
      <c r="M49" s="405"/>
      <c r="N49" s="405"/>
      <c r="O49" s="405"/>
      <c r="P49" s="405"/>
      <c r="Q49" s="405"/>
      <c r="R49" s="405"/>
      <c r="S49" s="405"/>
      <c r="T49" s="405"/>
      <c r="U49" s="405"/>
      <c r="V49" s="405"/>
      <c r="W49" s="405"/>
      <c r="X49" s="405"/>
      <c r="Y49" s="405"/>
      <c r="Z49" s="405"/>
      <c r="AA49" s="405"/>
      <c r="AB49" s="405"/>
      <c r="AC49" s="405"/>
      <c r="AD49" s="405"/>
      <c r="AE49" s="405"/>
      <c r="AF49" s="405"/>
      <c r="AG49" s="405"/>
      <c r="AH49" s="405"/>
      <c r="AI49" s="405"/>
      <c r="AJ49" s="405"/>
      <c r="AK49" s="405"/>
      <c r="AL49" s="405"/>
      <c r="AM49" s="405"/>
      <c r="AN49" s="405"/>
      <c r="AO49" s="405"/>
      <c r="AP49" s="405"/>
      <c r="AQ49" s="405"/>
      <c r="AR49" s="405"/>
      <c r="AS49" s="405"/>
      <c r="AT49" s="405"/>
      <c r="AU49" s="405"/>
      <c r="AV49" s="405"/>
      <c r="AW49" s="405"/>
      <c r="AX49" s="405"/>
      <c r="AY49" s="405"/>
      <c r="AZ49" s="405"/>
      <c r="BA49" s="405"/>
      <c r="BB49" s="405"/>
      <c r="BC49" s="405"/>
      <c r="BD49" s="405"/>
      <c r="BE49" s="405"/>
      <c r="BF49" s="405"/>
      <c r="BG49" s="405"/>
      <c r="BH49" s="405"/>
      <c r="BI49" s="405"/>
      <c r="BJ49" s="405"/>
      <c r="BK49" s="405"/>
      <c r="BL49" s="405"/>
      <c r="BM49" s="405"/>
      <c r="BN49" s="405"/>
      <c r="BO49" s="405"/>
      <c r="BP49" s="405"/>
      <c r="BQ49" s="405"/>
      <c r="BR49" s="405"/>
      <c r="BS49" s="405"/>
      <c r="BT49" s="405"/>
      <c r="BU49" s="405"/>
      <c r="BV49" s="405"/>
      <c r="BW49" s="405"/>
      <c r="BX49" s="405"/>
      <c r="BY49" s="405"/>
      <c r="BZ49" s="405"/>
      <c r="CA49" s="405"/>
      <c r="CB49" s="405"/>
      <c r="CC49" s="405"/>
      <c r="CD49" s="405"/>
      <c r="CE49" s="405"/>
      <c r="CF49" s="405"/>
      <c r="CG49" s="405"/>
      <c r="CH49" s="405"/>
      <c r="CI49" s="405"/>
      <c r="CJ49" s="405"/>
      <c r="CK49" s="405"/>
      <c r="CL49" s="405"/>
      <c r="CM49" s="405"/>
      <c r="CN49" s="405"/>
      <c r="CO49" s="405"/>
      <c r="CP49" s="405"/>
      <c r="CQ49" s="405"/>
      <c r="CR49" s="405"/>
      <c r="CS49" s="405"/>
      <c r="CT49" s="405"/>
      <c r="CU49" s="405"/>
      <c r="CV49" s="405"/>
      <c r="CW49" s="405"/>
      <c r="CX49" s="405"/>
      <c r="CY49" s="405"/>
      <c r="CZ49" s="405"/>
      <c r="DA49" s="405"/>
      <c r="DB49" s="405"/>
      <c r="DC49" s="405"/>
      <c r="DD49" s="405"/>
      <c r="DE49" s="405"/>
      <c r="DF49" s="405"/>
      <c r="DG49" s="405"/>
      <c r="DH49" s="405"/>
      <c r="DI49" s="405"/>
    </row>
    <row r="50" spans="5:113" x14ac:dyDescent="0.15">
      <c r="E50" s="403" t="s">
        <v>208</v>
      </c>
      <c r="F50" s="403"/>
      <c r="G50" s="403"/>
      <c r="H50" s="403"/>
      <c r="I50" s="403"/>
      <c r="J50" s="403"/>
      <c r="K50" s="403"/>
      <c r="L50" s="403"/>
      <c r="M50" s="403"/>
      <c r="N50" s="403"/>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row>
    <row r="51" spans="5:113" x14ac:dyDescent="0.15">
      <c r="E51" s="403" t="s">
        <v>209</v>
      </c>
      <c r="F51" s="403"/>
      <c r="G51" s="403"/>
      <c r="H51" s="403"/>
      <c r="I51" s="403"/>
      <c r="J51" s="403"/>
      <c r="K51" s="403"/>
      <c r="L51" s="403"/>
      <c r="M51" s="403"/>
      <c r="N51" s="403"/>
      <c r="O51" s="403"/>
      <c r="P51" s="403"/>
      <c r="Q51" s="403"/>
      <c r="R51" s="403"/>
      <c r="S51" s="403"/>
      <c r="T51" s="403"/>
      <c r="U51" s="403"/>
      <c r="V51" s="403"/>
      <c r="W51" s="403"/>
      <c r="X51" s="403"/>
      <c r="Y51" s="403"/>
      <c r="Z51" s="403"/>
      <c r="AA51" s="403"/>
      <c r="AB51" s="403"/>
      <c r="AC51" s="403"/>
      <c r="AD51" s="403"/>
      <c r="AE51" s="403"/>
      <c r="AF51" s="403"/>
      <c r="AG51" s="403"/>
      <c r="AH51" s="403"/>
      <c r="AI51" s="403"/>
      <c r="AJ51" s="403"/>
      <c r="AK51" s="403"/>
      <c r="AL51" s="403"/>
      <c r="AM51" s="403"/>
      <c r="AN51" s="403"/>
      <c r="AO51" s="403"/>
      <c r="AP51" s="403"/>
      <c r="AQ51" s="403"/>
      <c r="AR51" s="403"/>
      <c r="AS51" s="403"/>
      <c r="AT51" s="403"/>
      <c r="AU51" s="403"/>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403"/>
      <c r="CD51" s="403"/>
      <c r="CE51" s="403"/>
      <c r="CF51" s="403"/>
      <c r="CG51" s="403"/>
      <c r="CH51" s="403"/>
      <c r="CI51" s="403"/>
      <c r="CJ51" s="403"/>
      <c r="CK51" s="403"/>
      <c r="CL51" s="403"/>
      <c r="CM51" s="403"/>
      <c r="CN51" s="403"/>
      <c r="CO51" s="403"/>
      <c r="CP51" s="403"/>
      <c r="CQ51" s="403"/>
      <c r="CR51" s="403"/>
      <c r="CS51" s="403"/>
      <c r="CT51" s="403"/>
      <c r="CU51" s="403"/>
      <c r="CV51" s="403"/>
      <c r="CW51" s="403"/>
      <c r="CX51" s="403"/>
      <c r="CY51" s="403"/>
      <c r="CZ51" s="403"/>
      <c r="DA51" s="403"/>
      <c r="DB51" s="403"/>
      <c r="DC51" s="403"/>
      <c r="DD51" s="403"/>
      <c r="DE51" s="403"/>
      <c r="DF51" s="403"/>
      <c r="DG51" s="403"/>
      <c r="DH51" s="403"/>
      <c r="DI51" s="403"/>
    </row>
    <row r="52" spans="5:113" x14ac:dyDescent="0.15">
      <c r="E52" s="403" t="s">
        <v>210</v>
      </c>
      <c r="F52" s="403"/>
      <c r="G52" s="403"/>
      <c r="H52" s="403"/>
      <c r="I52" s="403"/>
      <c r="J52" s="403"/>
      <c r="K52" s="403"/>
      <c r="L52" s="403"/>
      <c r="M52" s="403"/>
      <c r="N52" s="403"/>
      <c r="O52" s="403"/>
      <c r="P52" s="403"/>
      <c r="Q52" s="403"/>
      <c r="R52" s="403"/>
      <c r="S52" s="403"/>
      <c r="T52" s="403"/>
      <c r="U52" s="403"/>
      <c r="V52" s="403"/>
      <c r="W52" s="403"/>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row>
    <row r="53" spans="5:113" x14ac:dyDescent="0.15"/>
    <row r="54" spans="5:113" x14ac:dyDescent="0.15"/>
    <row r="55" spans="5:113" x14ac:dyDescent="0.15"/>
    <row r="56" spans="5:113" x14ac:dyDescent="0.15"/>
  </sheetData>
  <sheetProtection algorithmName="SHA-512" hashValue="k7RQyU7fusaB30LqIv4mCUS81/hSlk7UZbhp8buaMKAq3wDk0yDSI3dRkSutigGaPnYCMi7Old5Mb/Kp4zdgAw==" saltValue="VJsG8ytYRelzh3kjqq62Vg==" spinCount="100000"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19"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558</v>
      </c>
      <c r="G33" s="29" t="s">
        <v>559</v>
      </c>
      <c r="H33" s="29" t="s">
        <v>560</v>
      </c>
      <c r="I33" s="29" t="s">
        <v>561</v>
      </c>
      <c r="J33" s="30" t="s">
        <v>562</v>
      </c>
      <c r="K33" s="22"/>
      <c r="L33" s="22"/>
      <c r="M33" s="22"/>
      <c r="N33" s="22"/>
      <c r="O33" s="22"/>
      <c r="P33" s="22"/>
    </row>
    <row r="34" spans="1:16" ht="39" customHeight="1" x14ac:dyDescent="0.15">
      <c r="A34" s="22"/>
      <c r="B34" s="31"/>
      <c r="C34" s="1215" t="s">
        <v>564</v>
      </c>
      <c r="D34" s="1215"/>
      <c r="E34" s="1216"/>
      <c r="F34" s="32">
        <v>0.12</v>
      </c>
      <c r="G34" s="33">
        <v>3.92</v>
      </c>
      <c r="H34" s="33">
        <v>0.15</v>
      </c>
      <c r="I34" s="33">
        <v>3.58</v>
      </c>
      <c r="J34" s="34">
        <v>9.1</v>
      </c>
      <c r="K34" s="22"/>
      <c r="L34" s="22"/>
      <c r="M34" s="22"/>
      <c r="N34" s="22"/>
      <c r="O34" s="22"/>
      <c r="P34" s="22"/>
    </row>
    <row r="35" spans="1:16" ht="39" customHeight="1" x14ac:dyDescent="0.15">
      <c r="A35" s="22"/>
      <c r="B35" s="35"/>
      <c r="C35" s="1209" t="s">
        <v>565</v>
      </c>
      <c r="D35" s="1210"/>
      <c r="E35" s="1211"/>
      <c r="F35" s="36">
        <v>6.19</v>
      </c>
      <c r="G35" s="37">
        <v>6.41</v>
      </c>
      <c r="H35" s="37">
        <v>6.98</v>
      </c>
      <c r="I35" s="37">
        <v>6.93</v>
      </c>
      <c r="J35" s="38">
        <v>6.81</v>
      </c>
      <c r="K35" s="22"/>
      <c r="L35" s="22"/>
      <c r="M35" s="22"/>
      <c r="N35" s="22"/>
      <c r="O35" s="22"/>
      <c r="P35" s="22"/>
    </row>
    <row r="36" spans="1:16" ht="39" customHeight="1" x14ac:dyDescent="0.15">
      <c r="A36" s="22"/>
      <c r="B36" s="35"/>
      <c r="C36" s="1209" t="s">
        <v>566</v>
      </c>
      <c r="D36" s="1210"/>
      <c r="E36" s="1211"/>
      <c r="F36" s="36">
        <v>1.64</v>
      </c>
      <c r="G36" s="37">
        <v>2.1</v>
      </c>
      <c r="H36" s="37">
        <v>1.31</v>
      </c>
      <c r="I36" s="37">
        <v>1.78</v>
      </c>
      <c r="J36" s="38">
        <v>1.86</v>
      </c>
      <c r="K36" s="22"/>
      <c r="L36" s="22"/>
      <c r="M36" s="22"/>
      <c r="N36" s="22"/>
      <c r="O36" s="22"/>
      <c r="P36" s="22"/>
    </row>
    <row r="37" spans="1:16" ht="39" customHeight="1" x14ac:dyDescent="0.15">
      <c r="A37" s="22"/>
      <c r="B37" s="35"/>
      <c r="C37" s="1209" t="s">
        <v>567</v>
      </c>
      <c r="D37" s="1210"/>
      <c r="E37" s="1211"/>
      <c r="F37" s="36">
        <v>1.56</v>
      </c>
      <c r="G37" s="37">
        <v>0.65</v>
      </c>
      <c r="H37" s="37">
        <v>0.28000000000000003</v>
      </c>
      <c r="I37" s="37">
        <v>0.4</v>
      </c>
      <c r="J37" s="38">
        <v>1.1000000000000001</v>
      </c>
      <c r="K37" s="22"/>
      <c r="L37" s="22"/>
      <c r="M37" s="22"/>
      <c r="N37" s="22"/>
      <c r="O37" s="22"/>
      <c r="P37" s="22"/>
    </row>
    <row r="38" spans="1:16" ht="39" customHeight="1" x14ac:dyDescent="0.15">
      <c r="A38" s="22"/>
      <c r="B38" s="35"/>
      <c r="C38" s="1209" t="s">
        <v>568</v>
      </c>
      <c r="D38" s="1210"/>
      <c r="E38" s="1211"/>
      <c r="F38" s="36">
        <v>0.03</v>
      </c>
      <c r="G38" s="37">
        <v>0.04</v>
      </c>
      <c r="H38" s="37">
        <v>0.06</v>
      </c>
      <c r="I38" s="37">
        <v>7.0000000000000007E-2</v>
      </c>
      <c r="J38" s="38">
        <v>7.0000000000000007E-2</v>
      </c>
      <c r="K38" s="22"/>
      <c r="L38" s="22"/>
      <c r="M38" s="22"/>
      <c r="N38" s="22"/>
      <c r="O38" s="22"/>
      <c r="P38" s="22"/>
    </row>
    <row r="39" spans="1:16" ht="39" customHeight="1" x14ac:dyDescent="0.15">
      <c r="A39" s="22"/>
      <c r="B39" s="35"/>
      <c r="C39" s="1209" t="s">
        <v>569</v>
      </c>
      <c r="D39" s="1210"/>
      <c r="E39" s="1211"/>
      <c r="F39" s="36">
        <v>0.04</v>
      </c>
      <c r="G39" s="37">
        <v>0.04</v>
      </c>
      <c r="H39" s="37">
        <v>0.04</v>
      </c>
      <c r="I39" s="37">
        <v>0.03</v>
      </c>
      <c r="J39" s="38">
        <v>0.02</v>
      </c>
      <c r="K39" s="22"/>
      <c r="L39" s="22"/>
      <c r="M39" s="22"/>
      <c r="N39" s="22"/>
      <c r="O39" s="22"/>
      <c r="P39" s="22"/>
    </row>
    <row r="40" spans="1:16" ht="39" customHeight="1" x14ac:dyDescent="0.15">
      <c r="A40" s="22"/>
      <c r="B40" s="35"/>
      <c r="C40" s="1209" t="s">
        <v>570</v>
      </c>
      <c r="D40" s="1210"/>
      <c r="E40" s="1211"/>
      <c r="F40" s="36">
        <v>0</v>
      </c>
      <c r="G40" s="37">
        <v>0</v>
      </c>
      <c r="H40" s="37">
        <v>0</v>
      </c>
      <c r="I40" s="37">
        <v>0</v>
      </c>
      <c r="J40" s="38">
        <v>0</v>
      </c>
      <c r="K40" s="22"/>
      <c r="L40" s="22"/>
      <c r="M40" s="22"/>
      <c r="N40" s="22"/>
      <c r="O40" s="22"/>
      <c r="P40" s="22"/>
    </row>
    <row r="41" spans="1:16" ht="39" customHeight="1" x14ac:dyDescent="0.15">
      <c r="A41" s="22"/>
      <c r="B41" s="35"/>
      <c r="C41" s="1209"/>
      <c r="D41" s="1210"/>
      <c r="E41" s="1211"/>
      <c r="F41" s="36"/>
      <c r="G41" s="37"/>
      <c r="H41" s="37"/>
      <c r="I41" s="37"/>
      <c r="J41" s="38"/>
      <c r="K41" s="22"/>
      <c r="L41" s="22"/>
      <c r="M41" s="22"/>
      <c r="N41" s="22"/>
      <c r="O41" s="22"/>
      <c r="P41" s="22"/>
    </row>
    <row r="42" spans="1:16" ht="39" customHeight="1" x14ac:dyDescent="0.15">
      <c r="A42" s="22"/>
      <c r="B42" s="39"/>
      <c r="C42" s="1209" t="s">
        <v>571</v>
      </c>
      <c r="D42" s="1210"/>
      <c r="E42" s="1211"/>
      <c r="F42" s="36" t="s">
        <v>517</v>
      </c>
      <c r="G42" s="37" t="s">
        <v>517</v>
      </c>
      <c r="H42" s="37" t="s">
        <v>517</v>
      </c>
      <c r="I42" s="37" t="s">
        <v>517</v>
      </c>
      <c r="J42" s="38" t="s">
        <v>517</v>
      </c>
      <c r="K42" s="22"/>
      <c r="L42" s="22"/>
      <c r="M42" s="22"/>
      <c r="N42" s="22"/>
      <c r="O42" s="22"/>
      <c r="P42" s="22"/>
    </row>
    <row r="43" spans="1:16" ht="39" customHeight="1" thickBot="1" x14ac:dyDescent="0.2">
      <c r="A43" s="22"/>
      <c r="B43" s="40"/>
      <c r="C43" s="1212" t="s">
        <v>572</v>
      </c>
      <c r="D43" s="1213"/>
      <c r="E43" s="1214"/>
      <c r="F43" s="41" t="s">
        <v>517</v>
      </c>
      <c r="G43" s="42" t="s">
        <v>517</v>
      </c>
      <c r="H43" s="42" t="s">
        <v>517</v>
      </c>
      <c r="I43" s="42" t="s">
        <v>517</v>
      </c>
      <c r="J43" s="43" t="s">
        <v>517</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RnnIpOuQBW3fCDwuZnfVTfKkmgf5TXepLzqYC/thKD1wXEqozIWRZYfxbWW7xBRAlOW1T7KtOk7EEChI+CFrtA==" saltValue="FgGUrAkKFYnOBokh/jFw8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topLeftCell="A46"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558</v>
      </c>
      <c r="L44" s="56" t="s">
        <v>559</v>
      </c>
      <c r="M44" s="56" t="s">
        <v>560</v>
      </c>
      <c r="N44" s="56" t="s">
        <v>561</v>
      </c>
      <c r="O44" s="57" t="s">
        <v>562</v>
      </c>
      <c r="P44" s="48"/>
      <c r="Q44" s="48"/>
      <c r="R44" s="48"/>
      <c r="S44" s="48"/>
      <c r="T44" s="48"/>
      <c r="U44" s="48"/>
    </row>
    <row r="45" spans="1:21" ht="30.75" customHeight="1" x14ac:dyDescent="0.15">
      <c r="A45" s="48"/>
      <c r="B45" s="1235" t="s">
        <v>11</v>
      </c>
      <c r="C45" s="1236"/>
      <c r="D45" s="58"/>
      <c r="E45" s="1241" t="s">
        <v>12</v>
      </c>
      <c r="F45" s="1241"/>
      <c r="G45" s="1241"/>
      <c r="H45" s="1241"/>
      <c r="I45" s="1241"/>
      <c r="J45" s="1242"/>
      <c r="K45" s="59">
        <v>567</v>
      </c>
      <c r="L45" s="60">
        <v>592</v>
      </c>
      <c r="M45" s="60">
        <v>630</v>
      </c>
      <c r="N45" s="60">
        <v>652</v>
      </c>
      <c r="O45" s="61">
        <v>699</v>
      </c>
      <c r="P45" s="48"/>
      <c r="Q45" s="48"/>
      <c r="R45" s="48"/>
      <c r="S45" s="48"/>
      <c r="T45" s="48"/>
      <c r="U45" s="48"/>
    </row>
    <row r="46" spans="1:21" ht="30.75" customHeight="1" x14ac:dyDescent="0.15">
      <c r="A46" s="48"/>
      <c r="B46" s="1237"/>
      <c r="C46" s="1238"/>
      <c r="D46" s="62"/>
      <c r="E46" s="1219" t="s">
        <v>13</v>
      </c>
      <c r="F46" s="1219"/>
      <c r="G46" s="1219"/>
      <c r="H46" s="1219"/>
      <c r="I46" s="1219"/>
      <c r="J46" s="1220"/>
      <c r="K46" s="63" t="s">
        <v>517</v>
      </c>
      <c r="L46" s="64" t="s">
        <v>517</v>
      </c>
      <c r="M46" s="64" t="s">
        <v>517</v>
      </c>
      <c r="N46" s="64" t="s">
        <v>517</v>
      </c>
      <c r="O46" s="65" t="s">
        <v>517</v>
      </c>
      <c r="P46" s="48"/>
      <c r="Q46" s="48"/>
      <c r="R46" s="48"/>
      <c r="S46" s="48"/>
      <c r="T46" s="48"/>
      <c r="U46" s="48"/>
    </row>
    <row r="47" spans="1:21" ht="30.75" customHeight="1" x14ac:dyDescent="0.15">
      <c r="A47" s="48"/>
      <c r="B47" s="1237"/>
      <c r="C47" s="1238"/>
      <c r="D47" s="62"/>
      <c r="E47" s="1219" t="s">
        <v>14</v>
      </c>
      <c r="F47" s="1219"/>
      <c r="G47" s="1219"/>
      <c r="H47" s="1219"/>
      <c r="I47" s="1219"/>
      <c r="J47" s="1220"/>
      <c r="K47" s="63" t="s">
        <v>517</v>
      </c>
      <c r="L47" s="64" t="s">
        <v>517</v>
      </c>
      <c r="M47" s="64" t="s">
        <v>517</v>
      </c>
      <c r="N47" s="64" t="s">
        <v>517</v>
      </c>
      <c r="O47" s="65" t="s">
        <v>517</v>
      </c>
      <c r="P47" s="48"/>
      <c r="Q47" s="48"/>
      <c r="R47" s="48"/>
      <c r="S47" s="48"/>
      <c r="T47" s="48"/>
      <c r="U47" s="48"/>
    </row>
    <row r="48" spans="1:21" ht="30.75" customHeight="1" x14ac:dyDescent="0.15">
      <c r="A48" s="48"/>
      <c r="B48" s="1237"/>
      <c r="C48" s="1238"/>
      <c r="D48" s="62"/>
      <c r="E48" s="1219" t="s">
        <v>15</v>
      </c>
      <c r="F48" s="1219"/>
      <c r="G48" s="1219"/>
      <c r="H48" s="1219"/>
      <c r="I48" s="1219"/>
      <c r="J48" s="1220"/>
      <c r="K48" s="63">
        <v>19</v>
      </c>
      <c r="L48" s="64">
        <v>21</v>
      </c>
      <c r="M48" s="64">
        <v>24</v>
      </c>
      <c r="N48" s="64">
        <v>24</v>
      </c>
      <c r="O48" s="65">
        <v>29</v>
      </c>
      <c r="P48" s="48"/>
      <c r="Q48" s="48"/>
      <c r="R48" s="48"/>
      <c r="S48" s="48"/>
      <c r="T48" s="48"/>
      <c r="U48" s="48"/>
    </row>
    <row r="49" spans="1:21" ht="30.75" customHeight="1" x14ac:dyDescent="0.15">
      <c r="A49" s="48"/>
      <c r="B49" s="1237"/>
      <c r="C49" s="1238"/>
      <c r="D49" s="62"/>
      <c r="E49" s="1219" t="s">
        <v>16</v>
      </c>
      <c r="F49" s="1219"/>
      <c r="G49" s="1219"/>
      <c r="H49" s="1219"/>
      <c r="I49" s="1219"/>
      <c r="J49" s="1220"/>
      <c r="K49" s="63">
        <v>130</v>
      </c>
      <c r="L49" s="64">
        <v>127</v>
      </c>
      <c r="M49" s="64">
        <v>128</v>
      </c>
      <c r="N49" s="64">
        <v>119</v>
      </c>
      <c r="O49" s="65">
        <v>89</v>
      </c>
      <c r="P49" s="48"/>
      <c r="Q49" s="48"/>
      <c r="R49" s="48"/>
      <c r="S49" s="48"/>
      <c r="T49" s="48"/>
      <c r="U49" s="48"/>
    </row>
    <row r="50" spans="1:21" ht="30.75" customHeight="1" x14ac:dyDescent="0.15">
      <c r="A50" s="48"/>
      <c r="B50" s="1237"/>
      <c r="C50" s="1238"/>
      <c r="D50" s="62"/>
      <c r="E50" s="1219" t="s">
        <v>17</v>
      </c>
      <c r="F50" s="1219"/>
      <c r="G50" s="1219"/>
      <c r="H50" s="1219"/>
      <c r="I50" s="1219"/>
      <c r="J50" s="1220"/>
      <c r="K50" s="63">
        <v>15</v>
      </c>
      <c r="L50" s="64">
        <v>15</v>
      </c>
      <c r="M50" s="64">
        <v>15</v>
      </c>
      <c r="N50" s="64">
        <v>15</v>
      </c>
      <c r="O50" s="65">
        <v>15</v>
      </c>
      <c r="P50" s="48"/>
      <c r="Q50" s="48"/>
      <c r="R50" s="48"/>
      <c r="S50" s="48"/>
      <c r="T50" s="48"/>
      <c r="U50" s="48"/>
    </row>
    <row r="51" spans="1:21" ht="30.75" customHeight="1" x14ac:dyDescent="0.15">
      <c r="A51" s="48"/>
      <c r="B51" s="1239"/>
      <c r="C51" s="1240"/>
      <c r="D51" s="66"/>
      <c r="E51" s="1219" t="s">
        <v>18</v>
      </c>
      <c r="F51" s="1219"/>
      <c r="G51" s="1219"/>
      <c r="H51" s="1219"/>
      <c r="I51" s="1219"/>
      <c r="J51" s="1220"/>
      <c r="K51" s="63">
        <v>0</v>
      </c>
      <c r="L51" s="64">
        <v>0</v>
      </c>
      <c r="M51" s="64">
        <v>0</v>
      </c>
      <c r="N51" s="64">
        <v>0</v>
      </c>
      <c r="O51" s="65">
        <v>0</v>
      </c>
      <c r="P51" s="48"/>
      <c r="Q51" s="48"/>
      <c r="R51" s="48"/>
      <c r="S51" s="48"/>
      <c r="T51" s="48"/>
      <c r="U51" s="48"/>
    </row>
    <row r="52" spans="1:21" ht="30.75" customHeight="1" x14ac:dyDescent="0.15">
      <c r="A52" s="48"/>
      <c r="B52" s="1217" t="s">
        <v>19</v>
      </c>
      <c r="C52" s="1218"/>
      <c r="D52" s="66"/>
      <c r="E52" s="1219" t="s">
        <v>20</v>
      </c>
      <c r="F52" s="1219"/>
      <c r="G52" s="1219"/>
      <c r="H52" s="1219"/>
      <c r="I52" s="1219"/>
      <c r="J52" s="1220"/>
      <c r="K52" s="63">
        <v>485</v>
      </c>
      <c r="L52" s="64">
        <v>509</v>
      </c>
      <c r="M52" s="64">
        <v>531</v>
      </c>
      <c r="N52" s="64">
        <v>544</v>
      </c>
      <c r="O52" s="65">
        <v>569</v>
      </c>
      <c r="P52" s="48"/>
      <c r="Q52" s="48"/>
      <c r="R52" s="48"/>
      <c r="S52" s="48"/>
      <c r="T52" s="48"/>
      <c r="U52" s="48"/>
    </row>
    <row r="53" spans="1:21" ht="30.75" customHeight="1" thickBot="1" x14ac:dyDescent="0.2">
      <c r="A53" s="48"/>
      <c r="B53" s="1221" t="s">
        <v>21</v>
      </c>
      <c r="C53" s="1222"/>
      <c r="D53" s="67"/>
      <c r="E53" s="1223" t="s">
        <v>22</v>
      </c>
      <c r="F53" s="1223"/>
      <c r="G53" s="1223"/>
      <c r="H53" s="1223"/>
      <c r="I53" s="1223"/>
      <c r="J53" s="1224"/>
      <c r="K53" s="68">
        <v>246</v>
      </c>
      <c r="L53" s="69">
        <v>246</v>
      </c>
      <c r="M53" s="69">
        <v>266</v>
      </c>
      <c r="N53" s="69">
        <v>266</v>
      </c>
      <c r="O53" s="70">
        <v>263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573</v>
      </c>
      <c r="P55" s="48"/>
      <c r="Q55" s="48"/>
      <c r="R55" s="48"/>
      <c r="S55" s="48"/>
      <c r="T55" s="48"/>
      <c r="U55" s="48"/>
    </row>
    <row r="56" spans="1:21" ht="31.5" customHeight="1" thickBot="1" x14ac:dyDescent="0.2">
      <c r="A56" s="48"/>
      <c r="B56" s="76"/>
      <c r="C56" s="77"/>
      <c r="D56" s="77"/>
      <c r="E56" s="78"/>
      <c r="F56" s="78"/>
      <c r="G56" s="78"/>
      <c r="H56" s="78"/>
      <c r="I56" s="78"/>
      <c r="J56" s="79" t="s">
        <v>2</v>
      </c>
      <c r="K56" s="80" t="s">
        <v>574</v>
      </c>
      <c r="L56" s="81" t="s">
        <v>575</v>
      </c>
      <c r="M56" s="81" t="s">
        <v>576</v>
      </c>
      <c r="N56" s="81" t="s">
        <v>577</v>
      </c>
      <c r="O56" s="82" t="s">
        <v>578</v>
      </c>
      <c r="P56" s="48"/>
      <c r="Q56" s="48"/>
      <c r="R56" s="48"/>
      <c r="S56" s="48"/>
      <c r="T56" s="48"/>
      <c r="U56" s="48"/>
    </row>
    <row r="57" spans="1:21" ht="31.5" customHeight="1" x14ac:dyDescent="0.15">
      <c r="B57" s="1225" t="s">
        <v>25</v>
      </c>
      <c r="C57" s="1226"/>
      <c r="D57" s="1229" t="s">
        <v>26</v>
      </c>
      <c r="E57" s="1230"/>
      <c r="F57" s="1230"/>
      <c r="G57" s="1230"/>
      <c r="H57" s="1230"/>
      <c r="I57" s="1230"/>
      <c r="J57" s="1231"/>
      <c r="K57" s="83" t="s">
        <v>592</v>
      </c>
      <c r="L57" s="84" t="s">
        <v>592</v>
      </c>
      <c r="M57" s="84" t="s">
        <v>592</v>
      </c>
      <c r="N57" s="84" t="s">
        <v>592</v>
      </c>
      <c r="O57" s="85" t="s">
        <v>592</v>
      </c>
    </row>
    <row r="58" spans="1:21" ht="31.5" customHeight="1" thickBot="1" x14ac:dyDescent="0.2">
      <c r="B58" s="1227"/>
      <c r="C58" s="1228"/>
      <c r="D58" s="1232" t="s">
        <v>27</v>
      </c>
      <c r="E58" s="1233"/>
      <c r="F58" s="1233"/>
      <c r="G58" s="1233"/>
      <c r="H58" s="1233"/>
      <c r="I58" s="1233"/>
      <c r="J58" s="1234"/>
      <c r="K58" s="86" t="s">
        <v>592</v>
      </c>
      <c r="L58" s="87" t="s">
        <v>592</v>
      </c>
      <c r="M58" s="87" t="s">
        <v>592</v>
      </c>
      <c r="N58" s="87" t="s">
        <v>592</v>
      </c>
      <c r="O58" s="88" t="s">
        <v>592</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4FfjprG4D6HycT7EsLyG/6HfnsqElEaZ8MCzHp9Dcr1xqP4G337jNS+uIzYw1d7cGSRveIJikfkrl+H7ZOq2aw==" saltValue="uXnbLj1vBUANbgOmRetAQ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25"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558</v>
      </c>
      <c r="J40" s="100" t="s">
        <v>559</v>
      </c>
      <c r="K40" s="100" t="s">
        <v>560</v>
      </c>
      <c r="L40" s="100" t="s">
        <v>561</v>
      </c>
      <c r="M40" s="101" t="s">
        <v>562</v>
      </c>
    </row>
    <row r="41" spans="2:13" ht="27.75" customHeight="1" x14ac:dyDescent="0.15">
      <c r="B41" s="1255" t="s">
        <v>30</v>
      </c>
      <c r="C41" s="1256"/>
      <c r="D41" s="102"/>
      <c r="E41" s="1257" t="s">
        <v>31</v>
      </c>
      <c r="F41" s="1257"/>
      <c r="G41" s="1257"/>
      <c r="H41" s="1258"/>
      <c r="I41" s="358">
        <v>6172</v>
      </c>
      <c r="J41" s="359">
        <v>6261</v>
      </c>
      <c r="K41" s="359">
        <v>6168</v>
      </c>
      <c r="L41" s="359">
        <v>6050</v>
      </c>
      <c r="M41" s="360">
        <v>5830</v>
      </c>
    </row>
    <row r="42" spans="2:13" ht="27.75" customHeight="1" x14ac:dyDescent="0.15">
      <c r="B42" s="1245"/>
      <c r="C42" s="1246"/>
      <c r="D42" s="103"/>
      <c r="E42" s="1249" t="s">
        <v>32</v>
      </c>
      <c r="F42" s="1249"/>
      <c r="G42" s="1249"/>
      <c r="H42" s="1250"/>
      <c r="I42" s="361">
        <v>68</v>
      </c>
      <c r="J42" s="362">
        <v>55</v>
      </c>
      <c r="K42" s="362">
        <v>41</v>
      </c>
      <c r="L42" s="362">
        <v>27</v>
      </c>
      <c r="M42" s="363">
        <v>15</v>
      </c>
    </row>
    <row r="43" spans="2:13" ht="27.75" customHeight="1" x14ac:dyDescent="0.15">
      <c r="B43" s="1245"/>
      <c r="C43" s="1246"/>
      <c r="D43" s="103"/>
      <c r="E43" s="1249" t="s">
        <v>33</v>
      </c>
      <c r="F43" s="1249"/>
      <c r="G43" s="1249"/>
      <c r="H43" s="1250"/>
      <c r="I43" s="361">
        <v>352</v>
      </c>
      <c r="J43" s="362">
        <v>331</v>
      </c>
      <c r="K43" s="362">
        <v>308</v>
      </c>
      <c r="L43" s="362">
        <v>284</v>
      </c>
      <c r="M43" s="363">
        <v>259</v>
      </c>
    </row>
    <row r="44" spans="2:13" ht="27.75" customHeight="1" x14ac:dyDescent="0.15">
      <c r="B44" s="1245"/>
      <c r="C44" s="1246"/>
      <c r="D44" s="103"/>
      <c r="E44" s="1249" t="s">
        <v>34</v>
      </c>
      <c r="F44" s="1249"/>
      <c r="G44" s="1249"/>
      <c r="H44" s="1250"/>
      <c r="I44" s="361">
        <v>555</v>
      </c>
      <c r="J44" s="362">
        <v>454</v>
      </c>
      <c r="K44" s="362">
        <v>381</v>
      </c>
      <c r="L44" s="362">
        <v>271</v>
      </c>
      <c r="M44" s="363">
        <v>185</v>
      </c>
    </row>
    <row r="45" spans="2:13" ht="27.75" customHeight="1" x14ac:dyDescent="0.15">
      <c r="B45" s="1245"/>
      <c r="C45" s="1246"/>
      <c r="D45" s="103"/>
      <c r="E45" s="1249" t="s">
        <v>35</v>
      </c>
      <c r="F45" s="1249"/>
      <c r="G45" s="1249"/>
      <c r="H45" s="1250"/>
      <c r="I45" s="361">
        <v>1208</v>
      </c>
      <c r="J45" s="362">
        <v>1087</v>
      </c>
      <c r="K45" s="362">
        <v>1041</v>
      </c>
      <c r="L45" s="362">
        <v>1003</v>
      </c>
      <c r="M45" s="363">
        <v>986</v>
      </c>
    </row>
    <row r="46" spans="2:13" ht="27.75" customHeight="1" x14ac:dyDescent="0.15">
      <c r="B46" s="1245"/>
      <c r="C46" s="1246"/>
      <c r="D46" s="104"/>
      <c r="E46" s="1249" t="s">
        <v>36</v>
      </c>
      <c r="F46" s="1249"/>
      <c r="G46" s="1249"/>
      <c r="H46" s="1250"/>
      <c r="I46" s="361" t="s">
        <v>517</v>
      </c>
      <c r="J46" s="362" t="s">
        <v>517</v>
      </c>
      <c r="K46" s="362" t="s">
        <v>517</v>
      </c>
      <c r="L46" s="362" t="s">
        <v>517</v>
      </c>
      <c r="M46" s="363" t="s">
        <v>517</v>
      </c>
    </row>
    <row r="47" spans="2:13" ht="27.75" customHeight="1" x14ac:dyDescent="0.15">
      <c r="B47" s="1245"/>
      <c r="C47" s="1246"/>
      <c r="D47" s="105"/>
      <c r="E47" s="1259" t="s">
        <v>37</v>
      </c>
      <c r="F47" s="1260"/>
      <c r="G47" s="1260"/>
      <c r="H47" s="1261"/>
      <c r="I47" s="361" t="s">
        <v>517</v>
      </c>
      <c r="J47" s="362" t="s">
        <v>517</v>
      </c>
      <c r="K47" s="362" t="s">
        <v>517</v>
      </c>
      <c r="L47" s="362" t="s">
        <v>517</v>
      </c>
      <c r="M47" s="363" t="s">
        <v>517</v>
      </c>
    </row>
    <row r="48" spans="2:13" ht="27.75" customHeight="1" x14ac:dyDescent="0.15">
      <c r="B48" s="1245"/>
      <c r="C48" s="1246"/>
      <c r="D48" s="103"/>
      <c r="E48" s="1249" t="s">
        <v>38</v>
      </c>
      <c r="F48" s="1249"/>
      <c r="G48" s="1249"/>
      <c r="H48" s="1250"/>
      <c r="I48" s="361" t="s">
        <v>517</v>
      </c>
      <c r="J48" s="362" t="s">
        <v>517</v>
      </c>
      <c r="K48" s="362" t="s">
        <v>517</v>
      </c>
      <c r="L48" s="362" t="s">
        <v>517</v>
      </c>
      <c r="M48" s="363" t="s">
        <v>517</v>
      </c>
    </row>
    <row r="49" spans="2:13" ht="27.75" customHeight="1" x14ac:dyDescent="0.15">
      <c r="B49" s="1247"/>
      <c r="C49" s="1248"/>
      <c r="D49" s="103"/>
      <c r="E49" s="1249" t="s">
        <v>39</v>
      </c>
      <c r="F49" s="1249"/>
      <c r="G49" s="1249"/>
      <c r="H49" s="1250"/>
      <c r="I49" s="361" t="s">
        <v>517</v>
      </c>
      <c r="J49" s="362">
        <v>38</v>
      </c>
      <c r="K49" s="362">
        <v>60</v>
      </c>
      <c r="L49" s="362" t="s">
        <v>517</v>
      </c>
      <c r="M49" s="363" t="s">
        <v>517</v>
      </c>
    </row>
    <row r="50" spans="2:13" ht="27.75" customHeight="1" x14ac:dyDescent="0.15">
      <c r="B50" s="1243" t="s">
        <v>40</v>
      </c>
      <c r="C50" s="1244"/>
      <c r="D50" s="106"/>
      <c r="E50" s="1249" t="s">
        <v>41</v>
      </c>
      <c r="F50" s="1249"/>
      <c r="G50" s="1249"/>
      <c r="H50" s="1250"/>
      <c r="I50" s="361">
        <v>1452</v>
      </c>
      <c r="J50" s="362">
        <v>1469</v>
      </c>
      <c r="K50" s="362">
        <v>1570</v>
      </c>
      <c r="L50" s="362">
        <v>1668</v>
      </c>
      <c r="M50" s="363">
        <v>2029</v>
      </c>
    </row>
    <row r="51" spans="2:13" ht="27.75" customHeight="1" x14ac:dyDescent="0.15">
      <c r="B51" s="1245"/>
      <c r="C51" s="1246"/>
      <c r="D51" s="103"/>
      <c r="E51" s="1249" t="s">
        <v>42</v>
      </c>
      <c r="F51" s="1249"/>
      <c r="G51" s="1249"/>
      <c r="H51" s="1250"/>
      <c r="I51" s="361" t="s">
        <v>517</v>
      </c>
      <c r="J51" s="362" t="s">
        <v>517</v>
      </c>
      <c r="K51" s="362" t="s">
        <v>517</v>
      </c>
      <c r="L51" s="362" t="s">
        <v>517</v>
      </c>
      <c r="M51" s="363" t="s">
        <v>517</v>
      </c>
    </row>
    <row r="52" spans="2:13" ht="27.75" customHeight="1" x14ac:dyDescent="0.15">
      <c r="B52" s="1247"/>
      <c r="C52" s="1248"/>
      <c r="D52" s="103"/>
      <c r="E52" s="1249" t="s">
        <v>43</v>
      </c>
      <c r="F52" s="1249"/>
      <c r="G52" s="1249"/>
      <c r="H52" s="1250"/>
      <c r="I52" s="361">
        <v>5402</v>
      </c>
      <c r="J52" s="362">
        <v>5433</v>
      </c>
      <c r="K52" s="362">
        <v>5338</v>
      </c>
      <c r="L52" s="362">
        <v>5216</v>
      </c>
      <c r="M52" s="363">
        <v>4916</v>
      </c>
    </row>
    <row r="53" spans="2:13" ht="27.75" customHeight="1" thickBot="1" x14ac:dyDescent="0.2">
      <c r="B53" s="1251" t="s">
        <v>44</v>
      </c>
      <c r="C53" s="1252"/>
      <c r="D53" s="107"/>
      <c r="E53" s="1253" t="s">
        <v>45</v>
      </c>
      <c r="F53" s="1253"/>
      <c r="G53" s="1253"/>
      <c r="H53" s="1254"/>
      <c r="I53" s="364">
        <v>1501</v>
      </c>
      <c r="J53" s="365">
        <v>1324</v>
      </c>
      <c r="K53" s="365">
        <v>1092</v>
      </c>
      <c r="L53" s="365">
        <v>751</v>
      </c>
      <c r="M53" s="366">
        <v>328</v>
      </c>
    </row>
    <row r="54" spans="2:13" ht="27.75" customHeight="1" x14ac:dyDescent="0.15">
      <c r="B54" s="108" t="s">
        <v>46</v>
      </c>
      <c r="C54" s="109"/>
      <c r="D54" s="109"/>
      <c r="E54" s="110"/>
      <c r="F54" s="110"/>
      <c r="G54" s="110"/>
      <c r="H54" s="110"/>
      <c r="I54" s="111"/>
      <c r="J54" s="111"/>
      <c r="K54" s="111"/>
      <c r="L54" s="111"/>
      <c r="M54" s="111"/>
    </row>
    <row r="55" spans="2:13" x14ac:dyDescent="0.15"/>
  </sheetData>
  <sheetProtection algorithmName="SHA-512" hashValue="ROBO2fF8djIEqgk5CJ3GEidTl2X8+VcPBxXeZy7fYd9jqNleDFScfJVbIC1VS6TgruUQYtLjl8A+auKpOfl7NQ==" saltValue="1ZjszNysAydp3CPC2sKTC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2" t="s">
        <v>47</v>
      </c>
    </row>
    <row r="54" spans="2:8" ht="29.25" customHeight="1" thickBot="1" x14ac:dyDescent="0.25">
      <c r="B54" s="113" t="s">
        <v>1</v>
      </c>
      <c r="C54" s="114"/>
      <c r="D54" s="114"/>
      <c r="E54" s="115" t="s">
        <v>2</v>
      </c>
      <c r="F54" s="116" t="s">
        <v>560</v>
      </c>
      <c r="G54" s="116" t="s">
        <v>561</v>
      </c>
      <c r="H54" s="117" t="s">
        <v>562</v>
      </c>
    </row>
    <row r="55" spans="2:8" ht="52.5" customHeight="1" x14ac:dyDescent="0.15">
      <c r="B55" s="118"/>
      <c r="C55" s="1270" t="s">
        <v>48</v>
      </c>
      <c r="D55" s="1270"/>
      <c r="E55" s="1271"/>
      <c r="F55" s="119">
        <v>719</v>
      </c>
      <c r="G55" s="119">
        <v>722</v>
      </c>
      <c r="H55" s="120">
        <v>794</v>
      </c>
    </row>
    <row r="56" spans="2:8" ht="52.5" customHeight="1" x14ac:dyDescent="0.15">
      <c r="B56" s="121"/>
      <c r="C56" s="1272" t="s">
        <v>49</v>
      </c>
      <c r="D56" s="1272"/>
      <c r="E56" s="1273"/>
      <c r="F56" s="122">
        <v>54</v>
      </c>
      <c r="G56" s="122">
        <v>54</v>
      </c>
      <c r="H56" s="123">
        <v>54</v>
      </c>
    </row>
    <row r="57" spans="2:8" ht="53.25" customHeight="1" x14ac:dyDescent="0.15">
      <c r="B57" s="121"/>
      <c r="C57" s="1274" t="s">
        <v>50</v>
      </c>
      <c r="D57" s="1274"/>
      <c r="E57" s="1275"/>
      <c r="F57" s="124">
        <v>716</v>
      </c>
      <c r="G57" s="124">
        <v>781</v>
      </c>
      <c r="H57" s="125">
        <v>1055</v>
      </c>
    </row>
    <row r="58" spans="2:8" ht="45.75" customHeight="1" x14ac:dyDescent="0.15">
      <c r="B58" s="126"/>
      <c r="C58" s="1262" t="s">
        <v>593</v>
      </c>
      <c r="D58" s="1263"/>
      <c r="E58" s="1264"/>
      <c r="F58" s="127">
        <v>382</v>
      </c>
      <c r="G58" s="127">
        <v>443</v>
      </c>
      <c r="H58" s="128">
        <v>708</v>
      </c>
    </row>
    <row r="59" spans="2:8" ht="45.75" customHeight="1" x14ac:dyDescent="0.15">
      <c r="B59" s="126"/>
      <c r="C59" s="1262" t="s">
        <v>594</v>
      </c>
      <c r="D59" s="1263"/>
      <c r="E59" s="1264"/>
      <c r="F59" s="127">
        <v>201</v>
      </c>
      <c r="G59" s="127">
        <v>201</v>
      </c>
      <c r="H59" s="128">
        <v>201</v>
      </c>
    </row>
    <row r="60" spans="2:8" ht="45.75" customHeight="1" x14ac:dyDescent="0.15">
      <c r="B60" s="126"/>
      <c r="C60" s="1262" t="s">
        <v>595</v>
      </c>
      <c r="D60" s="1263"/>
      <c r="E60" s="1264"/>
      <c r="F60" s="127">
        <v>70</v>
      </c>
      <c r="G60" s="127">
        <v>66</v>
      </c>
      <c r="H60" s="128">
        <v>62</v>
      </c>
    </row>
    <row r="61" spans="2:8" ht="45.75" customHeight="1" x14ac:dyDescent="0.15">
      <c r="B61" s="126"/>
      <c r="C61" s="1262" t="s">
        <v>596</v>
      </c>
      <c r="D61" s="1263"/>
      <c r="E61" s="1264"/>
      <c r="F61" s="127">
        <v>43</v>
      </c>
      <c r="G61" s="127">
        <v>40</v>
      </c>
      <c r="H61" s="128">
        <v>36</v>
      </c>
    </row>
    <row r="62" spans="2:8" ht="45.75" customHeight="1" thickBot="1" x14ac:dyDescent="0.2">
      <c r="B62" s="129"/>
      <c r="C62" s="1265" t="s">
        <v>597</v>
      </c>
      <c r="D62" s="1266"/>
      <c r="E62" s="1267"/>
      <c r="F62" s="130">
        <v>15</v>
      </c>
      <c r="G62" s="130">
        <v>17</v>
      </c>
      <c r="H62" s="131">
        <v>26</v>
      </c>
    </row>
    <row r="63" spans="2:8" ht="52.5" customHeight="1" thickBot="1" x14ac:dyDescent="0.2">
      <c r="B63" s="132"/>
      <c r="C63" s="1268" t="s">
        <v>51</v>
      </c>
      <c r="D63" s="1268"/>
      <c r="E63" s="1269"/>
      <c r="F63" s="133">
        <v>1489</v>
      </c>
      <c r="G63" s="133">
        <v>1557</v>
      </c>
      <c r="H63" s="134">
        <v>1903</v>
      </c>
    </row>
    <row r="64" spans="2:8" x14ac:dyDescent="0.15"/>
  </sheetData>
  <sheetProtection algorithmName="SHA-512" hashValue="QFmliPq/DErNCo2YX0T3GjTMzSHpL1lkhfTv518aoQ1OPnuu26R0V5R3C+6ym8iAjOjlUsnznGWkyqpI7U6AfA==" saltValue="9lR18dOA0+KVPnSjcSOMu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C865C-8468-4CD6-9815-913A8BE63D98}">
  <sheetPr>
    <pageSetUpPr fitToPage="1"/>
  </sheetPr>
  <dimension ref="A1:DE85"/>
  <sheetViews>
    <sheetView showGridLines="0" zoomScaleNormal="100" zoomScaleSheetLayoutView="55" workbookViewId="0"/>
  </sheetViews>
  <sheetFormatPr defaultColWidth="0" defaultRowHeight="13.5" customHeight="1" zeroHeight="1" x14ac:dyDescent="0.15"/>
  <cols>
    <col min="1" max="1" width="6.375" style="369" customWidth="1"/>
    <col min="2" max="107" width="2.5" style="369" customWidth="1"/>
    <col min="108" max="108" width="6.125" style="376" customWidth="1"/>
    <col min="109" max="109" width="5.875" style="375" customWidth="1"/>
    <col min="110" max="16384" width="8.625" style="369" hidden="1"/>
  </cols>
  <sheetData>
    <row r="1" spans="1:109" ht="42.75" customHeight="1" x14ac:dyDescent="0.15">
      <c r="A1" s="367"/>
      <c r="B1" s="368"/>
      <c r="DD1" s="369"/>
      <c r="DE1" s="369"/>
    </row>
    <row r="2" spans="1:109" ht="25.5" customHeight="1" x14ac:dyDescent="0.15">
      <c r="A2" s="370"/>
      <c r="C2" s="370"/>
      <c r="O2" s="370"/>
      <c r="P2" s="370"/>
      <c r="Q2" s="370"/>
      <c r="R2" s="370"/>
      <c r="S2" s="370"/>
      <c r="T2" s="370"/>
      <c r="U2" s="370"/>
      <c r="V2" s="370"/>
      <c r="W2" s="370"/>
      <c r="X2" s="370"/>
      <c r="Y2" s="370"/>
      <c r="Z2" s="370"/>
      <c r="AA2" s="370"/>
      <c r="AB2" s="370"/>
      <c r="AC2" s="370"/>
      <c r="AD2" s="370"/>
      <c r="AE2" s="370"/>
      <c r="AF2" s="370"/>
      <c r="AG2" s="370"/>
      <c r="AH2" s="370"/>
      <c r="AI2" s="370"/>
      <c r="AU2" s="370"/>
      <c r="BG2" s="370"/>
      <c r="BS2" s="370"/>
      <c r="CE2" s="370"/>
      <c r="CQ2" s="370"/>
      <c r="DD2" s="369"/>
      <c r="DE2" s="369"/>
    </row>
    <row r="3" spans="1:109" ht="25.5" customHeight="1" x14ac:dyDescent="0.15">
      <c r="A3" s="370"/>
      <c r="C3" s="370"/>
      <c r="O3" s="370"/>
      <c r="P3" s="370"/>
      <c r="Q3" s="370"/>
      <c r="R3" s="370"/>
      <c r="S3" s="370"/>
      <c r="T3" s="370"/>
      <c r="U3" s="370"/>
      <c r="V3" s="370"/>
      <c r="W3" s="370"/>
      <c r="X3" s="370"/>
      <c r="Y3" s="370"/>
      <c r="Z3" s="370"/>
      <c r="AA3" s="370"/>
      <c r="AB3" s="370"/>
      <c r="AC3" s="370"/>
      <c r="AD3" s="370"/>
      <c r="AE3" s="370"/>
      <c r="AF3" s="370"/>
      <c r="AG3" s="370"/>
      <c r="AH3" s="370"/>
      <c r="AI3" s="370"/>
      <c r="AU3" s="370"/>
      <c r="BG3" s="370"/>
      <c r="BS3" s="370"/>
      <c r="CE3" s="370"/>
      <c r="CQ3" s="370"/>
      <c r="DD3" s="369"/>
      <c r="DE3" s="369"/>
    </row>
    <row r="4" spans="1:109" s="262" customFormat="1" x14ac:dyDescent="0.15">
      <c r="A4" s="370"/>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row>
    <row r="5" spans="1:109" s="262" customFormat="1" x14ac:dyDescent="0.15">
      <c r="A5" s="370"/>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row>
    <row r="6" spans="1:109" s="262" customFormat="1" x14ac:dyDescent="0.15">
      <c r="A6" s="370"/>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row>
    <row r="7" spans="1:109" s="262" customFormat="1" x14ac:dyDescent="0.15">
      <c r="A7" s="370"/>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c r="CP7" s="370"/>
      <c r="CQ7" s="370"/>
      <c r="CR7" s="370"/>
      <c r="CS7" s="370"/>
      <c r="CT7" s="370"/>
      <c r="CU7" s="370"/>
      <c r="CV7" s="370"/>
      <c r="CW7" s="370"/>
      <c r="CX7" s="370"/>
      <c r="CY7" s="370"/>
      <c r="CZ7" s="370"/>
      <c r="DA7" s="370"/>
      <c r="DB7" s="370"/>
      <c r="DC7" s="370"/>
      <c r="DD7" s="370"/>
      <c r="DE7" s="370"/>
    </row>
    <row r="8" spans="1:109" s="262" customFormat="1" x14ac:dyDescent="0.15">
      <c r="A8" s="370"/>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c r="CP8" s="370"/>
      <c r="CQ8" s="370"/>
      <c r="CR8" s="370"/>
      <c r="CS8" s="370"/>
      <c r="CT8" s="370"/>
      <c r="CU8" s="370"/>
      <c r="CV8" s="370"/>
      <c r="CW8" s="370"/>
      <c r="CX8" s="370"/>
      <c r="CY8" s="370"/>
      <c r="CZ8" s="370"/>
      <c r="DA8" s="370"/>
      <c r="DB8" s="370"/>
      <c r="DC8" s="370"/>
      <c r="DD8" s="370"/>
      <c r="DE8" s="370"/>
    </row>
    <row r="9" spans="1:109" s="262" customFormat="1" x14ac:dyDescent="0.15">
      <c r="A9" s="370"/>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c r="CC9" s="370"/>
      <c r="CD9" s="370"/>
      <c r="CE9" s="370"/>
      <c r="CF9" s="370"/>
      <c r="CG9" s="370"/>
      <c r="CH9" s="370"/>
      <c r="CI9" s="370"/>
      <c r="CJ9" s="370"/>
      <c r="CK9" s="370"/>
      <c r="CL9" s="370"/>
      <c r="CM9" s="370"/>
      <c r="CN9" s="370"/>
      <c r="CO9" s="370"/>
      <c r="CP9" s="370"/>
      <c r="CQ9" s="370"/>
      <c r="CR9" s="370"/>
      <c r="CS9" s="370"/>
      <c r="CT9" s="370"/>
      <c r="CU9" s="370"/>
      <c r="CV9" s="370"/>
      <c r="CW9" s="370"/>
      <c r="CX9" s="370"/>
      <c r="CY9" s="370"/>
      <c r="CZ9" s="370"/>
      <c r="DA9" s="370"/>
      <c r="DB9" s="370"/>
      <c r="DC9" s="370"/>
      <c r="DD9" s="370"/>
      <c r="DE9" s="370"/>
    </row>
    <row r="10" spans="1:109" s="262" customFormat="1" x14ac:dyDescent="0.15">
      <c r="A10" s="370"/>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row>
    <row r="11" spans="1:109" s="262" customFormat="1" x14ac:dyDescent="0.15">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row>
    <row r="12" spans="1:109" s="262" customFormat="1" x14ac:dyDescent="0.15">
      <c r="A12" s="370"/>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row>
    <row r="13" spans="1:109" s="262" customFormat="1" x14ac:dyDescent="0.15">
      <c r="A13" s="370"/>
      <c r="B13" s="370"/>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row>
    <row r="14" spans="1:109" s="262" customFormat="1" x14ac:dyDescent="0.15">
      <c r="A14" s="370"/>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row>
    <row r="15" spans="1:109" s="262" customFormat="1" x14ac:dyDescent="0.15">
      <c r="A15" s="369"/>
      <c r="B15" s="370"/>
      <c r="C15" s="370"/>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row>
    <row r="16" spans="1:109" s="262" customFormat="1" x14ac:dyDescent="0.15">
      <c r="A16" s="369"/>
      <c r="B16" s="370"/>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c r="CP16" s="370"/>
      <c r="CQ16" s="370"/>
      <c r="CR16" s="370"/>
      <c r="CS16" s="370"/>
      <c r="CT16" s="370"/>
      <c r="CU16" s="370"/>
      <c r="CV16" s="370"/>
      <c r="CW16" s="370"/>
      <c r="CX16" s="370"/>
      <c r="CY16" s="370"/>
      <c r="CZ16" s="370"/>
      <c r="DA16" s="370"/>
      <c r="DB16" s="370"/>
      <c r="DC16" s="370"/>
      <c r="DD16" s="370"/>
      <c r="DE16" s="370"/>
    </row>
    <row r="17" spans="1:109" s="262" customFormat="1" x14ac:dyDescent="0.15">
      <c r="A17" s="369"/>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c r="BP17" s="370"/>
      <c r="BQ17" s="370"/>
      <c r="BR17" s="370"/>
      <c r="BS17" s="370"/>
      <c r="BT17" s="370"/>
      <c r="BU17" s="370"/>
      <c r="BV17" s="370"/>
      <c r="BW17" s="370"/>
      <c r="BX17" s="370"/>
      <c r="BY17" s="370"/>
      <c r="BZ17" s="370"/>
      <c r="CA17" s="370"/>
      <c r="CB17" s="370"/>
      <c r="CC17" s="370"/>
      <c r="CD17" s="370"/>
      <c r="CE17" s="370"/>
      <c r="CF17" s="370"/>
      <c r="CG17" s="370"/>
      <c r="CH17" s="370"/>
      <c r="CI17" s="370"/>
      <c r="CJ17" s="370"/>
      <c r="CK17" s="370"/>
      <c r="CL17" s="370"/>
      <c r="CM17" s="370"/>
      <c r="CN17" s="370"/>
      <c r="CO17" s="370"/>
      <c r="CP17" s="370"/>
      <c r="CQ17" s="370"/>
      <c r="CR17" s="370"/>
      <c r="CS17" s="370"/>
      <c r="CT17" s="370"/>
      <c r="CU17" s="370"/>
      <c r="CV17" s="370"/>
      <c r="CW17" s="370"/>
      <c r="CX17" s="370"/>
      <c r="CY17" s="370"/>
      <c r="CZ17" s="370"/>
      <c r="DA17" s="370"/>
      <c r="DB17" s="370"/>
      <c r="DC17" s="370"/>
      <c r="DD17" s="370"/>
      <c r="DE17" s="370"/>
    </row>
    <row r="18" spans="1:109" s="262" customFormat="1" x14ac:dyDescent="0.15">
      <c r="A18" s="369"/>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70"/>
      <c r="CF18" s="370"/>
      <c r="CG18" s="370"/>
      <c r="CH18" s="370"/>
      <c r="CI18" s="370"/>
      <c r="CJ18" s="370"/>
      <c r="CK18" s="370"/>
      <c r="CL18" s="370"/>
      <c r="CM18" s="370"/>
      <c r="CN18" s="370"/>
      <c r="CO18" s="370"/>
      <c r="CP18" s="370"/>
      <c r="CQ18" s="370"/>
      <c r="CR18" s="370"/>
      <c r="CS18" s="370"/>
      <c r="CT18" s="370"/>
      <c r="CU18" s="370"/>
      <c r="CV18" s="370"/>
      <c r="CW18" s="370"/>
      <c r="CX18" s="370"/>
      <c r="CY18" s="370"/>
      <c r="CZ18" s="370"/>
      <c r="DA18" s="370"/>
      <c r="DB18" s="370"/>
      <c r="DC18" s="370"/>
      <c r="DD18" s="370"/>
      <c r="DE18" s="370"/>
    </row>
    <row r="19" spans="1:109" x14ac:dyDescent="0.15">
      <c r="DD19" s="369"/>
      <c r="DE19" s="369"/>
    </row>
    <row r="20" spans="1:109" x14ac:dyDescent="0.15">
      <c r="DD20" s="369"/>
      <c r="DE20" s="369"/>
    </row>
    <row r="21" spans="1:109" ht="17.25" customHeight="1" x14ac:dyDescent="0.15">
      <c r="B21" s="371"/>
      <c r="C21" s="372"/>
      <c r="D21" s="372"/>
      <c r="E21" s="372"/>
      <c r="F21" s="372"/>
      <c r="G21" s="372"/>
      <c r="H21" s="372"/>
      <c r="I21" s="372"/>
      <c r="J21" s="372"/>
      <c r="K21" s="372"/>
      <c r="L21" s="372"/>
      <c r="M21" s="372"/>
      <c r="N21" s="373"/>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3"/>
      <c r="AU21" s="372"/>
      <c r="AV21" s="372"/>
      <c r="AW21" s="372"/>
      <c r="AX21" s="372"/>
      <c r="AY21" s="372"/>
      <c r="AZ21" s="372"/>
      <c r="BA21" s="372"/>
      <c r="BB21" s="372"/>
      <c r="BC21" s="372"/>
      <c r="BD21" s="372"/>
      <c r="BE21" s="372"/>
      <c r="BF21" s="373"/>
      <c r="BG21" s="372"/>
      <c r="BH21" s="372"/>
      <c r="BI21" s="372"/>
      <c r="BJ21" s="372"/>
      <c r="BK21" s="372"/>
      <c r="BL21" s="372"/>
      <c r="BM21" s="372"/>
      <c r="BN21" s="372"/>
      <c r="BO21" s="372"/>
      <c r="BP21" s="372"/>
      <c r="BQ21" s="372"/>
      <c r="BR21" s="373"/>
      <c r="BS21" s="372"/>
      <c r="BT21" s="372"/>
      <c r="BU21" s="372"/>
      <c r="BV21" s="372"/>
      <c r="BW21" s="372"/>
      <c r="BX21" s="372"/>
      <c r="BY21" s="372"/>
      <c r="BZ21" s="372"/>
      <c r="CA21" s="372"/>
      <c r="CB21" s="372"/>
      <c r="CC21" s="372"/>
      <c r="CD21" s="373"/>
      <c r="CE21" s="372"/>
      <c r="CF21" s="372"/>
      <c r="CG21" s="372"/>
      <c r="CH21" s="372"/>
      <c r="CI21" s="372"/>
      <c r="CJ21" s="372"/>
      <c r="CK21" s="372"/>
      <c r="CL21" s="372"/>
      <c r="CM21" s="372"/>
      <c r="CN21" s="372"/>
      <c r="CO21" s="372"/>
      <c r="CP21" s="373"/>
      <c r="CQ21" s="372"/>
      <c r="CR21" s="372"/>
      <c r="CS21" s="372"/>
      <c r="CT21" s="372"/>
      <c r="CU21" s="372"/>
      <c r="CV21" s="372"/>
      <c r="CW21" s="372"/>
      <c r="CX21" s="372"/>
      <c r="CY21" s="372"/>
      <c r="CZ21" s="372"/>
      <c r="DA21" s="372"/>
      <c r="DB21" s="373"/>
      <c r="DC21" s="372"/>
      <c r="DD21" s="374"/>
      <c r="DE21" s="369"/>
    </row>
    <row r="22" spans="1:109" ht="17.25" customHeight="1" x14ac:dyDescent="0.15">
      <c r="B22" s="375"/>
    </row>
    <row r="23" spans="1:109" x14ac:dyDescent="0.15">
      <c r="B23" s="375"/>
    </row>
    <row r="24" spans="1:109" x14ac:dyDescent="0.15">
      <c r="B24" s="375"/>
    </row>
    <row r="25" spans="1:109" x14ac:dyDescent="0.15">
      <c r="B25" s="375"/>
    </row>
    <row r="26" spans="1:109" x14ac:dyDescent="0.15">
      <c r="B26" s="375"/>
    </row>
    <row r="27" spans="1:109" x14ac:dyDescent="0.15">
      <c r="B27" s="375"/>
    </row>
    <row r="28" spans="1:109" x14ac:dyDescent="0.15">
      <c r="B28" s="375"/>
    </row>
    <row r="29" spans="1:109" x14ac:dyDescent="0.15">
      <c r="B29" s="375"/>
    </row>
    <row r="30" spans="1:109" x14ac:dyDescent="0.15">
      <c r="B30" s="375"/>
    </row>
    <row r="31" spans="1:109" x14ac:dyDescent="0.15">
      <c r="B31" s="375"/>
    </row>
    <row r="32" spans="1:109" x14ac:dyDescent="0.15">
      <c r="B32" s="375"/>
    </row>
    <row r="33" spans="2:109" x14ac:dyDescent="0.15">
      <c r="B33" s="375"/>
    </row>
    <row r="34" spans="2:109" x14ac:dyDescent="0.15">
      <c r="B34" s="375"/>
    </row>
    <row r="35" spans="2:109" x14ac:dyDescent="0.15">
      <c r="B35" s="375"/>
    </row>
    <row r="36" spans="2:109" x14ac:dyDescent="0.15">
      <c r="B36" s="375"/>
    </row>
    <row r="37" spans="2:109" x14ac:dyDescent="0.15">
      <c r="B37" s="375"/>
    </row>
    <row r="38" spans="2:109" x14ac:dyDescent="0.15">
      <c r="B38" s="375"/>
    </row>
    <row r="39" spans="2:109" x14ac:dyDescent="0.15">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8"/>
      <c r="AH39" s="378"/>
      <c r="AI39" s="378"/>
      <c r="AJ39" s="378"/>
      <c r="AK39" s="378"/>
      <c r="AL39" s="378"/>
      <c r="AM39" s="378"/>
      <c r="AN39" s="378"/>
      <c r="AO39" s="378"/>
      <c r="AP39" s="378"/>
      <c r="AQ39" s="378"/>
      <c r="AR39" s="378"/>
      <c r="AS39" s="378"/>
      <c r="AT39" s="378"/>
      <c r="AU39" s="378"/>
      <c r="AV39" s="378"/>
      <c r="AW39" s="378"/>
      <c r="AX39" s="378"/>
      <c r="AY39" s="378"/>
      <c r="AZ39" s="378"/>
      <c r="BA39" s="378"/>
      <c r="BB39" s="378"/>
      <c r="BC39" s="378"/>
      <c r="BD39" s="378"/>
      <c r="BE39" s="378"/>
      <c r="BF39" s="378"/>
      <c r="BG39" s="378"/>
      <c r="BH39" s="378"/>
      <c r="BI39" s="378"/>
      <c r="BJ39" s="378"/>
      <c r="BK39" s="378"/>
      <c r="BL39" s="378"/>
      <c r="BM39" s="378"/>
      <c r="BN39" s="378"/>
      <c r="BO39" s="378"/>
      <c r="BP39" s="378"/>
      <c r="BQ39" s="378"/>
      <c r="BR39" s="378"/>
      <c r="BS39" s="378"/>
      <c r="BT39" s="378"/>
      <c r="BU39" s="378"/>
      <c r="BV39" s="378"/>
      <c r="BW39" s="378"/>
      <c r="BX39" s="378"/>
      <c r="BY39" s="378"/>
      <c r="BZ39" s="378"/>
      <c r="CA39" s="378"/>
      <c r="CB39" s="378"/>
      <c r="CC39" s="378"/>
      <c r="CD39" s="378"/>
      <c r="CE39" s="378"/>
      <c r="CF39" s="378"/>
      <c r="CG39" s="378"/>
      <c r="CH39" s="378"/>
      <c r="CI39" s="378"/>
      <c r="CJ39" s="378"/>
      <c r="CK39" s="378"/>
      <c r="CL39" s="378"/>
      <c r="CM39" s="378"/>
      <c r="CN39" s="378"/>
      <c r="CO39" s="378"/>
      <c r="CP39" s="378"/>
      <c r="CQ39" s="378"/>
      <c r="CR39" s="378"/>
      <c r="CS39" s="378"/>
      <c r="CT39" s="378"/>
      <c r="CU39" s="378"/>
      <c r="CV39" s="378"/>
      <c r="CW39" s="378"/>
      <c r="CX39" s="378"/>
      <c r="CY39" s="378"/>
      <c r="CZ39" s="378"/>
      <c r="DA39" s="378"/>
      <c r="DB39" s="378"/>
      <c r="DC39" s="378"/>
      <c r="DD39" s="379"/>
    </row>
    <row r="40" spans="2:109" x14ac:dyDescent="0.15">
      <c r="B40" s="380"/>
      <c r="DD40" s="380"/>
      <c r="DE40" s="369"/>
    </row>
    <row r="41" spans="2:109" ht="17.25" x14ac:dyDescent="0.15">
      <c r="B41" s="381" t="s">
        <v>598</v>
      </c>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2"/>
      <c r="CI41" s="372"/>
      <c r="CJ41" s="372"/>
      <c r="CK41" s="372"/>
      <c r="CL41" s="372"/>
      <c r="CM41" s="372"/>
      <c r="CN41" s="372"/>
      <c r="CO41" s="372"/>
      <c r="CP41" s="372"/>
      <c r="CQ41" s="372"/>
      <c r="CR41" s="372"/>
      <c r="CS41" s="372"/>
      <c r="CT41" s="372"/>
      <c r="CU41" s="372"/>
      <c r="CV41" s="372"/>
      <c r="CW41" s="372"/>
      <c r="CX41" s="372"/>
      <c r="CY41" s="372"/>
      <c r="CZ41" s="372"/>
      <c r="DA41" s="372"/>
      <c r="DB41" s="372"/>
      <c r="DC41" s="372"/>
      <c r="DD41" s="374"/>
    </row>
    <row r="42" spans="2:109" x14ac:dyDescent="0.15">
      <c r="B42" s="375"/>
      <c r="G42" s="382"/>
      <c r="I42" s="383"/>
      <c r="J42" s="383"/>
      <c r="K42" s="383"/>
      <c r="AM42" s="382"/>
      <c r="AN42" s="382" t="s">
        <v>599</v>
      </c>
      <c r="AP42" s="383"/>
      <c r="AQ42" s="383"/>
      <c r="AR42" s="383"/>
      <c r="AY42" s="382"/>
      <c r="BA42" s="383"/>
      <c r="BB42" s="383"/>
      <c r="BC42" s="383"/>
      <c r="BK42" s="382"/>
      <c r="BM42" s="383"/>
      <c r="BN42" s="383"/>
      <c r="BO42" s="383"/>
      <c r="BW42" s="382"/>
      <c r="BY42" s="383"/>
      <c r="BZ42" s="383"/>
      <c r="CA42" s="383"/>
      <c r="CI42" s="382"/>
      <c r="CK42" s="383"/>
      <c r="CL42" s="383"/>
      <c r="CM42" s="383"/>
      <c r="CU42" s="382"/>
      <c r="CW42" s="383"/>
      <c r="CX42" s="383"/>
      <c r="CY42" s="383"/>
    </row>
    <row r="43" spans="2:109" ht="13.5" customHeight="1" x14ac:dyDescent="0.15">
      <c r="B43" s="375"/>
      <c r="AN43" s="1288" t="s">
        <v>600</v>
      </c>
      <c r="AO43" s="1289"/>
      <c r="AP43" s="1289"/>
      <c r="AQ43" s="1289"/>
      <c r="AR43" s="1289"/>
      <c r="AS43" s="1289"/>
      <c r="AT43" s="1289"/>
      <c r="AU43" s="1289"/>
      <c r="AV43" s="1289"/>
      <c r="AW43" s="1289"/>
      <c r="AX43" s="1289"/>
      <c r="AY43" s="1289"/>
      <c r="AZ43" s="1289"/>
      <c r="BA43" s="1289"/>
      <c r="BB43" s="1289"/>
      <c r="BC43" s="1289"/>
      <c r="BD43" s="1289"/>
      <c r="BE43" s="1289"/>
      <c r="BF43" s="1289"/>
      <c r="BG43" s="1289"/>
      <c r="BH43" s="1289"/>
      <c r="BI43" s="1289"/>
      <c r="BJ43" s="1289"/>
      <c r="BK43" s="1289"/>
      <c r="BL43" s="1289"/>
      <c r="BM43" s="1289"/>
      <c r="BN43" s="1289"/>
      <c r="BO43" s="1289"/>
      <c r="BP43" s="1289"/>
      <c r="BQ43" s="1289"/>
      <c r="BR43" s="1289"/>
      <c r="BS43" s="1289"/>
      <c r="BT43" s="1289"/>
      <c r="BU43" s="1289"/>
      <c r="BV43" s="1289"/>
      <c r="BW43" s="1289"/>
      <c r="BX43" s="1289"/>
      <c r="BY43" s="1289"/>
      <c r="BZ43" s="1289"/>
      <c r="CA43" s="1289"/>
      <c r="CB43" s="1289"/>
      <c r="CC43" s="1289"/>
      <c r="CD43" s="1289"/>
      <c r="CE43" s="1289"/>
      <c r="CF43" s="1289"/>
      <c r="CG43" s="1289"/>
      <c r="CH43" s="1289"/>
      <c r="CI43" s="1289"/>
      <c r="CJ43" s="1289"/>
      <c r="CK43" s="1289"/>
      <c r="CL43" s="1289"/>
      <c r="CM43" s="1289"/>
      <c r="CN43" s="1289"/>
      <c r="CO43" s="1289"/>
      <c r="CP43" s="1289"/>
      <c r="CQ43" s="1289"/>
      <c r="CR43" s="1289"/>
      <c r="CS43" s="1289"/>
      <c r="CT43" s="1289"/>
      <c r="CU43" s="1289"/>
      <c r="CV43" s="1289"/>
      <c r="CW43" s="1289"/>
      <c r="CX43" s="1289"/>
      <c r="CY43" s="1289"/>
      <c r="CZ43" s="1289"/>
      <c r="DA43" s="1289"/>
      <c r="DB43" s="1289"/>
      <c r="DC43" s="1290"/>
    </row>
    <row r="44" spans="2:109" x14ac:dyDescent="0.15">
      <c r="B44" s="375"/>
      <c r="AN44" s="1291"/>
      <c r="AO44" s="1292"/>
      <c r="AP44" s="1292"/>
      <c r="AQ44" s="1292"/>
      <c r="AR44" s="1292"/>
      <c r="AS44" s="1292"/>
      <c r="AT44" s="1292"/>
      <c r="AU44" s="1292"/>
      <c r="AV44" s="1292"/>
      <c r="AW44" s="1292"/>
      <c r="AX44" s="1292"/>
      <c r="AY44" s="1292"/>
      <c r="AZ44" s="1292"/>
      <c r="BA44" s="1292"/>
      <c r="BB44" s="1292"/>
      <c r="BC44" s="1292"/>
      <c r="BD44" s="1292"/>
      <c r="BE44" s="1292"/>
      <c r="BF44" s="1292"/>
      <c r="BG44" s="1292"/>
      <c r="BH44" s="1292"/>
      <c r="BI44" s="1292"/>
      <c r="BJ44" s="1292"/>
      <c r="BK44" s="1292"/>
      <c r="BL44" s="1292"/>
      <c r="BM44" s="1292"/>
      <c r="BN44" s="1292"/>
      <c r="BO44" s="1292"/>
      <c r="BP44" s="1292"/>
      <c r="BQ44" s="1292"/>
      <c r="BR44" s="1292"/>
      <c r="BS44" s="1292"/>
      <c r="BT44" s="1292"/>
      <c r="BU44" s="1292"/>
      <c r="BV44" s="1292"/>
      <c r="BW44" s="1292"/>
      <c r="BX44" s="1292"/>
      <c r="BY44" s="1292"/>
      <c r="BZ44" s="1292"/>
      <c r="CA44" s="1292"/>
      <c r="CB44" s="1292"/>
      <c r="CC44" s="1292"/>
      <c r="CD44" s="1292"/>
      <c r="CE44" s="1292"/>
      <c r="CF44" s="1292"/>
      <c r="CG44" s="1292"/>
      <c r="CH44" s="1292"/>
      <c r="CI44" s="1292"/>
      <c r="CJ44" s="1292"/>
      <c r="CK44" s="1292"/>
      <c r="CL44" s="1292"/>
      <c r="CM44" s="1292"/>
      <c r="CN44" s="1292"/>
      <c r="CO44" s="1292"/>
      <c r="CP44" s="1292"/>
      <c r="CQ44" s="1292"/>
      <c r="CR44" s="1292"/>
      <c r="CS44" s="1292"/>
      <c r="CT44" s="1292"/>
      <c r="CU44" s="1292"/>
      <c r="CV44" s="1292"/>
      <c r="CW44" s="1292"/>
      <c r="CX44" s="1292"/>
      <c r="CY44" s="1292"/>
      <c r="CZ44" s="1292"/>
      <c r="DA44" s="1292"/>
      <c r="DB44" s="1292"/>
      <c r="DC44" s="1293"/>
    </row>
    <row r="45" spans="2:109" x14ac:dyDescent="0.15">
      <c r="B45" s="375"/>
      <c r="AN45" s="1291"/>
      <c r="AO45" s="1292"/>
      <c r="AP45" s="1292"/>
      <c r="AQ45" s="1292"/>
      <c r="AR45" s="1292"/>
      <c r="AS45" s="1292"/>
      <c r="AT45" s="1292"/>
      <c r="AU45" s="1292"/>
      <c r="AV45" s="1292"/>
      <c r="AW45" s="1292"/>
      <c r="AX45" s="1292"/>
      <c r="AY45" s="1292"/>
      <c r="AZ45" s="1292"/>
      <c r="BA45" s="1292"/>
      <c r="BB45" s="1292"/>
      <c r="BC45" s="1292"/>
      <c r="BD45" s="1292"/>
      <c r="BE45" s="1292"/>
      <c r="BF45" s="1292"/>
      <c r="BG45" s="1292"/>
      <c r="BH45" s="1292"/>
      <c r="BI45" s="1292"/>
      <c r="BJ45" s="1292"/>
      <c r="BK45" s="1292"/>
      <c r="BL45" s="1292"/>
      <c r="BM45" s="1292"/>
      <c r="BN45" s="1292"/>
      <c r="BO45" s="1292"/>
      <c r="BP45" s="1292"/>
      <c r="BQ45" s="1292"/>
      <c r="BR45" s="1292"/>
      <c r="BS45" s="1292"/>
      <c r="BT45" s="1292"/>
      <c r="BU45" s="1292"/>
      <c r="BV45" s="1292"/>
      <c r="BW45" s="1292"/>
      <c r="BX45" s="1292"/>
      <c r="BY45" s="1292"/>
      <c r="BZ45" s="1292"/>
      <c r="CA45" s="1292"/>
      <c r="CB45" s="1292"/>
      <c r="CC45" s="1292"/>
      <c r="CD45" s="1292"/>
      <c r="CE45" s="1292"/>
      <c r="CF45" s="1292"/>
      <c r="CG45" s="1292"/>
      <c r="CH45" s="1292"/>
      <c r="CI45" s="1292"/>
      <c r="CJ45" s="1292"/>
      <c r="CK45" s="1292"/>
      <c r="CL45" s="1292"/>
      <c r="CM45" s="1292"/>
      <c r="CN45" s="1292"/>
      <c r="CO45" s="1292"/>
      <c r="CP45" s="1292"/>
      <c r="CQ45" s="1292"/>
      <c r="CR45" s="1292"/>
      <c r="CS45" s="1292"/>
      <c r="CT45" s="1292"/>
      <c r="CU45" s="1292"/>
      <c r="CV45" s="1292"/>
      <c r="CW45" s="1292"/>
      <c r="CX45" s="1292"/>
      <c r="CY45" s="1292"/>
      <c r="CZ45" s="1292"/>
      <c r="DA45" s="1292"/>
      <c r="DB45" s="1292"/>
      <c r="DC45" s="1293"/>
    </row>
    <row r="46" spans="2:109" x14ac:dyDescent="0.15">
      <c r="B46" s="375"/>
      <c r="AN46" s="1291"/>
      <c r="AO46" s="1292"/>
      <c r="AP46" s="1292"/>
      <c r="AQ46" s="1292"/>
      <c r="AR46" s="1292"/>
      <c r="AS46" s="1292"/>
      <c r="AT46" s="1292"/>
      <c r="AU46" s="1292"/>
      <c r="AV46" s="1292"/>
      <c r="AW46" s="1292"/>
      <c r="AX46" s="1292"/>
      <c r="AY46" s="1292"/>
      <c r="AZ46" s="1292"/>
      <c r="BA46" s="1292"/>
      <c r="BB46" s="1292"/>
      <c r="BC46" s="1292"/>
      <c r="BD46" s="1292"/>
      <c r="BE46" s="1292"/>
      <c r="BF46" s="1292"/>
      <c r="BG46" s="1292"/>
      <c r="BH46" s="1292"/>
      <c r="BI46" s="1292"/>
      <c r="BJ46" s="1292"/>
      <c r="BK46" s="1292"/>
      <c r="BL46" s="1292"/>
      <c r="BM46" s="1292"/>
      <c r="BN46" s="1292"/>
      <c r="BO46" s="1292"/>
      <c r="BP46" s="1292"/>
      <c r="BQ46" s="1292"/>
      <c r="BR46" s="1292"/>
      <c r="BS46" s="1292"/>
      <c r="BT46" s="1292"/>
      <c r="BU46" s="1292"/>
      <c r="BV46" s="1292"/>
      <c r="BW46" s="1292"/>
      <c r="BX46" s="1292"/>
      <c r="BY46" s="1292"/>
      <c r="BZ46" s="1292"/>
      <c r="CA46" s="1292"/>
      <c r="CB46" s="1292"/>
      <c r="CC46" s="1292"/>
      <c r="CD46" s="1292"/>
      <c r="CE46" s="1292"/>
      <c r="CF46" s="1292"/>
      <c r="CG46" s="1292"/>
      <c r="CH46" s="1292"/>
      <c r="CI46" s="1292"/>
      <c r="CJ46" s="1292"/>
      <c r="CK46" s="1292"/>
      <c r="CL46" s="1292"/>
      <c r="CM46" s="1292"/>
      <c r="CN46" s="1292"/>
      <c r="CO46" s="1292"/>
      <c r="CP46" s="1292"/>
      <c r="CQ46" s="1292"/>
      <c r="CR46" s="1292"/>
      <c r="CS46" s="1292"/>
      <c r="CT46" s="1292"/>
      <c r="CU46" s="1292"/>
      <c r="CV46" s="1292"/>
      <c r="CW46" s="1292"/>
      <c r="CX46" s="1292"/>
      <c r="CY46" s="1292"/>
      <c r="CZ46" s="1292"/>
      <c r="DA46" s="1292"/>
      <c r="DB46" s="1292"/>
      <c r="DC46" s="1293"/>
    </row>
    <row r="47" spans="2:109" x14ac:dyDescent="0.15">
      <c r="B47" s="375"/>
      <c r="AN47" s="1294"/>
      <c r="AO47" s="1295"/>
      <c r="AP47" s="1295"/>
      <c r="AQ47" s="1295"/>
      <c r="AR47" s="1295"/>
      <c r="AS47" s="1295"/>
      <c r="AT47" s="1295"/>
      <c r="AU47" s="1295"/>
      <c r="AV47" s="1295"/>
      <c r="AW47" s="1295"/>
      <c r="AX47" s="1295"/>
      <c r="AY47" s="1295"/>
      <c r="AZ47" s="1295"/>
      <c r="BA47" s="1295"/>
      <c r="BB47" s="1295"/>
      <c r="BC47" s="1295"/>
      <c r="BD47" s="1295"/>
      <c r="BE47" s="1295"/>
      <c r="BF47" s="1295"/>
      <c r="BG47" s="1295"/>
      <c r="BH47" s="1295"/>
      <c r="BI47" s="1295"/>
      <c r="BJ47" s="1295"/>
      <c r="BK47" s="1295"/>
      <c r="BL47" s="1295"/>
      <c r="BM47" s="1295"/>
      <c r="BN47" s="1295"/>
      <c r="BO47" s="1295"/>
      <c r="BP47" s="1295"/>
      <c r="BQ47" s="1295"/>
      <c r="BR47" s="1295"/>
      <c r="BS47" s="1295"/>
      <c r="BT47" s="1295"/>
      <c r="BU47" s="1295"/>
      <c r="BV47" s="1295"/>
      <c r="BW47" s="1295"/>
      <c r="BX47" s="1295"/>
      <c r="BY47" s="1295"/>
      <c r="BZ47" s="1295"/>
      <c r="CA47" s="1295"/>
      <c r="CB47" s="1295"/>
      <c r="CC47" s="1295"/>
      <c r="CD47" s="1295"/>
      <c r="CE47" s="1295"/>
      <c r="CF47" s="1295"/>
      <c r="CG47" s="1295"/>
      <c r="CH47" s="1295"/>
      <c r="CI47" s="1295"/>
      <c r="CJ47" s="1295"/>
      <c r="CK47" s="1295"/>
      <c r="CL47" s="1295"/>
      <c r="CM47" s="1295"/>
      <c r="CN47" s="1295"/>
      <c r="CO47" s="1295"/>
      <c r="CP47" s="1295"/>
      <c r="CQ47" s="1295"/>
      <c r="CR47" s="1295"/>
      <c r="CS47" s="1295"/>
      <c r="CT47" s="1295"/>
      <c r="CU47" s="1295"/>
      <c r="CV47" s="1295"/>
      <c r="CW47" s="1295"/>
      <c r="CX47" s="1295"/>
      <c r="CY47" s="1295"/>
      <c r="CZ47" s="1295"/>
      <c r="DA47" s="1295"/>
      <c r="DB47" s="1295"/>
      <c r="DC47" s="1296"/>
    </row>
    <row r="48" spans="2:109" x14ac:dyDescent="0.15">
      <c r="B48" s="375"/>
      <c r="H48" s="384"/>
      <c r="I48" s="384"/>
      <c r="J48" s="384"/>
      <c r="AN48" s="384"/>
      <c r="AO48" s="384"/>
      <c r="AP48" s="384"/>
      <c r="AZ48" s="384"/>
      <c r="BA48" s="384"/>
      <c r="BB48" s="384"/>
      <c r="BL48" s="384"/>
      <c r="BM48" s="384"/>
      <c r="BN48" s="384"/>
      <c r="BX48" s="384"/>
      <c r="BY48" s="384"/>
      <c r="BZ48" s="384"/>
      <c r="CJ48" s="384"/>
      <c r="CK48" s="384"/>
      <c r="CL48" s="384"/>
      <c r="CV48" s="384"/>
      <c r="CW48" s="384"/>
      <c r="CX48" s="384"/>
    </row>
    <row r="49" spans="1:109" x14ac:dyDescent="0.15">
      <c r="B49" s="375"/>
      <c r="AN49" s="369" t="s">
        <v>601</v>
      </c>
    </row>
    <row r="50" spans="1:109" x14ac:dyDescent="0.15">
      <c r="B50" s="375"/>
      <c r="G50" s="1282"/>
      <c r="H50" s="1282"/>
      <c r="I50" s="1282"/>
      <c r="J50" s="1282"/>
      <c r="K50" s="385"/>
      <c r="L50" s="385"/>
      <c r="M50" s="386"/>
      <c r="N50" s="386"/>
      <c r="AN50" s="1285"/>
      <c r="AO50" s="1286"/>
      <c r="AP50" s="1286"/>
      <c r="AQ50" s="1286"/>
      <c r="AR50" s="1286"/>
      <c r="AS50" s="1286"/>
      <c r="AT50" s="1286"/>
      <c r="AU50" s="1286"/>
      <c r="AV50" s="1286"/>
      <c r="AW50" s="1286"/>
      <c r="AX50" s="1286"/>
      <c r="AY50" s="1286"/>
      <c r="AZ50" s="1286"/>
      <c r="BA50" s="1286"/>
      <c r="BB50" s="1286"/>
      <c r="BC50" s="1286"/>
      <c r="BD50" s="1286"/>
      <c r="BE50" s="1286"/>
      <c r="BF50" s="1286"/>
      <c r="BG50" s="1286"/>
      <c r="BH50" s="1286"/>
      <c r="BI50" s="1286"/>
      <c r="BJ50" s="1286"/>
      <c r="BK50" s="1286"/>
      <c r="BL50" s="1286"/>
      <c r="BM50" s="1286"/>
      <c r="BN50" s="1286"/>
      <c r="BO50" s="1287"/>
      <c r="BP50" s="1281" t="s">
        <v>558</v>
      </c>
      <c r="BQ50" s="1281"/>
      <c r="BR50" s="1281"/>
      <c r="BS50" s="1281"/>
      <c r="BT50" s="1281"/>
      <c r="BU50" s="1281"/>
      <c r="BV50" s="1281"/>
      <c r="BW50" s="1281"/>
      <c r="BX50" s="1281" t="s">
        <v>559</v>
      </c>
      <c r="BY50" s="1281"/>
      <c r="BZ50" s="1281"/>
      <c r="CA50" s="1281"/>
      <c r="CB50" s="1281"/>
      <c r="CC50" s="1281"/>
      <c r="CD50" s="1281"/>
      <c r="CE50" s="1281"/>
      <c r="CF50" s="1281" t="s">
        <v>560</v>
      </c>
      <c r="CG50" s="1281"/>
      <c r="CH50" s="1281"/>
      <c r="CI50" s="1281"/>
      <c r="CJ50" s="1281"/>
      <c r="CK50" s="1281"/>
      <c r="CL50" s="1281"/>
      <c r="CM50" s="1281"/>
      <c r="CN50" s="1281" t="s">
        <v>561</v>
      </c>
      <c r="CO50" s="1281"/>
      <c r="CP50" s="1281"/>
      <c r="CQ50" s="1281"/>
      <c r="CR50" s="1281"/>
      <c r="CS50" s="1281"/>
      <c r="CT50" s="1281"/>
      <c r="CU50" s="1281"/>
      <c r="CV50" s="1281" t="s">
        <v>562</v>
      </c>
      <c r="CW50" s="1281"/>
      <c r="CX50" s="1281"/>
      <c r="CY50" s="1281"/>
      <c r="CZ50" s="1281"/>
      <c r="DA50" s="1281"/>
      <c r="DB50" s="1281"/>
      <c r="DC50" s="1281"/>
    </row>
    <row r="51" spans="1:109" ht="13.5" customHeight="1" x14ac:dyDescent="0.15">
      <c r="B51" s="375"/>
      <c r="G51" s="1284"/>
      <c r="H51" s="1284"/>
      <c r="I51" s="1297"/>
      <c r="J51" s="1297"/>
      <c r="K51" s="1283"/>
      <c r="L51" s="1283"/>
      <c r="M51" s="1283"/>
      <c r="N51" s="1283"/>
      <c r="AM51" s="384"/>
      <c r="AN51" s="1279" t="s">
        <v>602</v>
      </c>
      <c r="AO51" s="1279"/>
      <c r="AP51" s="1279"/>
      <c r="AQ51" s="1279"/>
      <c r="AR51" s="1279"/>
      <c r="AS51" s="1279"/>
      <c r="AT51" s="1279"/>
      <c r="AU51" s="1279"/>
      <c r="AV51" s="1279"/>
      <c r="AW51" s="1279"/>
      <c r="AX51" s="1279"/>
      <c r="AY51" s="1279"/>
      <c r="AZ51" s="1279"/>
      <c r="BA51" s="1279"/>
      <c r="BB51" s="1279" t="s">
        <v>603</v>
      </c>
      <c r="BC51" s="1279"/>
      <c r="BD51" s="1279"/>
      <c r="BE51" s="1279"/>
      <c r="BF51" s="1279"/>
      <c r="BG51" s="1279"/>
      <c r="BH51" s="1279"/>
      <c r="BI51" s="1279"/>
      <c r="BJ51" s="1279"/>
      <c r="BK51" s="1279"/>
      <c r="BL51" s="1279"/>
      <c r="BM51" s="1279"/>
      <c r="BN51" s="1279"/>
      <c r="BO51" s="1279"/>
      <c r="BP51" s="1276">
        <v>44.9</v>
      </c>
      <c r="BQ51" s="1276"/>
      <c r="BR51" s="1276"/>
      <c r="BS51" s="1276"/>
      <c r="BT51" s="1276"/>
      <c r="BU51" s="1276"/>
      <c r="BV51" s="1276"/>
      <c r="BW51" s="1276"/>
      <c r="BX51" s="1276">
        <v>39.200000000000003</v>
      </c>
      <c r="BY51" s="1276"/>
      <c r="BZ51" s="1276"/>
      <c r="CA51" s="1276"/>
      <c r="CB51" s="1276"/>
      <c r="CC51" s="1276"/>
      <c r="CD51" s="1276"/>
      <c r="CE51" s="1276"/>
      <c r="CF51" s="1276">
        <v>33</v>
      </c>
      <c r="CG51" s="1276"/>
      <c r="CH51" s="1276"/>
      <c r="CI51" s="1276"/>
      <c r="CJ51" s="1276"/>
      <c r="CK51" s="1276"/>
      <c r="CL51" s="1276"/>
      <c r="CM51" s="1276"/>
      <c r="CN51" s="1276">
        <v>21.7</v>
      </c>
      <c r="CO51" s="1276"/>
      <c r="CP51" s="1276"/>
      <c r="CQ51" s="1276"/>
      <c r="CR51" s="1276"/>
      <c r="CS51" s="1276"/>
      <c r="CT51" s="1276"/>
      <c r="CU51" s="1276"/>
      <c r="CV51" s="1276">
        <v>8.6999999999999993</v>
      </c>
      <c r="CW51" s="1276"/>
      <c r="CX51" s="1276"/>
      <c r="CY51" s="1276"/>
      <c r="CZ51" s="1276"/>
      <c r="DA51" s="1276"/>
      <c r="DB51" s="1276"/>
      <c r="DC51" s="1276"/>
    </row>
    <row r="52" spans="1:109" x14ac:dyDescent="0.15">
      <c r="B52" s="375"/>
      <c r="G52" s="1284"/>
      <c r="H52" s="1284"/>
      <c r="I52" s="1297"/>
      <c r="J52" s="1297"/>
      <c r="K52" s="1283"/>
      <c r="L52" s="1283"/>
      <c r="M52" s="1283"/>
      <c r="N52" s="1283"/>
      <c r="AM52" s="384"/>
      <c r="AN52" s="1279"/>
      <c r="AO52" s="1279"/>
      <c r="AP52" s="1279"/>
      <c r="AQ52" s="1279"/>
      <c r="AR52" s="1279"/>
      <c r="AS52" s="1279"/>
      <c r="AT52" s="1279"/>
      <c r="AU52" s="1279"/>
      <c r="AV52" s="1279"/>
      <c r="AW52" s="1279"/>
      <c r="AX52" s="1279"/>
      <c r="AY52" s="1279"/>
      <c r="AZ52" s="1279"/>
      <c r="BA52" s="1279"/>
      <c r="BB52" s="1279"/>
      <c r="BC52" s="1279"/>
      <c r="BD52" s="1279"/>
      <c r="BE52" s="1279"/>
      <c r="BF52" s="1279"/>
      <c r="BG52" s="1279"/>
      <c r="BH52" s="1279"/>
      <c r="BI52" s="1279"/>
      <c r="BJ52" s="1279"/>
      <c r="BK52" s="1279"/>
      <c r="BL52" s="1279"/>
      <c r="BM52" s="1279"/>
      <c r="BN52" s="1279"/>
      <c r="BO52" s="1279"/>
      <c r="BP52" s="1276"/>
      <c r="BQ52" s="1276"/>
      <c r="BR52" s="1276"/>
      <c r="BS52" s="1276"/>
      <c r="BT52" s="1276"/>
      <c r="BU52" s="1276"/>
      <c r="BV52" s="1276"/>
      <c r="BW52" s="1276"/>
      <c r="BX52" s="1276"/>
      <c r="BY52" s="1276"/>
      <c r="BZ52" s="1276"/>
      <c r="CA52" s="1276"/>
      <c r="CB52" s="1276"/>
      <c r="CC52" s="1276"/>
      <c r="CD52" s="1276"/>
      <c r="CE52" s="1276"/>
      <c r="CF52" s="1276"/>
      <c r="CG52" s="1276"/>
      <c r="CH52" s="1276"/>
      <c r="CI52" s="1276"/>
      <c r="CJ52" s="1276"/>
      <c r="CK52" s="1276"/>
      <c r="CL52" s="1276"/>
      <c r="CM52" s="1276"/>
      <c r="CN52" s="1276"/>
      <c r="CO52" s="1276"/>
      <c r="CP52" s="1276"/>
      <c r="CQ52" s="1276"/>
      <c r="CR52" s="1276"/>
      <c r="CS52" s="1276"/>
      <c r="CT52" s="1276"/>
      <c r="CU52" s="1276"/>
      <c r="CV52" s="1276"/>
      <c r="CW52" s="1276"/>
      <c r="CX52" s="1276"/>
      <c r="CY52" s="1276"/>
      <c r="CZ52" s="1276"/>
      <c r="DA52" s="1276"/>
      <c r="DB52" s="1276"/>
      <c r="DC52" s="1276"/>
    </row>
    <row r="53" spans="1:109" x14ac:dyDescent="0.15">
      <c r="A53" s="383"/>
      <c r="B53" s="375"/>
      <c r="G53" s="1284"/>
      <c r="H53" s="1284"/>
      <c r="I53" s="1282"/>
      <c r="J53" s="1282"/>
      <c r="K53" s="1283"/>
      <c r="L53" s="1283"/>
      <c r="M53" s="1283"/>
      <c r="N53" s="1283"/>
      <c r="AM53" s="384"/>
      <c r="AN53" s="1279"/>
      <c r="AO53" s="1279"/>
      <c r="AP53" s="1279"/>
      <c r="AQ53" s="1279"/>
      <c r="AR53" s="1279"/>
      <c r="AS53" s="1279"/>
      <c r="AT53" s="1279"/>
      <c r="AU53" s="1279"/>
      <c r="AV53" s="1279"/>
      <c r="AW53" s="1279"/>
      <c r="AX53" s="1279"/>
      <c r="AY53" s="1279"/>
      <c r="AZ53" s="1279"/>
      <c r="BA53" s="1279"/>
      <c r="BB53" s="1279" t="s">
        <v>604</v>
      </c>
      <c r="BC53" s="1279"/>
      <c r="BD53" s="1279"/>
      <c r="BE53" s="1279"/>
      <c r="BF53" s="1279"/>
      <c r="BG53" s="1279"/>
      <c r="BH53" s="1279"/>
      <c r="BI53" s="1279"/>
      <c r="BJ53" s="1279"/>
      <c r="BK53" s="1279"/>
      <c r="BL53" s="1279"/>
      <c r="BM53" s="1279"/>
      <c r="BN53" s="1279"/>
      <c r="BO53" s="1279"/>
      <c r="BP53" s="1276">
        <v>71.400000000000006</v>
      </c>
      <c r="BQ53" s="1276"/>
      <c r="BR53" s="1276"/>
      <c r="BS53" s="1276"/>
      <c r="BT53" s="1276"/>
      <c r="BU53" s="1276"/>
      <c r="BV53" s="1276"/>
      <c r="BW53" s="1276"/>
      <c r="BX53" s="1276">
        <v>72.400000000000006</v>
      </c>
      <c r="BY53" s="1276"/>
      <c r="BZ53" s="1276"/>
      <c r="CA53" s="1276"/>
      <c r="CB53" s="1276"/>
      <c r="CC53" s="1276"/>
      <c r="CD53" s="1276"/>
      <c r="CE53" s="1276"/>
      <c r="CF53" s="1276">
        <v>73.400000000000006</v>
      </c>
      <c r="CG53" s="1276"/>
      <c r="CH53" s="1276"/>
      <c r="CI53" s="1276"/>
      <c r="CJ53" s="1276"/>
      <c r="CK53" s="1276"/>
      <c r="CL53" s="1276"/>
      <c r="CM53" s="1276"/>
      <c r="CN53" s="1276">
        <v>74.2</v>
      </c>
      <c r="CO53" s="1276"/>
      <c r="CP53" s="1276"/>
      <c r="CQ53" s="1276"/>
      <c r="CR53" s="1276"/>
      <c r="CS53" s="1276"/>
      <c r="CT53" s="1276"/>
      <c r="CU53" s="1276"/>
      <c r="CV53" s="1276">
        <v>74.5</v>
      </c>
      <c r="CW53" s="1276"/>
      <c r="CX53" s="1276"/>
      <c r="CY53" s="1276"/>
      <c r="CZ53" s="1276"/>
      <c r="DA53" s="1276"/>
      <c r="DB53" s="1276"/>
      <c r="DC53" s="1276"/>
    </row>
    <row r="54" spans="1:109" x14ac:dyDescent="0.15">
      <c r="A54" s="383"/>
      <c r="B54" s="375"/>
      <c r="G54" s="1284"/>
      <c r="H54" s="1284"/>
      <c r="I54" s="1282"/>
      <c r="J54" s="1282"/>
      <c r="K54" s="1283"/>
      <c r="L54" s="1283"/>
      <c r="M54" s="1283"/>
      <c r="N54" s="1283"/>
      <c r="AM54" s="384"/>
      <c r="AN54" s="1279"/>
      <c r="AO54" s="1279"/>
      <c r="AP54" s="1279"/>
      <c r="AQ54" s="1279"/>
      <c r="AR54" s="1279"/>
      <c r="AS54" s="1279"/>
      <c r="AT54" s="1279"/>
      <c r="AU54" s="1279"/>
      <c r="AV54" s="1279"/>
      <c r="AW54" s="1279"/>
      <c r="AX54" s="1279"/>
      <c r="AY54" s="1279"/>
      <c r="AZ54" s="1279"/>
      <c r="BA54" s="1279"/>
      <c r="BB54" s="1279"/>
      <c r="BC54" s="1279"/>
      <c r="BD54" s="1279"/>
      <c r="BE54" s="1279"/>
      <c r="BF54" s="1279"/>
      <c r="BG54" s="1279"/>
      <c r="BH54" s="1279"/>
      <c r="BI54" s="1279"/>
      <c r="BJ54" s="1279"/>
      <c r="BK54" s="1279"/>
      <c r="BL54" s="1279"/>
      <c r="BM54" s="1279"/>
      <c r="BN54" s="1279"/>
      <c r="BO54" s="1279"/>
      <c r="BP54" s="1276"/>
      <c r="BQ54" s="1276"/>
      <c r="BR54" s="1276"/>
      <c r="BS54" s="1276"/>
      <c r="BT54" s="1276"/>
      <c r="BU54" s="1276"/>
      <c r="BV54" s="1276"/>
      <c r="BW54" s="1276"/>
      <c r="BX54" s="1276"/>
      <c r="BY54" s="1276"/>
      <c r="BZ54" s="1276"/>
      <c r="CA54" s="1276"/>
      <c r="CB54" s="1276"/>
      <c r="CC54" s="1276"/>
      <c r="CD54" s="1276"/>
      <c r="CE54" s="1276"/>
      <c r="CF54" s="1276"/>
      <c r="CG54" s="1276"/>
      <c r="CH54" s="1276"/>
      <c r="CI54" s="1276"/>
      <c r="CJ54" s="1276"/>
      <c r="CK54" s="1276"/>
      <c r="CL54" s="1276"/>
      <c r="CM54" s="1276"/>
      <c r="CN54" s="1276"/>
      <c r="CO54" s="1276"/>
      <c r="CP54" s="1276"/>
      <c r="CQ54" s="1276"/>
      <c r="CR54" s="1276"/>
      <c r="CS54" s="1276"/>
      <c r="CT54" s="1276"/>
      <c r="CU54" s="1276"/>
      <c r="CV54" s="1276"/>
      <c r="CW54" s="1276"/>
      <c r="CX54" s="1276"/>
      <c r="CY54" s="1276"/>
      <c r="CZ54" s="1276"/>
      <c r="DA54" s="1276"/>
      <c r="DB54" s="1276"/>
      <c r="DC54" s="1276"/>
    </row>
    <row r="55" spans="1:109" x14ac:dyDescent="0.15">
      <c r="A55" s="383"/>
      <c r="B55" s="375"/>
      <c r="G55" s="1282"/>
      <c r="H55" s="1282"/>
      <c r="I55" s="1282"/>
      <c r="J55" s="1282"/>
      <c r="K55" s="1283"/>
      <c r="L55" s="1283"/>
      <c r="M55" s="1283"/>
      <c r="N55" s="1283"/>
      <c r="AN55" s="1281" t="s">
        <v>605</v>
      </c>
      <c r="AO55" s="1281"/>
      <c r="AP55" s="1281"/>
      <c r="AQ55" s="1281"/>
      <c r="AR55" s="1281"/>
      <c r="AS55" s="1281"/>
      <c r="AT55" s="1281"/>
      <c r="AU55" s="1281"/>
      <c r="AV55" s="1281"/>
      <c r="AW55" s="1281"/>
      <c r="AX55" s="1281"/>
      <c r="AY55" s="1281"/>
      <c r="AZ55" s="1281"/>
      <c r="BA55" s="1281"/>
      <c r="BB55" s="1279" t="s">
        <v>603</v>
      </c>
      <c r="BC55" s="1279"/>
      <c r="BD55" s="1279"/>
      <c r="BE55" s="1279"/>
      <c r="BF55" s="1279"/>
      <c r="BG55" s="1279"/>
      <c r="BH55" s="1279"/>
      <c r="BI55" s="1279"/>
      <c r="BJ55" s="1279"/>
      <c r="BK55" s="1279"/>
      <c r="BL55" s="1279"/>
      <c r="BM55" s="1279"/>
      <c r="BN55" s="1279"/>
      <c r="BO55" s="1279"/>
      <c r="BP55" s="1276">
        <v>0</v>
      </c>
      <c r="BQ55" s="1276"/>
      <c r="BR55" s="1276"/>
      <c r="BS55" s="1276"/>
      <c r="BT55" s="1276"/>
      <c r="BU55" s="1276"/>
      <c r="BV55" s="1276"/>
      <c r="BW55" s="1276"/>
      <c r="BX55" s="1276">
        <v>0</v>
      </c>
      <c r="BY55" s="1276"/>
      <c r="BZ55" s="1276"/>
      <c r="CA55" s="1276"/>
      <c r="CB55" s="1276"/>
      <c r="CC55" s="1276"/>
      <c r="CD55" s="1276"/>
      <c r="CE55" s="1276"/>
      <c r="CF55" s="1276">
        <v>3.1</v>
      </c>
      <c r="CG55" s="1276"/>
      <c r="CH55" s="1276"/>
      <c r="CI55" s="1276"/>
      <c r="CJ55" s="1276"/>
      <c r="CK55" s="1276"/>
      <c r="CL55" s="1276"/>
      <c r="CM55" s="1276"/>
      <c r="CN55" s="1276">
        <v>13.7</v>
      </c>
      <c r="CO55" s="1276"/>
      <c r="CP55" s="1276"/>
      <c r="CQ55" s="1276"/>
      <c r="CR55" s="1276"/>
      <c r="CS55" s="1276"/>
      <c r="CT55" s="1276"/>
      <c r="CU55" s="1276"/>
      <c r="CV55" s="1276">
        <v>6.9</v>
      </c>
      <c r="CW55" s="1276"/>
      <c r="CX55" s="1276"/>
      <c r="CY55" s="1276"/>
      <c r="CZ55" s="1276"/>
      <c r="DA55" s="1276"/>
      <c r="DB55" s="1276"/>
      <c r="DC55" s="1276"/>
    </row>
    <row r="56" spans="1:109" x14ac:dyDescent="0.15">
      <c r="A56" s="383"/>
      <c r="B56" s="375"/>
      <c r="G56" s="1282"/>
      <c r="H56" s="1282"/>
      <c r="I56" s="1282"/>
      <c r="J56" s="1282"/>
      <c r="K56" s="1283"/>
      <c r="L56" s="1283"/>
      <c r="M56" s="1283"/>
      <c r="N56" s="1283"/>
      <c r="AN56" s="1281"/>
      <c r="AO56" s="1281"/>
      <c r="AP56" s="1281"/>
      <c r="AQ56" s="1281"/>
      <c r="AR56" s="1281"/>
      <c r="AS56" s="1281"/>
      <c r="AT56" s="1281"/>
      <c r="AU56" s="1281"/>
      <c r="AV56" s="1281"/>
      <c r="AW56" s="1281"/>
      <c r="AX56" s="1281"/>
      <c r="AY56" s="1281"/>
      <c r="AZ56" s="1281"/>
      <c r="BA56" s="1281"/>
      <c r="BB56" s="1279"/>
      <c r="BC56" s="1279"/>
      <c r="BD56" s="1279"/>
      <c r="BE56" s="1279"/>
      <c r="BF56" s="1279"/>
      <c r="BG56" s="1279"/>
      <c r="BH56" s="1279"/>
      <c r="BI56" s="1279"/>
      <c r="BJ56" s="1279"/>
      <c r="BK56" s="1279"/>
      <c r="BL56" s="1279"/>
      <c r="BM56" s="1279"/>
      <c r="BN56" s="1279"/>
      <c r="BO56" s="1279"/>
      <c r="BP56" s="1276"/>
      <c r="BQ56" s="1276"/>
      <c r="BR56" s="1276"/>
      <c r="BS56" s="1276"/>
      <c r="BT56" s="1276"/>
      <c r="BU56" s="1276"/>
      <c r="BV56" s="1276"/>
      <c r="BW56" s="1276"/>
      <c r="BX56" s="1276"/>
      <c r="BY56" s="1276"/>
      <c r="BZ56" s="1276"/>
      <c r="CA56" s="1276"/>
      <c r="CB56" s="1276"/>
      <c r="CC56" s="1276"/>
      <c r="CD56" s="1276"/>
      <c r="CE56" s="1276"/>
      <c r="CF56" s="1276"/>
      <c r="CG56" s="1276"/>
      <c r="CH56" s="1276"/>
      <c r="CI56" s="1276"/>
      <c r="CJ56" s="1276"/>
      <c r="CK56" s="1276"/>
      <c r="CL56" s="1276"/>
      <c r="CM56" s="1276"/>
      <c r="CN56" s="1276"/>
      <c r="CO56" s="1276"/>
      <c r="CP56" s="1276"/>
      <c r="CQ56" s="1276"/>
      <c r="CR56" s="1276"/>
      <c r="CS56" s="1276"/>
      <c r="CT56" s="1276"/>
      <c r="CU56" s="1276"/>
      <c r="CV56" s="1276"/>
      <c r="CW56" s="1276"/>
      <c r="CX56" s="1276"/>
      <c r="CY56" s="1276"/>
      <c r="CZ56" s="1276"/>
      <c r="DA56" s="1276"/>
      <c r="DB56" s="1276"/>
      <c r="DC56" s="1276"/>
    </row>
    <row r="57" spans="1:109" s="383" customFormat="1" x14ac:dyDescent="0.15">
      <c r="B57" s="387"/>
      <c r="G57" s="1282"/>
      <c r="H57" s="1282"/>
      <c r="I57" s="1277"/>
      <c r="J57" s="1277"/>
      <c r="K57" s="1283"/>
      <c r="L57" s="1283"/>
      <c r="M57" s="1283"/>
      <c r="N57" s="1283"/>
      <c r="AM57" s="369"/>
      <c r="AN57" s="1281"/>
      <c r="AO57" s="1281"/>
      <c r="AP57" s="1281"/>
      <c r="AQ57" s="1281"/>
      <c r="AR57" s="1281"/>
      <c r="AS57" s="1281"/>
      <c r="AT57" s="1281"/>
      <c r="AU57" s="1281"/>
      <c r="AV57" s="1281"/>
      <c r="AW57" s="1281"/>
      <c r="AX57" s="1281"/>
      <c r="AY57" s="1281"/>
      <c r="AZ57" s="1281"/>
      <c r="BA57" s="1281"/>
      <c r="BB57" s="1279" t="s">
        <v>604</v>
      </c>
      <c r="BC57" s="1279"/>
      <c r="BD57" s="1279"/>
      <c r="BE57" s="1279"/>
      <c r="BF57" s="1279"/>
      <c r="BG57" s="1279"/>
      <c r="BH57" s="1279"/>
      <c r="BI57" s="1279"/>
      <c r="BJ57" s="1279"/>
      <c r="BK57" s="1279"/>
      <c r="BL57" s="1279"/>
      <c r="BM57" s="1279"/>
      <c r="BN57" s="1279"/>
      <c r="BO57" s="1279"/>
      <c r="BP57" s="1276">
        <v>59.4</v>
      </c>
      <c r="BQ57" s="1276"/>
      <c r="BR57" s="1276"/>
      <c r="BS57" s="1276"/>
      <c r="BT57" s="1276"/>
      <c r="BU57" s="1276"/>
      <c r="BV57" s="1276"/>
      <c r="BW57" s="1276"/>
      <c r="BX57" s="1276">
        <v>60</v>
      </c>
      <c r="BY57" s="1276"/>
      <c r="BZ57" s="1276"/>
      <c r="CA57" s="1276"/>
      <c r="CB57" s="1276"/>
      <c r="CC57" s="1276"/>
      <c r="CD57" s="1276"/>
      <c r="CE57" s="1276"/>
      <c r="CF57" s="1276">
        <v>61.2</v>
      </c>
      <c r="CG57" s="1276"/>
      <c r="CH57" s="1276"/>
      <c r="CI57" s="1276"/>
      <c r="CJ57" s="1276"/>
      <c r="CK57" s="1276"/>
      <c r="CL57" s="1276"/>
      <c r="CM57" s="1276"/>
      <c r="CN57" s="1276">
        <v>62</v>
      </c>
      <c r="CO57" s="1276"/>
      <c r="CP57" s="1276"/>
      <c r="CQ57" s="1276"/>
      <c r="CR57" s="1276"/>
      <c r="CS57" s="1276"/>
      <c r="CT57" s="1276"/>
      <c r="CU57" s="1276"/>
      <c r="CV57" s="1276">
        <v>62.9</v>
      </c>
      <c r="CW57" s="1276"/>
      <c r="CX57" s="1276"/>
      <c r="CY57" s="1276"/>
      <c r="CZ57" s="1276"/>
      <c r="DA57" s="1276"/>
      <c r="DB57" s="1276"/>
      <c r="DC57" s="1276"/>
      <c r="DD57" s="388"/>
      <c r="DE57" s="387"/>
    </row>
    <row r="58" spans="1:109" s="383" customFormat="1" x14ac:dyDescent="0.15">
      <c r="A58" s="369"/>
      <c r="B58" s="387"/>
      <c r="G58" s="1282"/>
      <c r="H58" s="1282"/>
      <c r="I58" s="1277"/>
      <c r="J58" s="1277"/>
      <c r="K58" s="1283"/>
      <c r="L58" s="1283"/>
      <c r="M58" s="1283"/>
      <c r="N58" s="1283"/>
      <c r="AM58" s="369"/>
      <c r="AN58" s="1281"/>
      <c r="AO58" s="1281"/>
      <c r="AP58" s="1281"/>
      <c r="AQ58" s="1281"/>
      <c r="AR58" s="1281"/>
      <c r="AS58" s="1281"/>
      <c r="AT58" s="1281"/>
      <c r="AU58" s="1281"/>
      <c r="AV58" s="1281"/>
      <c r="AW58" s="1281"/>
      <c r="AX58" s="1281"/>
      <c r="AY58" s="1281"/>
      <c r="AZ58" s="1281"/>
      <c r="BA58" s="1281"/>
      <c r="BB58" s="1279"/>
      <c r="BC58" s="1279"/>
      <c r="BD58" s="1279"/>
      <c r="BE58" s="1279"/>
      <c r="BF58" s="1279"/>
      <c r="BG58" s="1279"/>
      <c r="BH58" s="1279"/>
      <c r="BI58" s="1279"/>
      <c r="BJ58" s="1279"/>
      <c r="BK58" s="1279"/>
      <c r="BL58" s="1279"/>
      <c r="BM58" s="1279"/>
      <c r="BN58" s="1279"/>
      <c r="BO58" s="1279"/>
      <c r="BP58" s="1276"/>
      <c r="BQ58" s="1276"/>
      <c r="BR58" s="1276"/>
      <c r="BS58" s="1276"/>
      <c r="BT58" s="1276"/>
      <c r="BU58" s="1276"/>
      <c r="BV58" s="1276"/>
      <c r="BW58" s="1276"/>
      <c r="BX58" s="1276"/>
      <c r="BY58" s="1276"/>
      <c r="BZ58" s="1276"/>
      <c r="CA58" s="1276"/>
      <c r="CB58" s="1276"/>
      <c r="CC58" s="1276"/>
      <c r="CD58" s="1276"/>
      <c r="CE58" s="1276"/>
      <c r="CF58" s="1276"/>
      <c r="CG58" s="1276"/>
      <c r="CH58" s="1276"/>
      <c r="CI58" s="1276"/>
      <c r="CJ58" s="1276"/>
      <c r="CK58" s="1276"/>
      <c r="CL58" s="1276"/>
      <c r="CM58" s="1276"/>
      <c r="CN58" s="1276"/>
      <c r="CO58" s="1276"/>
      <c r="CP58" s="1276"/>
      <c r="CQ58" s="1276"/>
      <c r="CR58" s="1276"/>
      <c r="CS58" s="1276"/>
      <c r="CT58" s="1276"/>
      <c r="CU58" s="1276"/>
      <c r="CV58" s="1276"/>
      <c r="CW58" s="1276"/>
      <c r="CX58" s="1276"/>
      <c r="CY58" s="1276"/>
      <c r="CZ58" s="1276"/>
      <c r="DA58" s="1276"/>
      <c r="DB58" s="1276"/>
      <c r="DC58" s="1276"/>
      <c r="DD58" s="388"/>
      <c r="DE58" s="387"/>
    </row>
    <row r="59" spans="1:109" s="383" customFormat="1" x14ac:dyDescent="0.15">
      <c r="A59" s="369"/>
      <c r="B59" s="387"/>
      <c r="K59" s="389"/>
      <c r="L59" s="389"/>
      <c r="M59" s="389"/>
      <c r="N59" s="389"/>
      <c r="AQ59" s="389"/>
      <c r="AR59" s="389"/>
      <c r="AS59" s="389"/>
      <c r="AT59" s="389"/>
      <c r="BC59" s="389"/>
      <c r="BD59" s="389"/>
      <c r="BE59" s="389"/>
      <c r="BF59" s="389"/>
      <c r="BO59" s="389"/>
      <c r="BP59" s="389"/>
      <c r="BQ59" s="389"/>
      <c r="BR59" s="389"/>
      <c r="CA59" s="389"/>
      <c r="CB59" s="389"/>
      <c r="CC59" s="389"/>
      <c r="CD59" s="389"/>
      <c r="CM59" s="389"/>
      <c r="CN59" s="389"/>
      <c r="CO59" s="389"/>
      <c r="CP59" s="389"/>
      <c r="CY59" s="389"/>
      <c r="CZ59" s="389"/>
      <c r="DA59" s="389"/>
      <c r="DB59" s="389"/>
      <c r="DC59" s="389"/>
      <c r="DD59" s="388"/>
      <c r="DE59" s="387"/>
    </row>
    <row r="60" spans="1:109" s="383" customFormat="1" x14ac:dyDescent="0.15">
      <c r="A60" s="369"/>
      <c r="B60" s="387"/>
      <c r="K60" s="389"/>
      <c r="L60" s="389"/>
      <c r="M60" s="389"/>
      <c r="N60" s="389"/>
      <c r="AQ60" s="389"/>
      <c r="AR60" s="389"/>
      <c r="AS60" s="389"/>
      <c r="AT60" s="389"/>
      <c r="BC60" s="389"/>
      <c r="BD60" s="389"/>
      <c r="BE60" s="389"/>
      <c r="BF60" s="389"/>
      <c r="BO60" s="389"/>
      <c r="BP60" s="389"/>
      <c r="BQ60" s="389"/>
      <c r="BR60" s="389"/>
      <c r="CA60" s="389"/>
      <c r="CB60" s="389"/>
      <c r="CC60" s="389"/>
      <c r="CD60" s="389"/>
      <c r="CM60" s="389"/>
      <c r="CN60" s="389"/>
      <c r="CO60" s="389"/>
      <c r="CP60" s="389"/>
      <c r="CY60" s="389"/>
      <c r="CZ60" s="389"/>
      <c r="DA60" s="389"/>
      <c r="DB60" s="389"/>
      <c r="DC60" s="389"/>
      <c r="DD60" s="388"/>
      <c r="DE60" s="387"/>
    </row>
    <row r="61" spans="1:109" s="383" customFormat="1" x14ac:dyDescent="0.15">
      <c r="A61" s="369"/>
      <c r="B61" s="390"/>
      <c r="C61" s="391"/>
      <c r="D61" s="391"/>
      <c r="E61" s="391"/>
      <c r="F61" s="391"/>
      <c r="G61" s="391"/>
      <c r="H61" s="391"/>
      <c r="I61" s="391"/>
      <c r="J61" s="391"/>
      <c r="K61" s="391"/>
      <c r="L61" s="391"/>
      <c r="M61" s="392"/>
      <c r="N61" s="392"/>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392"/>
      <c r="AU61" s="391"/>
      <c r="AV61" s="391"/>
      <c r="AW61" s="391"/>
      <c r="AX61" s="391"/>
      <c r="AY61" s="391"/>
      <c r="AZ61" s="391"/>
      <c r="BA61" s="391"/>
      <c r="BB61" s="391"/>
      <c r="BC61" s="391"/>
      <c r="BD61" s="391"/>
      <c r="BE61" s="392"/>
      <c r="BF61" s="392"/>
      <c r="BG61" s="391"/>
      <c r="BH61" s="391"/>
      <c r="BI61" s="391"/>
      <c r="BJ61" s="391"/>
      <c r="BK61" s="391"/>
      <c r="BL61" s="391"/>
      <c r="BM61" s="391"/>
      <c r="BN61" s="391"/>
      <c r="BO61" s="391"/>
      <c r="BP61" s="391"/>
      <c r="BQ61" s="392"/>
      <c r="BR61" s="392"/>
      <c r="BS61" s="391"/>
      <c r="BT61" s="391"/>
      <c r="BU61" s="391"/>
      <c r="BV61" s="391"/>
      <c r="BW61" s="391"/>
      <c r="BX61" s="391"/>
      <c r="BY61" s="391"/>
      <c r="BZ61" s="391"/>
      <c r="CA61" s="391"/>
      <c r="CB61" s="391"/>
      <c r="CC61" s="392"/>
      <c r="CD61" s="392"/>
      <c r="CE61" s="391"/>
      <c r="CF61" s="391"/>
      <c r="CG61" s="391"/>
      <c r="CH61" s="391"/>
      <c r="CI61" s="391"/>
      <c r="CJ61" s="391"/>
      <c r="CK61" s="391"/>
      <c r="CL61" s="391"/>
      <c r="CM61" s="391"/>
      <c r="CN61" s="391"/>
      <c r="CO61" s="392"/>
      <c r="CP61" s="392"/>
      <c r="CQ61" s="391"/>
      <c r="CR61" s="391"/>
      <c r="CS61" s="391"/>
      <c r="CT61" s="391"/>
      <c r="CU61" s="391"/>
      <c r="CV61" s="391"/>
      <c r="CW61" s="391"/>
      <c r="CX61" s="391"/>
      <c r="CY61" s="391"/>
      <c r="CZ61" s="391"/>
      <c r="DA61" s="392"/>
      <c r="DB61" s="392"/>
      <c r="DC61" s="392"/>
      <c r="DD61" s="393"/>
      <c r="DE61" s="387"/>
    </row>
    <row r="62" spans="1:109" x14ac:dyDescent="0.15">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380"/>
      <c r="AJ62" s="380"/>
      <c r="AK62" s="380"/>
      <c r="AL62" s="380"/>
      <c r="AM62" s="380"/>
      <c r="AN62" s="380"/>
      <c r="AO62" s="380"/>
      <c r="AP62" s="380"/>
      <c r="AQ62" s="380"/>
      <c r="AR62" s="380"/>
      <c r="AS62" s="380"/>
      <c r="AT62" s="380"/>
      <c r="AU62" s="380"/>
      <c r="AV62" s="380"/>
      <c r="AW62" s="380"/>
      <c r="AX62" s="380"/>
      <c r="AY62" s="380"/>
      <c r="AZ62" s="380"/>
      <c r="BA62" s="380"/>
      <c r="BB62" s="380"/>
      <c r="BC62" s="380"/>
      <c r="BD62" s="380"/>
      <c r="BE62" s="380"/>
      <c r="BF62" s="380"/>
      <c r="BG62" s="380"/>
      <c r="BH62" s="380"/>
      <c r="BI62" s="380"/>
      <c r="BJ62" s="380"/>
      <c r="BK62" s="380"/>
      <c r="BL62" s="380"/>
      <c r="BM62" s="380"/>
      <c r="BN62" s="380"/>
      <c r="BO62" s="380"/>
      <c r="BP62" s="380"/>
      <c r="BQ62" s="380"/>
      <c r="BR62" s="380"/>
      <c r="BS62" s="380"/>
      <c r="BT62" s="380"/>
      <c r="BU62" s="380"/>
      <c r="BV62" s="380"/>
      <c r="BW62" s="380"/>
      <c r="BX62" s="380"/>
      <c r="BY62" s="380"/>
      <c r="BZ62" s="380"/>
      <c r="CA62" s="380"/>
      <c r="CB62" s="380"/>
      <c r="CC62" s="380"/>
      <c r="CD62" s="380"/>
      <c r="CE62" s="380"/>
      <c r="CF62" s="380"/>
      <c r="CG62" s="380"/>
      <c r="CH62" s="380"/>
      <c r="CI62" s="380"/>
      <c r="CJ62" s="380"/>
      <c r="CK62" s="380"/>
      <c r="CL62" s="380"/>
      <c r="CM62" s="380"/>
      <c r="CN62" s="380"/>
      <c r="CO62" s="380"/>
      <c r="CP62" s="380"/>
      <c r="CQ62" s="380"/>
      <c r="CR62" s="380"/>
      <c r="CS62" s="380"/>
      <c r="CT62" s="380"/>
      <c r="CU62" s="380"/>
      <c r="CV62" s="380"/>
      <c r="CW62" s="380"/>
      <c r="CX62" s="380"/>
      <c r="CY62" s="380"/>
      <c r="CZ62" s="380"/>
      <c r="DA62" s="380"/>
      <c r="DB62" s="380"/>
      <c r="DC62" s="380"/>
      <c r="DD62" s="380"/>
      <c r="DE62" s="369"/>
    </row>
    <row r="63" spans="1:109" ht="17.25" x14ac:dyDescent="0.15">
      <c r="B63" s="394" t="s">
        <v>606</v>
      </c>
    </row>
    <row r="64" spans="1:109" x14ac:dyDescent="0.15">
      <c r="B64" s="375"/>
      <c r="G64" s="382"/>
      <c r="I64" s="395"/>
      <c r="J64" s="395"/>
      <c r="K64" s="395"/>
      <c r="L64" s="395"/>
      <c r="M64" s="395"/>
      <c r="N64" s="396"/>
      <c r="AM64" s="382"/>
      <c r="AN64" s="382" t="s">
        <v>599</v>
      </c>
      <c r="AP64" s="383"/>
      <c r="AQ64" s="383"/>
      <c r="AR64" s="383"/>
      <c r="AY64" s="382"/>
      <c r="BA64" s="383"/>
      <c r="BB64" s="383"/>
      <c r="BC64" s="383"/>
      <c r="BK64" s="382"/>
      <c r="BM64" s="383"/>
      <c r="BN64" s="383"/>
      <c r="BO64" s="383"/>
      <c r="BW64" s="382"/>
      <c r="BY64" s="383"/>
      <c r="BZ64" s="383"/>
      <c r="CA64" s="383"/>
      <c r="CI64" s="382"/>
      <c r="CK64" s="383"/>
      <c r="CL64" s="383"/>
      <c r="CM64" s="383"/>
      <c r="CU64" s="382"/>
      <c r="CW64" s="383"/>
      <c r="CX64" s="383"/>
      <c r="CY64" s="383"/>
    </row>
    <row r="65" spans="2:107" x14ac:dyDescent="0.15">
      <c r="B65" s="375"/>
      <c r="AN65" s="1288" t="s">
        <v>607</v>
      </c>
      <c r="AO65" s="1289"/>
      <c r="AP65" s="1289"/>
      <c r="AQ65" s="1289"/>
      <c r="AR65" s="1289"/>
      <c r="AS65" s="1289"/>
      <c r="AT65" s="1289"/>
      <c r="AU65" s="1289"/>
      <c r="AV65" s="1289"/>
      <c r="AW65" s="1289"/>
      <c r="AX65" s="1289"/>
      <c r="AY65" s="1289"/>
      <c r="AZ65" s="1289"/>
      <c r="BA65" s="1289"/>
      <c r="BB65" s="1289"/>
      <c r="BC65" s="1289"/>
      <c r="BD65" s="1289"/>
      <c r="BE65" s="1289"/>
      <c r="BF65" s="1289"/>
      <c r="BG65" s="1289"/>
      <c r="BH65" s="1289"/>
      <c r="BI65" s="1289"/>
      <c r="BJ65" s="1289"/>
      <c r="BK65" s="1289"/>
      <c r="BL65" s="1289"/>
      <c r="BM65" s="1289"/>
      <c r="BN65" s="1289"/>
      <c r="BO65" s="1289"/>
      <c r="BP65" s="1289"/>
      <c r="BQ65" s="1289"/>
      <c r="BR65" s="1289"/>
      <c r="BS65" s="1289"/>
      <c r="BT65" s="1289"/>
      <c r="BU65" s="1289"/>
      <c r="BV65" s="1289"/>
      <c r="BW65" s="1289"/>
      <c r="BX65" s="1289"/>
      <c r="BY65" s="1289"/>
      <c r="BZ65" s="1289"/>
      <c r="CA65" s="1289"/>
      <c r="CB65" s="1289"/>
      <c r="CC65" s="1289"/>
      <c r="CD65" s="1289"/>
      <c r="CE65" s="1289"/>
      <c r="CF65" s="1289"/>
      <c r="CG65" s="1289"/>
      <c r="CH65" s="1289"/>
      <c r="CI65" s="1289"/>
      <c r="CJ65" s="1289"/>
      <c r="CK65" s="1289"/>
      <c r="CL65" s="1289"/>
      <c r="CM65" s="1289"/>
      <c r="CN65" s="1289"/>
      <c r="CO65" s="1289"/>
      <c r="CP65" s="1289"/>
      <c r="CQ65" s="1289"/>
      <c r="CR65" s="1289"/>
      <c r="CS65" s="1289"/>
      <c r="CT65" s="1289"/>
      <c r="CU65" s="1289"/>
      <c r="CV65" s="1289"/>
      <c r="CW65" s="1289"/>
      <c r="CX65" s="1289"/>
      <c r="CY65" s="1289"/>
      <c r="CZ65" s="1289"/>
      <c r="DA65" s="1289"/>
      <c r="DB65" s="1289"/>
      <c r="DC65" s="1290"/>
    </row>
    <row r="66" spans="2:107" x14ac:dyDescent="0.15">
      <c r="B66" s="375"/>
      <c r="AN66" s="1291"/>
      <c r="AO66" s="1292"/>
      <c r="AP66" s="1292"/>
      <c r="AQ66" s="1292"/>
      <c r="AR66" s="1292"/>
      <c r="AS66" s="1292"/>
      <c r="AT66" s="1292"/>
      <c r="AU66" s="1292"/>
      <c r="AV66" s="1292"/>
      <c r="AW66" s="1292"/>
      <c r="AX66" s="1292"/>
      <c r="AY66" s="1292"/>
      <c r="AZ66" s="1292"/>
      <c r="BA66" s="1292"/>
      <c r="BB66" s="1292"/>
      <c r="BC66" s="1292"/>
      <c r="BD66" s="1292"/>
      <c r="BE66" s="1292"/>
      <c r="BF66" s="1292"/>
      <c r="BG66" s="1292"/>
      <c r="BH66" s="1292"/>
      <c r="BI66" s="1292"/>
      <c r="BJ66" s="1292"/>
      <c r="BK66" s="1292"/>
      <c r="BL66" s="1292"/>
      <c r="BM66" s="1292"/>
      <c r="BN66" s="1292"/>
      <c r="BO66" s="1292"/>
      <c r="BP66" s="1292"/>
      <c r="BQ66" s="1292"/>
      <c r="BR66" s="1292"/>
      <c r="BS66" s="1292"/>
      <c r="BT66" s="1292"/>
      <c r="BU66" s="1292"/>
      <c r="BV66" s="1292"/>
      <c r="BW66" s="1292"/>
      <c r="BX66" s="1292"/>
      <c r="BY66" s="1292"/>
      <c r="BZ66" s="1292"/>
      <c r="CA66" s="1292"/>
      <c r="CB66" s="1292"/>
      <c r="CC66" s="1292"/>
      <c r="CD66" s="1292"/>
      <c r="CE66" s="1292"/>
      <c r="CF66" s="1292"/>
      <c r="CG66" s="1292"/>
      <c r="CH66" s="1292"/>
      <c r="CI66" s="1292"/>
      <c r="CJ66" s="1292"/>
      <c r="CK66" s="1292"/>
      <c r="CL66" s="1292"/>
      <c r="CM66" s="1292"/>
      <c r="CN66" s="1292"/>
      <c r="CO66" s="1292"/>
      <c r="CP66" s="1292"/>
      <c r="CQ66" s="1292"/>
      <c r="CR66" s="1292"/>
      <c r="CS66" s="1292"/>
      <c r="CT66" s="1292"/>
      <c r="CU66" s="1292"/>
      <c r="CV66" s="1292"/>
      <c r="CW66" s="1292"/>
      <c r="CX66" s="1292"/>
      <c r="CY66" s="1292"/>
      <c r="CZ66" s="1292"/>
      <c r="DA66" s="1292"/>
      <c r="DB66" s="1292"/>
      <c r="DC66" s="1293"/>
    </row>
    <row r="67" spans="2:107" x14ac:dyDescent="0.15">
      <c r="B67" s="375"/>
      <c r="AN67" s="1291"/>
      <c r="AO67" s="1292"/>
      <c r="AP67" s="1292"/>
      <c r="AQ67" s="1292"/>
      <c r="AR67" s="1292"/>
      <c r="AS67" s="1292"/>
      <c r="AT67" s="1292"/>
      <c r="AU67" s="1292"/>
      <c r="AV67" s="1292"/>
      <c r="AW67" s="1292"/>
      <c r="AX67" s="1292"/>
      <c r="AY67" s="1292"/>
      <c r="AZ67" s="1292"/>
      <c r="BA67" s="1292"/>
      <c r="BB67" s="1292"/>
      <c r="BC67" s="1292"/>
      <c r="BD67" s="1292"/>
      <c r="BE67" s="1292"/>
      <c r="BF67" s="1292"/>
      <c r="BG67" s="1292"/>
      <c r="BH67" s="1292"/>
      <c r="BI67" s="1292"/>
      <c r="BJ67" s="1292"/>
      <c r="BK67" s="1292"/>
      <c r="BL67" s="1292"/>
      <c r="BM67" s="1292"/>
      <c r="BN67" s="1292"/>
      <c r="BO67" s="1292"/>
      <c r="BP67" s="1292"/>
      <c r="BQ67" s="1292"/>
      <c r="BR67" s="1292"/>
      <c r="BS67" s="1292"/>
      <c r="BT67" s="1292"/>
      <c r="BU67" s="1292"/>
      <c r="BV67" s="1292"/>
      <c r="BW67" s="1292"/>
      <c r="BX67" s="1292"/>
      <c r="BY67" s="1292"/>
      <c r="BZ67" s="1292"/>
      <c r="CA67" s="1292"/>
      <c r="CB67" s="1292"/>
      <c r="CC67" s="1292"/>
      <c r="CD67" s="1292"/>
      <c r="CE67" s="1292"/>
      <c r="CF67" s="1292"/>
      <c r="CG67" s="1292"/>
      <c r="CH67" s="1292"/>
      <c r="CI67" s="1292"/>
      <c r="CJ67" s="1292"/>
      <c r="CK67" s="1292"/>
      <c r="CL67" s="1292"/>
      <c r="CM67" s="1292"/>
      <c r="CN67" s="1292"/>
      <c r="CO67" s="1292"/>
      <c r="CP67" s="1292"/>
      <c r="CQ67" s="1292"/>
      <c r="CR67" s="1292"/>
      <c r="CS67" s="1292"/>
      <c r="CT67" s="1292"/>
      <c r="CU67" s="1292"/>
      <c r="CV67" s="1292"/>
      <c r="CW67" s="1292"/>
      <c r="CX67" s="1292"/>
      <c r="CY67" s="1292"/>
      <c r="CZ67" s="1292"/>
      <c r="DA67" s="1292"/>
      <c r="DB67" s="1292"/>
      <c r="DC67" s="1293"/>
    </row>
    <row r="68" spans="2:107" x14ac:dyDescent="0.15">
      <c r="B68" s="375"/>
      <c r="AN68" s="1291"/>
      <c r="AO68" s="1292"/>
      <c r="AP68" s="1292"/>
      <c r="AQ68" s="1292"/>
      <c r="AR68" s="1292"/>
      <c r="AS68" s="1292"/>
      <c r="AT68" s="1292"/>
      <c r="AU68" s="1292"/>
      <c r="AV68" s="1292"/>
      <c r="AW68" s="1292"/>
      <c r="AX68" s="1292"/>
      <c r="AY68" s="1292"/>
      <c r="AZ68" s="1292"/>
      <c r="BA68" s="1292"/>
      <c r="BB68" s="1292"/>
      <c r="BC68" s="1292"/>
      <c r="BD68" s="1292"/>
      <c r="BE68" s="1292"/>
      <c r="BF68" s="1292"/>
      <c r="BG68" s="1292"/>
      <c r="BH68" s="1292"/>
      <c r="BI68" s="1292"/>
      <c r="BJ68" s="1292"/>
      <c r="BK68" s="1292"/>
      <c r="BL68" s="1292"/>
      <c r="BM68" s="1292"/>
      <c r="BN68" s="1292"/>
      <c r="BO68" s="1292"/>
      <c r="BP68" s="1292"/>
      <c r="BQ68" s="1292"/>
      <c r="BR68" s="1292"/>
      <c r="BS68" s="1292"/>
      <c r="BT68" s="1292"/>
      <c r="BU68" s="1292"/>
      <c r="BV68" s="1292"/>
      <c r="BW68" s="1292"/>
      <c r="BX68" s="1292"/>
      <c r="BY68" s="1292"/>
      <c r="BZ68" s="1292"/>
      <c r="CA68" s="1292"/>
      <c r="CB68" s="1292"/>
      <c r="CC68" s="1292"/>
      <c r="CD68" s="1292"/>
      <c r="CE68" s="1292"/>
      <c r="CF68" s="1292"/>
      <c r="CG68" s="1292"/>
      <c r="CH68" s="1292"/>
      <c r="CI68" s="1292"/>
      <c r="CJ68" s="1292"/>
      <c r="CK68" s="1292"/>
      <c r="CL68" s="1292"/>
      <c r="CM68" s="1292"/>
      <c r="CN68" s="1292"/>
      <c r="CO68" s="1292"/>
      <c r="CP68" s="1292"/>
      <c r="CQ68" s="1292"/>
      <c r="CR68" s="1292"/>
      <c r="CS68" s="1292"/>
      <c r="CT68" s="1292"/>
      <c r="CU68" s="1292"/>
      <c r="CV68" s="1292"/>
      <c r="CW68" s="1292"/>
      <c r="CX68" s="1292"/>
      <c r="CY68" s="1292"/>
      <c r="CZ68" s="1292"/>
      <c r="DA68" s="1292"/>
      <c r="DB68" s="1292"/>
      <c r="DC68" s="1293"/>
    </row>
    <row r="69" spans="2:107" x14ac:dyDescent="0.15">
      <c r="B69" s="375"/>
      <c r="AN69" s="1294"/>
      <c r="AO69" s="1295"/>
      <c r="AP69" s="1295"/>
      <c r="AQ69" s="1295"/>
      <c r="AR69" s="1295"/>
      <c r="AS69" s="1295"/>
      <c r="AT69" s="1295"/>
      <c r="AU69" s="1295"/>
      <c r="AV69" s="1295"/>
      <c r="AW69" s="1295"/>
      <c r="AX69" s="1295"/>
      <c r="AY69" s="1295"/>
      <c r="AZ69" s="1295"/>
      <c r="BA69" s="1295"/>
      <c r="BB69" s="1295"/>
      <c r="BC69" s="1295"/>
      <c r="BD69" s="1295"/>
      <c r="BE69" s="1295"/>
      <c r="BF69" s="1295"/>
      <c r="BG69" s="1295"/>
      <c r="BH69" s="1295"/>
      <c r="BI69" s="1295"/>
      <c r="BJ69" s="1295"/>
      <c r="BK69" s="1295"/>
      <c r="BL69" s="1295"/>
      <c r="BM69" s="1295"/>
      <c r="BN69" s="1295"/>
      <c r="BO69" s="1295"/>
      <c r="BP69" s="1295"/>
      <c r="BQ69" s="1295"/>
      <c r="BR69" s="1295"/>
      <c r="BS69" s="1295"/>
      <c r="BT69" s="1295"/>
      <c r="BU69" s="1295"/>
      <c r="BV69" s="1295"/>
      <c r="BW69" s="1295"/>
      <c r="BX69" s="1295"/>
      <c r="BY69" s="1295"/>
      <c r="BZ69" s="1295"/>
      <c r="CA69" s="1295"/>
      <c r="CB69" s="1295"/>
      <c r="CC69" s="1295"/>
      <c r="CD69" s="1295"/>
      <c r="CE69" s="1295"/>
      <c r="CF69" s="1295"/>
      <c r="CG69" s="1295"/>
      <c r="CH69" s="1295"/>
      <c r="CI69" s="1295"/>
      <c r="CJ69" s="1295"/>
      <c r="CK69" s="1295"/>
      <c r="CL69" s="1295"/>
      <c r="CM69" s="1295"/>
      <c r="CN69" s="1295"/>
      <c r="CO69" s="1295"/>
      <c r="CP69" s="1295"/>
      <c r="CQ69" s="1295"/>
      <c r="CR69" s="1295"/>
      <c r="CS69" s="1295"/>
      <c r="CT69" s="1295"/>
      <c r="CU69" s="1295"/>
      <c r="CV69" s="1295"/>
      <c r="CW69" s="1295"/>
      <c r="CX69" s="1295"/>
      <c r="CY69" s="1295"/>
      <c r="CZ69" s="1295"/>
      <c r="DA69" s="1295"/>
      <c r="DB69" s="1295"/>
      <c r="DC69" s="1296"/>
    </row>
    <row r="70" spans="2:107" x14ac:dyDescent="0.15">
      <c r="B70" s="375"/>
      <c r="H70" s="397"/>
      <c r="I70" s="397"/>
      <c r="J70" s="398"/>
      <c r="K70" s="398"/>
      <c r="L70" s="399"/>
      <c r="M70" s="398"/>
      <c r="N70" s="399"/>
      <c r="AN70" s="384"/>
      <c r="AO70" s="384"/>
      <c r="AP70" s="384"/>
      <c r="AZ70" s="384"/>
      <c r="BA70" s="384"/>
      <c r="BB70" s="384"/>
      <c r="BL70" s="384"/>
      <c r="BM70" s="384"/>
      <c r="BN70" s="384"/>
      <c r="BX70" s="384"/>
      <c r="BY70" s="384"/>
      <c r="BZ70" s="384"/>
      <c r="CJ70" s="384"/>
      <c r="CK70" s="384"/>
      <c r="CL70" s="384"/>
      <c r="CV70" s="384"/>
      <c r="CW70" s="384"/>
      <c r="CX70" s="384"/>
    </row>
    <row r="71" spans="2:107" x14ac:dyDescent="0.15">
      <c r="B71" s="375"/>
      <c r="G71" s="400"/>
      <c r="I71" s="401"/>
      <c r="J71" s="398"/>
      <c r="K71" s="398"/>
      <c r="L71" s="399"/>
      <c r="M71" s="398"/>
      <c r="N71" s="399"/>
      <c r="AM71" s="400"/>
      <c r="AN71" s="369" t="s">
        <v>601</v>
      </c>
    </row>
    <row r="72" spans="2:107" x14ac:dyDescent="0.15">
      <c r="B72" s="375"/>
      <c r="G72" s="1282"/>
      <c r="H72" s="1282"/>
      <c r="I72" s="1282"/>
      <c r="J72" s="1282"/>
      <c r="K72" s="385"/>
      <c r="L72" s="385"/>
      <c r="M72" s="386"/>
      <c r="N72" s="386"/>
      <c r="AN72" s="1285"/>
      <c r="AO72" s="1286"/>
      <c r="AP72" s="1286"/>
      <c r="AQ72" s="1286"/>
      <c r="AR72" s="1286"/>
      <c r="AS72" s="1286"/>
      <c r="AT72" s="1286"/>
      <c r="AU72" s="1286"/>
      <c r="AV72" s="1286"/>
      <c r="AW72" s="1286"/>
      <c r="AX72" s="1286"/>
      <c r="AY72" s="1286"/>
      <c r="AZ72" s="1286"/>
      <c r="BA72" s="1286"/>
      <c r="BB72" s="1286"/>
      <c r="BC72" s="1286"/>
      <c r="BD72" s="1286"/>
      <c r="BE72" s="1286"/>
      <c r="BF72" s="1286"/>
      <c r="BG72" s="1286"/>
      <c r="BH72" s="1286"/>
      <c r="BI72" s="1286"/>
      <c r="BJ72" s="1286"/>
      <c r="BK72" s="1286"/>
      <c r="BL72" s="1286"/>
      <c r="BM72" s="1286"/>
      <c r="BN72" s="1286"/>
      <c r="BO72" s="1287"/>
      <c r="BP72" s="1281" t="s">
        <v>558</v>
      </c>
      <c r="BQ72" s="1281"/>
      <c r="BR72" s="1281"/>
      <c r="BS72" s="1281"/>
      <c r="BT72" s="1281"/>
      <c r="BU72" s="1281"/>
      <c r="BV72" s="1281"/>
      <c r="BW72" s="1281"/>
      <c r="BX72" s="1281" t="s">
        <v>559</v>
      </c>
      <c r="BY72" s="1281"/>
      <c r="BZ72" s="1281"/>
      <c r="CA72" s="1281"/>
      <c r="CB72" s="1281"/>
      <c r="CC72" s="1281"/>
      <c r="CD72" s="1281"/>
      <c r="CE72" s="1281"/>
      <c r="CF72" s="1281" t="s">
        <v>560</v>
      </c>
      <c r="CG72" s="1281"/>
      <c r="CH72" s="1281"/>
      <c r="CI72" s="1281"/>
      <c r="CJ72" s="1281"/>
      <c r="CK72" s="1281"/>
      <c r="CL72" s="1281"/>
      <c r="CM72" s="1281"/>
      <c r="CN72" s="1281" t="s">
        <v>561</v>
      </c>
      <c r="CO72" s="1281"/>
      <c r="CP72" s="1281"/>
      <c r="CQ72" s="1281"/>
      <c r="CR72" s="1281"/>
      <c r="CS72" s="1281"/>
      <c r="CT72" s="1281"/>
      <c r="CU72" s="1281"/>
      <c r="CV72" s="1281" t="s">
        <v>562</v>
      </c>
      <c r="CW72" s="1281"/>
      <c r="CX72" s="1281"/>
      <c r="CY72" s="1281"/>
      <c r="CZ72" s="1281"/>
      <c r="DA72" s="1281"/>
      <c r="DB72" s="1281"/>
      <c r="DC72" s="1281"/>
    </row>
    <row r="73" spans="2:107" x14ac:dyDescent="0.15">
      <c r="B73" s="375"/>
      <c r="G73" s="1284"/>
      <c r="H73" s="1284"/>
      <c r="I73" s="1284"/>
      <c r="J73" s="1284"/>
      <c r="K73" s="1280"/>
      <c r="L73" s="1280"/>
      <c r="M73" s="1280"/>
      <c r="N73" s="1280"/>
      <c r="AM73" s="384"/>
      <c r="AN73" s="1279" t="s">
        <v>602</v>
      </c>
      <c r="AO73" s="1279"/>
      <c r="AP73" s="1279"/>
      <c r="AQ73" s="1279"/>
      <c r="AR73" s="1279"/>
      <c r="AS73" s="1279"/>
      <c r="AT73" s="1279"/>
      <c r="AU73" s="1279"/>
      <c r="AV73" s="1279"/>
      <c r="AW73" s="1279"/>
      <c r="AX73" s="1279"/>
      <c r="AY73" s="1279"/>
      <c r="AZ73" s="1279"/>
      <c r="BA73" s="1279"/>
      <c r="BB73" s="1279" t="s">
        <v>603</v>
      </c>
      <c r="BC73" s="1279"/>
      <c r="BD73" s="1279"/>
      <c r="BE73" s="1279"/>
      <c r="BF73" s="1279"/>
      <c r="BG73" s="1279"/>
      <c r="BH73" s="1279"/>
      <c r="BI73" s="1279"/>
      <c r="BJ73" s="1279"/>
      <c r="BK73" s="1279"/>
      <c r="BL73" s="1279"/>
      <c r="BM73" s="1279"/>
      <c r="BN73" s="1279"/>
      <c r="BO73" s="1279"/>
      <c r="BP73" s="1276">
        <v>44.9</v>
      </c>
      <c r="BQ73" s="1276"/>
      <c r="BR73" s="1276"/>
      <c r="BS73" s="1276"/>
      <c r="BT73" s="1276"/>
      <c r="BU73" s="1276"/>
      <c r="BV73" s="1276"/>
      <c r="BW73" s="1276"/>
      <c r="BX73" s="1276">
        <v>39.200000000000003</v>
      </c>
      <c r="BY73" s="1276"/>
      <c r="BZ73" s="1276"/>
      <c r="CA73" s="1276"/>
      <c r="CB73" s="1276"/>
      <c r="CC73" s="1276"/>
      <c r="CD73" s="1276"/>
      <c r="CE73" s="1276"/>
      <c r="CF73" s="1276">
        <v>33</v>
      </c>
      <c r="CG73" s="1276"/>
      <c r="CH73" s="1276"/>
      <c r="CI73" s="1276"/>
      <c r="CJ73" s="1276"/>
      <c r="CK73" s="1276"/>
      <c r="CL73" s="1276"/>
      <c r="CM73" s="1276"/>
      <c r="CN73" s="1276">
        <v>21.7</v>
      </c>
      <c r="CO73" s="1276"/>
      <c r="CP73" s="1276"/>
      <c r="CQ73" s="1276"/>
      <c r="CR73" s="1276"/>
      <c r="CS73" s="1276"/>
      <c r="CT73" s="1276"/>
      <c r="CU73" s="1276"/>
      <c r="CV73" s="1276">
        <v>8.6999999999999993</v>
      </c>
      <c r="CW73" s="1276"/>
      <c r="CX73" s="1276"/>
      <c r="CY73" s="1276"/>
      <c r="CZ73" s="1276"/>
      <c r="DA73" s="1276"/>
      <c r="DB73" s="1276"/>
      <c r="DC73" s="1276"/>
    </row>
    <row r="74" spans="2:107" x14ac:dyDescent="0.15">
      <c r="B74" s="375"/>
      <c r="G74" s="1284"/>
      <c r="H74" s="1284"/>
      <c r="I74" s="1284"/>
      <c r="J74" s="1284"/>
      <c r="K74" s="1280"/>
      <c r="L74" s="1280"/>
      <c r="M74" s="1280"/>
      <c r="N74" s="1280"/>
      <c r="AM74" s="384"/>
      <c r="AN74" s="1279"/>
      <c r="AO74" s="1279"/>
      <c r="AP74" s="1279"/>
      <c r="AQ74" s="1279"/>
      <c r="AR74" s="1279"/>
      <c r="AS74" s="1279"/>
      <c r="AT74" s="1279"/>
      <c r="AU74" s="1279"/>
      <c r="AV74" s="1279"/>
      <c r="AW74" s="1279"/>
      <c r="AX74" s="1279"/>
      <c r="AY74" s="1279"/>
      <c r="AZ74" s="1279"/>
      <c r="BA74" s="1279"/>
      <c r="BB74" s="1279"/>
      <c r="BC74" s="1279"/>
      <c r="BD74" s="1279"/>
      <c r="BE74" s="1279"/>
      <c r="BF74" s="1279"/>
      <c r="BG74" s="1279"/>
      <c r="BH74" s="1279"/>
      <c r="BI74" s="1279"/>
      <c r="BJ74" s="1279"/>
      <c r="BK74" s="1279"/>
      <c r="BL74" s="1279"/>
      <c r="BM74" s="1279"/>
      <c r="BN74" s="1279"/>
      <c r="BO74" s="1279"/>
      <c r="BP74" s="1276"/>
      <c r="BQ74" s="1276"/>
      <c r="BR74" s="1276"/>
      <c r="BS74" s="1276"/>
      <c r="BT74" s="1276"/>
      <c r="BU74" s="1276"/>
      <c r="BV74" s="1276"/>
      <c r="BW74" s="1276"/>
      <c r="BX74" s="1276"/>
      <c r="BY74" s="1276"/>
      <c r="BZ74" s="1276"/>
      <c r="CA74" s="1276"/>
      <c r="CB74" s="1276"/>
      <c r="CC74" s="1276"/>
      <c r="CD74" s="1276"/>
      <c r="CE74" s="1276"/>
      <c r="CF74" s="1276"/>
      <c r="CG74" s="1276"/>
      <c r="CH74" s="1276"/>
      <c r="CI74" s="1276"/>
      <c r="CJ74" s="1276"/>
      <c r="CK74" s="1276"/>
      <c r="CL74" s="1276"/>
      <c r="CM74" s="1276"/>
      <c r="CN74" s="1276"/>
      <c r="CO74" s="1276"/>
      <c r="CP74" s="1276"/>
      <c r="CQ74" s="1276"/>
      <c r="CR74" s="1276"/>
      <c r="CS74" s="1276"/>
      <c r="CT74" s="1276"/>
      <c r="CU74" s="1276"/>
      <c r="CV74" s="1276"/>
      <c r="CW74" s="1276"/>
      <c r="CX74" s="1276"/>
      <c r="CY74" s="1276"/>
      <c r="CZ74" s="1276"/>
      <c r="DA74" s="1276"/>
      <c r="DB74" s="1276"/>
      <c r="DC74" s="1276"/>
    </row>
    <row r="75" spans="2:107" x14ac:dyDescent="0.15">
      <c r="B75" s="375"/>
      <c r="G75" s="1284"/>
      <c r="H75" s="1284"/>
      <c r="I75" s="1282"/>
      <c r="J75" s="1282"/>
      <c r="K75" s="1283"/>
      <c r="L75" s="1283"/>
      <c r="M75" s="1283"/>
      <c r="N75" s="1283"/>
      <c r="AM75" s="384"/>
      <c r="AN75" s="1279"/>
      <c r="AO75" s="1279"/>
      <c r="AP75" s="1279"/>
      <c r="AQ75" s="1279"/>
      <c r="AR75" s="1279"/>
      <c r="AS75" s="1279"/>
      <c r="AT75" s="1279"/>
      <c r="AU75" s="1279"/>
      <c r="AV75" s="1279"/>
      <c r="AW75" s="1279"/>
      <c r="AX75" s="1279"/>
      <c r="AY75" s="1279"/>
      <c r="AZ75" s="1279"/>
      <c r="BA75" s="1279"/>
      <c r="BB75" s="1279" t="s">
        <v>608</v>
      </c>
      <c r="BC75" s="1279"/>
      <c r="BD75" s="1279"/>
      <c r="BE75" s="1279"/>
      <c r="BF75" s="1279"/>
      <c r="BG75" s="1279"/>
      <c r="BH75" s="1279"/>
      <c r="BI75" s="1279"/>
      <c r="BJ75" s="1279"/>
      <c r="BK75" s="1279"/>
      <c r="BL75" s="1279"/>
      <c r="BM75" s="1279"/>
      <c r="BN75" s="1279"/>
      <c r="BO75" s="1279"/>
      <c r="BP75" s="1276">
        <v>6.3</v>
      </c>
      <c r="BQ75" s="1276"/>
      <c r="BR75" s="1276"/>
      <c r="BS75" s="1276"/>
      <c r="BT75" s="1276"/>
      <c r="BU75" s="1276"/>
      <c r="BV75" s="1276"/>
      <c r="BW75" s="1276"/>
      <c r="BX75" s="1276">
        <v>6.9</v>
      </c>
      <c r="BY75" s="1276"/>
      <c r="BZ75" s="1276"/>
      <c r="CA75" s="1276"/>
      <c r="CB75" s="1276"/>
      <c r="CC75" s="1276"/>
      <c r="CD75" s="1276"/>
      <c r="CE75" s="1276"/>
      <c r="CF75" s="1276">
        <v>7.5</v>
      </c>
      <c r="CG75" s="1276"/>
      <c r="CH75" s="1276"/>
      <c r="CI75" s="1276"/>
      <c r="CJ75" s="1276"/>
      <c r="CK75" s="1276"/>
      <c r="CL75" s="1276"/>
      <c r="CM75" s="1276"/>
      <c r="CN75" s="1276">
        <v>7.6</v>
      </c>
      <c r="CO75" s="1276"/>
      <c r="CP75" s="1276"/>
      <c r="CQ75" s="1276"/>
      <c r="CR75" s="1276"/>
      <c r="CS75" s="1276"/>
      <c r="CT75" s="1276"/>
      <c r="CU75" s="1276"/>
      <c r="CV75" s="1276">
        <v>7.5</v>
      </c>
      <c r="CW75" s="1276"/>
      <c r="CX75" s="1276"/>
      <c r="CY75" s="1276"/>
      <c r="CZ75" s="1276"/>
      <c r="DA75" s="1276"/>
      <c r="DB75" s="1276"/>
      <c r="DC75" s="1276"/>
    </row>
    <row r="76" spans="2:107" x14ac:dyDescent="0.15">
      <c r="B76" s="375"/>
      <c r="G76" s="1284"/>
      <c r="H76" s="1284"/>
      <c r="I76" s="1282"/>
      <c r="J76" s="1282"/>
      <c r="K76" s="1283"/>
      <c r="L76" s="1283"/>
      <c r="M76" s="1283"/>
      <c r="N76" s="1283"/>
      <c r="AM76" s="384"/>
      <c r="AN76" s="1279"/>
      <c r="AO76" s="1279"/>
      <c r="AP76" s="1279"/>
      <c r="AQ76" s="1279"/>
      <c r="AR76" s="1279"/>
      <c r="AS76" s="1279"/>
      <c r="AT76" s="1279"/>
      <c r="AU76" s="1279"/>
      <c r="AV76" s="1279"/>
      <c r="AW76" s="1279"/>
      <c r="AX76" s="1279"/>
      <c r="AY76" s="1279"/>
      <c r="AZ76" s="1279"/>
      <c r="BA76" s="1279"/>
      <c r="BB76" s="1279"/>
      <c r="BC76" s="1279"/>
      <c r="BD76" s="1279"/>
      <c r="BE76" s="1279"/>
      <c r="BF76" s="1279"/>
      <c r="BG76" s="1279"/>
      <c r="BH76" s="1279"/>
      <c r="BI76" s="1279"/>
      <c r="BJ76" s="1279"/>
      <c r="BK76" s="1279"/>
      <c r="BL76" s="1279"/>
      <c r="BM76" s="1279"/>
      <c r="BN76" s="1279"/>
      <c r="BO76" s="1279"/>
      <c r="BP76" s="1276"/>
      <c r="BQ76" s="1276"/>
      <c r="BR76" s="1276"/>
      <c r="BS76" s="1276"/>
      <c r="BT76" s="1276"/>
      <c r="BU76" s="1276"/>
      <c r="BV76" s="1276"/>
      <c r="BW76" s="1276"/>
      <c r="BX76" s="1276"/>
      <c r="BY76" s="1276"/>
      <c r="BZ76" s="1276"/>
      <c r="CA76" s="1276"/>
      <c r="CB76" s="1276"/>
      <c r="CC76" s="1276"/>
      <c r="CD76" s="1276"/>
      <c r="CE76" s="1276"/>
      <c r="CF76" s="1276"/>
      <c r="CG76" s="1276"/>
      <c r="CH76" s="1276"/>
      <c r="CI76" s="1276"/>
      <c r="CJ76" s="1276"/>
      <c r="CK76" s="1276"/>
      <c r="CL76" s="1276"/>
      <c r="CM76" s="1276"/>
      <c r="CN76" s="1276"/>
      <c r="CO76" s="1276"/>
      <c r="CP76" s="1276"/>
      <c r="CQ76" s="1276"/>
      <c r="CR76" s="1276"/>
      <c r="CS76" s="1276"/>
      <c r="CT76" s="1276"/>
      <c r="CU76" s="1276"/>
      <c r="CV76" s="1276"/>
      <c r="CW76" s="1276"/>
      <c r="CX76" s="1276"/>
      <c r="CY76" s="1276"/>
      <c r="CZ76" s="1276"/>
      <c r="DA76" s="1276"/>
      <c r="DB76" s="1276"/>
      <c r="DC76" s="1276"/>
    </row>
    <row r="77" spans="2:107" x14ac:dyDescent="0.15">
      <c r="B77" s="375"/>
      <c r="G77" s="1282"/>
      <c r="H77" s="1282"/>
      <c r="I77" s="1282"/>
      <c r="J77" s="1282"/>
      <c r="K77" s="1280"/>
      <c r="L77" s="1280"/>
      <c r="M77" s="1280"/>
      <c r="N77" s="1280"/>
      <c r="AN77" s="1281" t="s">
        <v>605</v>
      </c>
      <c r="AO77" s="1281"/>
      <c r="AP77" s="1281"/>
      <c r="AQ77" s="1281"/>
      <c r="AR77" s="1281"/>
      <c r="AS77" s="1281"/>
      <c r="AT77" s="1281"/>
      <c r="AU77" s="1281"/>
      <c r="AV77" s="1281"/>
      <c r="AW77" s="1281"/>
      <c r="AX77" s="1281"/>
      <c r="AY77" s="1281"/>
      <c r="AZ77" s="1281"/>
      <c r="BA77" s="1281"/>
      <c r="BB77" s="1279" t="s">
        <v>603</v>
      </c>
      <c r="BC77" s="1279"/>
      <c r="BD77" s="1279"/>
      <c r="BE77" s="1279"/>
      <c r="BF77" s="1279"/>
      <c r="BG77" s="1279"/>
      <c r="BH77" s="1279"/>
      <c r="BI77" s="1279"/>
      <c r="BJ77" s="1279"/>
      <c r="BK77" s="1279"/>
      <c r="BL77" s="1279"/>
      <c r="BM77" s="1279"/>
      <c r="BN77" s="1279"/>
      <c r="BO77" s="1279"/>
      <c r="BP77" s="1276">
        <v>0</v>
      </c>
      <c r="BQ77" s="1276"/>
      <c r="BR77" s="1276"/>
      <c r="BS77" s="1276"/>
      <c r="BT77" s="1276"/>
      <c r="BU77" s="1276"/>
      <c r="BV77" s="1276"/>
      <c r="BW77" s="1276"/>
      <c r="BX77" s="1276">
        <v>0</v>
      </c>
      <c r="BY77" s="1276"/>
      <c r="BZ77" s="1276"/>
      <c r="CA77" s="1276"/>
      <c r="CB77" s="1276"/>
      <c r="CC77" s="1276"/>
      <c r="CD77" s="1276"/>
      <c r="CE77" s="1276"/>
      <c r="CF77" s="1276">
        <v>3.1</v>
      </c>
      <c r="CG77" s="1276"/>
      <c r="CH77" s="1276"/>
      <c r="CI77" s="1276"/>
      <c r="CJ77" s="1276"/>
      <c r="CK77" s="1276"/>
      <c r="CL77" s="1276"/>
      <c r="CM77" s="1276"/>
      <c r="CN77" s="1276">
        <v>13.7</v>
      </c>
      <c r="CO77" s="1276"/>
      <c r="CP77" s="1276"/>
      <c r="CQ77" s="1276"/>
      <c r="CR77" s="1276"/>
      <c r="CS77" s="1276"/>
      <c r="CT77" s="1276"/>
      <c r="CU77" s="1276"/>
      <c r="CV77" s="1276">
        <v>6.9</v>
      </c>
      <c r="CW77" s="1276"/>
      <c r="CX77" s="1276"/>
      <c r="CY77" s="1276"/>
      <c r="CZ77" s="1276"/>
      <c r="DA77" s="1276"/>
      <c r="DB77" s="1276"/>
      <c r="DC77" s="1276"/>
    </row>
    <row r="78" spans="2:107" x14ac:dyDescent="0.15">
      <c r="B78" s="375"/>
      <c r="G78" s="1282"/>
      <c r="H78" s="1282"/>
      <c r="I78" s="1282"/>
      <c r="J78" s="1282"/>
      <c r="K78" s="1280"/>
      <c r="L78" s="1280"/>
      <c r="M78" s="1280"/>
      <c r="N78" s="1280"/>
      <c r="AN78" s="1281"/>
      <c r="AO78" s="1281"/>
      <c r="AP78" s="1281"/>
      <c r="AQ78" s="1281"/>
      <c r="AR78" s="1281"/>
      <c r="AS78" s="1281"/>
      <c r="AT78" s="1281"/>
      <c r="AU78" s="1281"/>
      <c r="AV78" s="1281"/>
      <c r="AW78" s="1281"/>
      <c r="AX78" s="1281"/>
      <c r="AY78" s="1281"/>
      <c r="AZ78" s="1281"/>
      <c r="BA78" s="1281"/>
      <c r="BB78" s="1279"/>
      <c r="BC78" s="1279"/>
      <c r="BD78" s="1279"/>
      <c r="BE78" s="1279"/>
      <c r="BF78" s="1279"/>
      <c r="BG78" s="1279"/>
      <c r="BH78" s="1279"/>
      <c r="BI78" s="1279"/>
      <c r="BJ78" s="1279"/>
      <c r="BK78" s="1279"/>
      <c r="BL78" s="1279"/>
      <c r="BM78" s="1279"/>
      <c r="BN78" s="1279"/>
      <c r="BO78" s="1279"/>
      <c r="BP78" s="1276"/>
      <c r="BQ78" s="1276"/>
      <c r="BR78" s="1276"/>
      <c r="BS78" s="1276"/>
      <c r="BT78" s="1276"/>
      <c r="BU78" s="1276"/>
      <c r="BV78" s="1276"/>
      <c r="BW78" s="1276"/>
      <c r="BX78" s="1276"/>
      <c r="BY78" s="1276"/>
      <c r="BZ78" s="1276"/>
      <c r="CA78" s="1276"/>
      <c r="CB78" s="1276"/>
      <c r="CC78" s="1276"/>
      <c r="CD78" s="1276"/>
      <c r="CE78" s="1276"/>
      <c r="CF78" s="1276"/>
      <c r="CG78" s="1276"/>
      <c r="CH78" s="1276"/>
      <c r="CI78" s="1276"/>
      <c r="CJ78" s="1276"/>
      <c r="CK78" s="1276"/>
      <c r="CL78" s="1276"/>
      <c r="CM78" s="1276"/>
      <c r="CN78" s="1276"/>
      <c r="CO78" s="1276"/>
      <c r="CP78" s="1276"/>
      <c r="CQ78" s="1276"/>
      <c r="CR78" s="1276"/>
      <c r="CS78" s="1276"/>
      <c r="CT78" s="1276"/>
      <c r="CU78" s="1276"/>
      <c r="CV78" s="1276"/>
      <c r="CW78" s="1276"/>
      <c r="CX78" s="1276"/>
      <c r="CY78" s="1276"/>
      <c r="CZ78" s="1276"/>
      <c r="DA78" s="1276"/>
      <c r="DB78" s="1276"/>
      <c r="DC78" s="1276"/>
    </row>
    <row r="79" spans="2:107" x14ac:dyDescent="0.15">
      <c r="B79" s="375"/>
      <c r="G79" s="1282"/>
      <c r="H79" s="1282"/>
      <c r="I79" s="1277"/>
      <c r="J79" s="1277"/>
      <c r="K79" s="1278"/>
      <c r="L79" s="1278"/>
      <c r="M79" s="1278"/>
      <c r="N79" s="1278"/>
      <c r="AN79" s="1281"/>
      <c r="AO79" s="1281"/>
      <c r="AP79" s="1281"/>
      <c r="AQ79" s="1281"/>
      <c r="AR79" s="1281"/>
      <c r="AS79" s="1281"/>
      <c r="AT79" s="1281"/>
      <c r="AU79" s="1281"/>
      <c r="AV79" s="1281"/>
      <c r="AW79" s="1281"/>
      <c r="AX79" s="1281"/>
      <c r="AY79" s="1281"/>
      <c r="AZ79" s="1281"/>
      <c r="BA79" s="1281"/>
      <c r="BB79" s="1279" t="s">
        <v>608</v>
      </c>
      <c r="BC79" s="1279"/>
      <c r="BD79" s="1279"/>
      <c r="BE79" s="1279"/>
      <c r="BF79" s="1279"/>
      <c r="BG79" s="1279"/>
      <c r="BH79" s="1279"/>
      <c r="BI79" s="1279"/>
      <c r="BJ79" s="1279"/>
      <c r="BK79" s="1279"/>
      <c r="BL79" s="1279"/>
      <c r="BM79" s="1279"/>
      <c r="BN79" s="1279"/>
      <c r="BO79" s="1279"/>
      <c r="BP79" s="1276">
        <v>7.9</v>
      </c>
      <c r="BQ79" s="1276"/>
      <c r="BR79" s="1276"/>
      <c r="BS79" s="1276"/>
      <c r="BT79" s="1276"/>
      <c r="BU79" s="1276"/>
      <c r="BV79" s="1276"/>
      <c r="BW79" s="1276"/>
      <c r="BX79" s="1276">
        <v>7.8</v>
      </c>
      <c r="BY79" s="1276"/>
      <c r="BZ79" s="1276"/>
      <c r="CA79" s="1276"/>
      <c r="CB79" s="1276"/>
      <c r="CC79" s="1276"/>
      <c r="CD79" s="1276"/>
      <c r="CE79" s="1276"/>
      <c r="CF79" s="1276">
        <v>7.9</v>
      </c>
      <c r="CG79" s="1276"/>
      <c r="CH79" s="1276"/>
      <c r="CI79" s="1276"/>
      <c r="CJ79" s="1276"/>
      <c r="CK79" s="1276"/>
      <c r="CL79" s="1276"/>
      <c r="CM79" s="1276"/>
      <c r="CN79" s="1276">
        <v>7.9</v>
      </c>
      <c r="CO79" s="1276"/>
      <c r="CP79" s="1276"/>
      <c r="CQ79" s="1276"/>
      <c r="CR79" s="1276"/>
      <c r="CS79" s="1276"/>
      <c r="CT79" s="1276"/>
      <c r="CU79" s="1276"/>
      <c r="CV79" s="1276">
        <v>8</v>
      </c>
      <c r="CW79" s="1276"/>
      <c r="CX79" s="1276"/>
      <c r="CY79" s="1276"/>
      <c r="CZ79" s="1276"/>
      <c r="DA79" s="1276"/>
      <c r="DB79" s="1276"/>
      <c r="DC79" s="1276"/>
    </row>
    <row r="80" spans="2:107" x14ac:dyDescent="0.15">
      <c r="B80" s="375"/>
      <c r="G80" s="1282"/>
      <c r="H80" s="1282"/>
      <c r="I80" s="1277"/>
      <c r="J80" s="1277"/>
      <c r="K80" s="1278"/>
      <c r="L80" s="1278"/>
      <c r="M80" s="1278"/>
      <c r="N80" s="1278"/>
      <c r="AN80" s="1281"/>
      <c r="AO80" s="1281"/>
      <c r="AP80" s="1281"/>
      <c r="AQ80" s="1281"/>
      <c r="AR80" s="1281"/>
      <c r="AS80" s="1281"/>
      <c r="AT80" s="1281"/>
      <c r="AU80" s="1281"/>
      <c r="AV80" s="1281"/>
      <c r="AW80" s="1281"/>
      <c r="AX80" s="1281"/>
      <c r="AY80" s="1281"/>
      <c r="AZ80" s="1281"/>
      <c r="BA80" s="1281"/>
      <c r="BB80" s="1279"/>
      <c r="BC80" s="1279"/>
      <c r="BD80" s="1279"/>
      <c r="BE80" s="1279"/>
      <c r="BF80" s="1279"/>
      <c r="BG80" s="1279"/>
      <c r="BH80" s="1279"/>
      <c r="BI80" s="1279"/>
      <c r="BJ80" s="1279"/>
      <c r="BK80" s="1279"/>
      <c r="BL80" s="1279"/>
      <c r="BM80" s="1279"/>
      <c r="BN80" s="1279"/>
      <c r="BO80" s="1279"/>
      <c r="BP80" s="1276"/>
      <c r="BQ80" s="1276"/>
      <c r="BR80" s="1276"/>
      <c r="BS80" s="1276"/>
      <c r="BT80" s="1276"/>
      <c r="BU80" s="1276"/>
      <c r="BV80" s="1276"/>
      <c r="BW80" s="1276"/>
      <c r="BX80" s="1276"/>
      <c r="BY80" s="1276"/>
      <c r="BZ80" s="1276"/>
      <c r="CA80" s="1276"/>
      <c r="CB80" s="1276"/>
      <c r="CC80" s="1276"/>
      <c r="CD80" s="1276"/>
      <c r="CE80" s="1276"/>
      <c r="CF80" s="1276"/>
      <c r="CG80" s="1276"/>
      <c r="CH80" s="1276"/>
      <c r="CI80" s="1276"/>
      <c r="CJ80" s="1276"/>
      <c r="CK80" s="1276"/>
      <c r="CL80" s="1276"/>
      <c r="CM80" s="1276"/>
      <c r="CN80" s="1276"/>
      <c r="CO80" s="1276"/>
      <c r="CP80" s="1276"/>
      <c r="CQ80" s="1276"/>
      <c r="CR80" s="1276"/>
      <c r="CS80" s="1276"/>
      <c r="CT80" s="1276"/>
      <c r="CU80" s="1276"/>
      <c r="CV80" s="1276"/>
      <c r="CW80" s="1276"/>
      <c r="CX80" s="1276"/>
      <c r="CY80" s="1276"/>
      <c r="CZ80" s="1276"/>
      <c r="DA80" s="1276"/>
      <c r="DB80" s="1276"/>
      <c r="DC80" s="1276"/>
    </row>
    <row r="81" spans="2:109" x14ac:dyDescent="0.15">
      <c r="B81" s="375"/>
    </row>
    <row r="82" spans="2:109" ht="17.25" x14ac:dyDescent="0.15">
      <c r="B82" s="375"/>
      <c r="K82" s="402"/>
      <c r="L82" s="402"/>
      <c r="M82" s="402"/>
      <c r="N82" s="402"/>
      <c r="AQ82" s="402"/>
      <c r="AR82" s="402"/>
      <c r="AS82" s="402"/>
      <c r="AT82" s="402"/>
      <c r="BC82" s="402"/>
      <c r="BD82" s="402"/>
      <c r="BE82" s="402"/>
      <c r="BF82" s="402"/>
      <c r="BO82" s="402"/>
      <c r="BP82" s="402"/>
      <c r="BQ82" s="402"/>
      <c r="BR82" s="402"/>
      <c r="CA82" s="402"/>
      <c r="CB82" s="402"/>
      <c r="CC82" s="402"/>
      <c r="CD82" s="402"/>
      <c r="CM82" s="402"/>
      <c r="CN82" s="402"/>
      <c r="CO82" s="402"/>
      <c r="CP82" s="402"/>
      <c r="CY82" s="402"/>
      <c r="CZ82" s="402"/>
      <c r="DA82" s="402"/>
      <c r="DB82" s="402"/>
      <c r="DC82" s="402"/>
    </row>
    <row r="83" spans="2:109" x14ac:dyDescent="0.15">
      <c r="B83" s="377"/>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c r="AT83" s="378"/>
      <c r="AU83" s="378"/>
      <c r="AV83" s="378"/>
      <c r="AW83" s="378"/>
      <c r="AX83" s="378"/>
      <c r="AY83" s="378"/>
      <c r="AZ83" s="378"/>
      <c r="BA83" s="378"/>
      <c r="BB83" s="378"/>
      <c r="BC83" s="378"/>
      <c r="BD83" s="378"/>
      <c r="BE83" s="378"/>
      <c r="BF83" s="378"/>
      <c r="BG83" s="378"/>
      <c r="BH83" s="378"/>
      <c r="BI83" s="378"/>
      <c r="BJ83" s="378"/>
      <c r="BK83" s="378"/>
      <c r="BL83" s="378"/>
      <c r="BM83" s="378"/>
      <c r="BN83" s="378"/>
      <c r="BO83" s="378"/>
      <c r="BP83" s="378"/>
      <c r="BQ83" s="378"/>
      <c r="BR83" s="378"/>
      <c r="BS83" s="378"/>
      <c r="BT83" s="378"/>
      <c r="BU83" s="378"/>
      <c r="BV83" s="378"/>
      <c r="BW83" s="378"/>
      <c r="BX83" s="378"/>
      <c r="BY83" s="378"/>
      <c r="BZ83" s="378"/>
      <c r="CA83" s="378"/>
      <c r="CB83" s="378"/>
      <c r="CC83" s="378"/>
      <c r="CD83" s="378"/>
      <c r="CE83" s="378"/>
      <c r="CF83" s="378"/>
      <c r="CG83" s="378"/>
      <c r="CH83" s="378"/>
      <c r="CI83" s="378"/>
      <c r="CJ83" s="378"/>
      <c r="CK83" s="378"/>
      <c r="CL83" s="378"/>
      <c r="CM83" s="378"/>
      <c r="CN83" s="378"/>
      <c r="CO83" s="378"/>
      <c r="CP83" s="378"/>
      <c r="CQ83" s="378"/>
      <c r="CR83" s="378"/>
      <c r="CS83" s="378"/>
      <c r="CT83" s="378"/>
      <c r="CU83" s="378"/>
      <c r="CV83" s="378"/>
      <c r="CW83" s="378"/>
      <c r="CX83" s="378"/>
      <c r="CY83" s="378"/>
      <c r="CZ83" s="378"/>
      <c r="DA83" s="378"/>
      <c r="DB83" s="378"/>
      <c r="DC83" s="378"/>
      <c r="DD83" s="379"/>
    </row>
    <row r="84" spans="2:109" x14ac:dyDescent="0.15">
      <c r="DD84" s="369"/>
      <c r="DE84" s="369"/>
    </row>
    <row r="85" spans="2:109" x14ac:dyDescent="0.15">
      <c r="DD85" s="369"/>
      <c r="DE85" s="369"/>
    </row>
  </sheetData>
  <sheetProtection algorithmName="SHA-512" hashValue="UwR/yJRzDYuFrzdK6slPHlFCg7RoUnS9LkQESMMJhOk6mOcqDS3/usw9HMz2kWU3Wj3nTqkPYbNHTrSzzzPR8A==" saltValue="p8Ig/Cw1EJ900Ob8STfcy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FC4EE-5615-4F5E-9988-7F1D6D4FB16D}">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263" customWidth="1"/>
    <col min="35" max="122" width="2.5" style="262" customWidth="1"/>
    <col min="123" max="16384" width="2.5" style="262" hidden="1"/>
  </cols>
  <sheetData>
    <row r="1" spans="1:34" ht="13.5" customHeight="1"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1:34" x14ac:dyDescent="0.15">
      <c r="S2" s="262"/>
      <c r="AH2" s="262"/>
    </row>
    <row r="3" spans="1:34" x14ac:dyDescent="0.15">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1:34" x14ac:dyDescent="0.15"/>
    <row r="5" spans="1:34" x14ac:dyDescent="0.15"/>
    <row r="6" spans="1:34" x14ac:dyDescent="0.15"/>
    <row r="7" spans="1:34" x14ac:dyDescent="0.15"/>
    <row r="8" spans="1:34" x14ac:dyDescent="0.15"/>
    <row r="9" spans="1:34" x14ac:dyDescent="0.15">
      <c r="AH9" s="26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62"/>
    </row>
    <row r="18" spans="12:34" x14ac:dyDescent="0.15"/>
    <row r="19" spans="12:34" x14ac:dyDescent="0.15"/>
    <row r="20" spans="12:34" x14ac:dyDescent="0.15">
      <c r="AH20" s="262"/>
    </row>
    <row r="21" spans="12:34" x14ac:dyDescent="0.15">
      <c r="AH21" s="262"/>
    </row>
    <row r="22" spans="12:34" x14ac:dyDescent="0.15"/>
    <row r="23" spans="12:34" x14ac:dyDescent="0.15"/>
    <row r="24" spans="12:34" x14ac:dyDescent="0.15">
      <c r="Q24" s="262"/>
    </row>
    <row r="25" spans="12:34" x14ac:dyDescent="0.15"/>
    <row r="26" spans="12:34" x14ac:dyDescent="0.15"/>
    <row r="27" spans="12:34" x14ac:dyDescent="0.15"/>
    <row r="28" spans="12:34" x14ac:dyDescent="0.15">
      <c r="O28" s="262"/>
      <c r="T28" s="262"/>
      <c r="AH28" s="262"/>
    </row>
    <row r="29" spans="12:34" x14ac:dyDescent="0.15"/>
    <row r="30" spans="12:34" x14ac:dyDescent="0.15"/>
    <row r="31" spans="12:34" x14ac:dyDescent="0.15">
      <c r="Q31" s="262"/>
    </row>
    <row r="32" spans="12:34" x14ac:dyDescent="0.15">
      <c r="L32" s="262"/>
    </row>
    <row r="33" spans="2:34" x14ac:dyDescent="0.15">
      <c r="C33" s="262"/>
      <c r="E33" s="262"/>
      <c r="G33" s="262"/>
      <c r="I33" s="262"/>
      <c r="X33" s="262"/>
    </row>
    <row r="34" spans="2:34" x14ac:dyDescent="0.15">
      <c r="B34" s="262"/>
      <c r="P34" s="262"/>
      <c r="R34" s="262"/>
      <c r="T34" s="262"/>
    </row>
    <row r="35" spans="2:34" x14ac:dyDescent="0.15">
      <c r="D35" s="262"/>
      <c r="W35" s="262"/>
      <c r="AC35" s="262"/>
      <c r="AD35" s="262"/>
      <c r="AE35" s="262"/>
      <c r="AF35" s="262"/>
      <c r="AG35" s="262"/>
      <c r="AH35" s="262"/>
    </row>
    <row r="36" spans="2:34" x14ac:dyDescent="0.15">
      <c r="H36" s="262"/>
      <c r="J36" s="262"/>
      <c r="K36" s="262"/>
      <c r="M36" s="262"/>
      <c r="Y36" s="262"/>
      <c r="Z36" s="262"/>
      <c r="AA36" s="262"/>
      <c r="AB36" s="262"/>
      <c r="AC36" s="262"/>
      <c r="AD36" s="262"/>
      <c r="AE36" s="262"/>
      <c r="AF36" s="262"/>
      <c r="AG36" s="262"/>
      <c r="AH36" s="262"/>
    </row>
    <row r="37" spans="2:34" x14ac:dyDescent="0.15">
      <c r="AH37" s="262"/>
    </row>
    <row r="38" spans="2:34" x14ac:dyDescent="0.15">
      <c r="AG38" s="262"/>
      <c r="AH38" s="262"/>
    </row>
    <row r="39" spans="2:34" x14ac:dyDescent="0.15"/>
    <row r="40" spans="2:34" x14ac:dyDescent="0.15">
      <c r="X40" s="262"/>
    </row>
    <row r="41" spans="2:34" x14ac:dyDescent="0.15">
      <c r="R41" s="262"/>
    </row>
    <row r="42" spans="2:34" x14ac:dyDescent="0.15">
      <c r="W42" s="262"/>
    </row>
    <row r="43" spans="2:34" x14ac:dyDescent="0.15">
      <c r="Y43" s="262"/>
      <c r="Z43" s="262"/>
      <c r="AA43" s="262"/>
      <c r="AB43" s="262"/>
      <c r="AC43" s="262"/>
      <c r="AD43" s="262"/>
      <c r="AE43" s="262"/>
      <c r="AF43" s="262"/>
      <c r="AG43" s="262"/>
      <c r="AH43" s="262"/>
    </row>
    <row r="44" spans="2:34" x14ac:dyDescent="0.15">
      <c r="AH44" s="262"/>
    </row>
    <row r="45" spans="2:34" x14ac:dyDescent="0.15">
      <c r="X45" s="262"/>
    </row>
    <row r="46" spans="2:34" x14ac:dyDescent="0.15"/>
    <row r="47" spans="2:34" x14ac:dyDescent="0.15"/>
    <row r="48" spans="2:34" x14ac:dyDescent="0.15">
      <c r="W48" s="262"/>
      <c r="Y48" s="262"/>
      <c r="Z48" s="262"/>
      <c r="AA48" s="262"/>
      <c r="AB48" s="262"/>
      <c r="AC48" s="262"/>
      <c r="AD48" s="262"/>
      <c r="AE48" s="262"/>
      <c r="AF48" s="262"/>
      <c r="AG48" s="262"/>
      <c r="AH48" s="262"/>
    </row>
    <row r="49" spans="28:34" x14ac:dyDescent="0.15"/>
    <row r="50" spans="28:34" x14ac:dyDescent="0.15">
      <c r="AE50" s="262"/>
      <c r="AF50" s="262"/>
      <c r="AG50" s="262"/>
      <c r="AH50" s="262"/>
    </row>
    <row r="51" spans="28:34" x14ac:dyDescent="0.15">
      <c r="AC51" s="262"/>
      <c r="AD51" s="262"/>
      <c r="AE51" s="262"/>
      <c r="AF51" s="262"/>
      <c r="AG51" s="262"/>
      <c r="AH51" s="262"/>
    </row>
    <row r="52" spans="28:34" x14ac:dyDescent="0.15"/>
    <row r="53" spans="28:34" x14ac:dyDescent="0.15">
      <c r="AF53" s="262"/>
      <c r="AG53" s="262"/>
      <c r="AH53" s="262"/>
    </row>
    <row r="54" spans="28:34" x14ac:dyDescent="0.15">
      <c r="AH54" s="262"/>
    </row>
    <row r="55" spans="28:34" x14ac:dyDescent="0.15"/>
    <row r="56" spans="28:34" x14ac:dyDescent="0.15">
      <c r="AB56" s="262"/>
      <c r="AC56" s="262"/>
      <c r="AD56" s="262"/>
      <c r="AE56" s="262"/>
      <c r="AF56" s="262"/>
      <c r="AG56" s="262"/>
      <c r="AH56" s="262"/>
    </row>
    <row r="57" spans="28:34" x14ac:dyDescent="0.15">
      <c r="AH57" s="262"/>
    </row>
    <row r="58" spans="28:34" x14ac:dyDescent="0.15">
      <c r="AH58" s="262"/>
    </row>
    <row r="59" spans="28:34" x14ac:dyDescent="0.15"/>
    <row r="60" spans="28:34" x14ac:dyDescent="0.15"/>
    <row r="61" spans="28:34" x14ac:dyDescent="0.15"/>
    <row r="62" spans="28:34" x14ac:dyDescent="0.15"/>
    <row r="63" spans="28:34" x14ac:dyDescent="0.15">
      <c r="AH63" s="262"/>
    </row>
    <row r="64" spans="28:34" x14ac:dyDescent="0.15">
      <c r="AG64" s="262"/>
      <c r="AH64" s="262"/>
    </row>
    <row r="65" spans="28:34" x14ac:dyDescent="0.15"/>
    <row r="66" spans="28:34" x14ac:dyDescent="0.15"/>
    <row r="67" spans="28:34" x14ac:dyDescent="0.15"/>
    <row r="68" spans="28:34" x14ac:dyDescent="0.15">
      <c r="AB68" s="262"/>
      <c r="AC68" s="262"/>
      <c r="AD68" s="262"/>
      <c r="AE68" s="262"/>
      <c r="AF68" s="262"/>
      <c r="AG68" s="262"/>
      <c r="AH68" s="262"/>
    </row>
    <row r="69" spans="28:34" x14ac:dyDescent="0.15">
      <c r="AF69" s="262"/>
      <c r="AG69" s="262"/>
      <c r="AH69" s="262"/>
    </row>
    <row r="70" spans="28:34" x14ac:dyDescent="0.15"/>
    <row r="71" spans="28:34" x14ac:dyDescent="0.15"/>
    <row r="72" spans="28:34" x14ac:dyDescent="0.15"/>
    <row r="73" spans="28:34" x14ac:dyDescent="0.15"/>
    <row r="74" spans="28:34" x14ac:dyDescent="0.15"/>
    <row r="75" spans="28:34" x14ac:dyDescent="0.15">
      <c r="AH75" s="262"/>
    </row>
    <row r="76" spans="28:34" x14ac:dyDescent="0.15">
      <c r="AF76" s="262"/>
      <c r="AG76" s="262"/>
      <c r="AH76" s="262"/>
    </row>
    <row r="77" spans="28:34" x14ac:dyDescent="0.15">
      <c r="AG77" s="262"/>
      <c r="AH77" s="262"/>
    </row>
    <row r="78" spans="28:34" x14ac:dyDescent="0.15"/>
    <row r="79" spans="28:34" x14ac:dyDescent="0.15"/>
    <row r="80" spans="28:34" x14ac:dyDescent="0.15"/>
    <row r="81" spans="25:34" x14ac:dyDescent="0.15"/>
    <row r="82" spans="25:34" x14ac:dyDescent="0.15">
      <c r="Y82" s="262"/>
    </row>
    <row r="83" spans="25:34" x14ac:dyDescent="0.15">
      <c r="Y83" s="262"/>
      <c r="Z83" s="262"/>
      <c r="AA83" s="262"/>
      <c r="AB83" s="262"/>
      <c r="AC83" s="262"/>
      <c r="AD83" s="262"/>
      <c r="AE83" s="262"/>
      <c r="AF83" s="262"/>
      <c r="AG83" s="262"/>
      <c r="AH83" s="262"/>
    </row>
    <row r="84" spans="25:34" x14ac:dyDescent="0.15"/>
    <row r="85" spans="25:34" x14ac:dyDescent="0.15"/>
    <row r="86" spans="25:34" x14ac:dyDescent="0.15"/>
    <row r="87" spans="25:34" x14ac:dyDescent="0.15"/>
    <row r="88" spans="25:34" x14ac:dyDescent="0.15">
      <c r="AH88" s="26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62"/>
      <c r="AG94" s="262"/>
      <c r="AH94" s="262"/>
    </row>
    <row r="95" spans="25:34" ht="13.5" customHeight="1" x14ac:dyDescent="0.15">
      <c r="AH95" s="26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62"/>
    </row>
    <row r="102" spans="33:34" ht="13.5" customHeight="1" x14ac:dyDescent="0.15"/>
    <row r="103" spans="33:34" ht="13.5" customHeight="1" x14ac:dyDescent="0.15"/>
    <row r="104" spans="33:34" ht="13.5" customHeight="1" x14ac:dyDescent="0.15">
      <c r="AG104" s="262"/>
      <c r="AH104" s="26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62"/>
    </row>
    <row r="117" spans="34:122" ht="13.5" customHeight="1" x14ac:dyDescent="0.15"/>
    <row r="118" spans="34:122" ht="13.5" customHeight="1" x14ac:dyDescent="0.15"/>
    <row r="119" spans="34:122" ht="13.5" customHeight="1" x14ac:dyDescent="0.15"/>
    <row r="120" spans="34:122" ht="13.5" customHeight="1" x14ac:dyDescent="0.15">
      <c r="AH120" s="262"/>
    </row>
    <row r="121" spans="34:122" ht="13.5" customHeight="1" x14ac:dyDescent="0.15">
      <c r="AH121" s="262"/>
    </row>
    <row r="122" spans="34:122" ht="13.5" customHeight="1" x14ac:dyDescent="0.15"/>
    <row r="123" spans="34:122" ht="13.5" customHeight="1" x14ac:dyDescent="0.15"/>
    <row r="124" spans="34:122" ht="13.5" customHeight="1" x14ac:dyDescent="0.15"/>
    <row r="125" spans="34:122" ht="13.5" customHeight="1" x14ac:dyDescent="0.15">
      <c r="DR125" s="262" t="s">
        <v>505</v>
      </c>
    </row>
  </sheetData>
  <sheetProtection algorithmName="SHA-512" hashValue="pALG4Ia0URzr6PdXJg2a+MNNhxBzPYlfPcbNA/hQjsPjtAs+aNo9nGNDI538Gs3rF8v3OaCQKN7r+1hTgFFNaw==" saltValue="Y5o+69nehb+fkH7K1OMdm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C493A-193A-42E2-BF21-0A4E5328DA7F}">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63" customWidth="1"/>
    <col min="35" max="122" width="2.5" style="262" customWidth="1"/>
    <col min="123" max="16384" width="2.5" style="262" hidden="1"/>
  </cols>
  <sheetData>
    <row r="1" spans="2:34" ht="13.5" customHeight="1"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2:34" x14ac:dyDescent="0.15">
      <c r="S2" s="262"/>
      <c r="AH2" s="262"/>
    </row>
    <row r="3" spans="2:34" x14ac:dyDescent="0.15">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2:34" x14ac:dyDescent="0.15"/>
    <row r="5" spans="2:34" x14ac:dyDescent="0.15"/>
    <row r="6" spans="2:34" x14ac:dyDescent="0.15"/>
    <row r="7" spans="2:34" x14ac:dyDescent="0.15"/>
    <row r="8" spans="2:34" x14ac:dyDescent="0.15"/>
    <row r="9" spans="2:34" x14ac:dyDescent="0.15">
      <c r="AH9" s="26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62"/>
    </row>
    <row r="18" spans="12:34" x14ac:dyDescent="0.15"/>
    <row r="19" spans="12:34" x14ac:dyDescent="0.15"/>
    <row r="20" spans="12:34" x14ac:dyDescent="0.15">
      <c r="AH20" s="262"/>
    </row>
    <row r="21" spans="12:34" x14ac:dyDescent="0.15">
      <c r="AH21" s="262"/>
    </row>
    <row r="22" spans="12:34" x14ac:dyDescent="0.15"/>
    <row r="23" spans="12:34" x14ac:dyDescent="0.15"/>
    <row r="24" spans="12:34" x14ac:dyDescent="0.15">
      <c r="Q24" s="262"/>
    </row>
    <row r="25" spans="12:34" x14ac:dyDescent="0.15"/>
    <row r="26" spans="12:34" x14ac:dyDescent="0.15"/>
    <row r="27" spans="12:34" x14ac:dyDescent="0.15"/>
    <row r="28" spans="12:34" x14ac:dyDescent="0.15">
      <c r="O28" s="262"/>
      <c r="T28" s="262"/>
      <c r="AH28" s="262"/>
    </row>
    <row r="29" spans="12:34" x14ac:dyDescent="0.15"/>
    <row r="30" spans="12:34" x14ac:dyDescent="0.15"/>
    <row r="31" spans="12:34" x14ac:dyDescent="0.15">
      <c r="Q31" s="262"/>
    </row>
    <row r="32" spans="12:34" x14ac:dyDescent="0.15">
      <c r="L32" s="262"/>
    </row>
    <row r="33" spans="2:34" x14ac:dyDescent="0.15">
      <c r="C33" s="262"/>
      <c r="E33" s="262"/>
      <c r="G33" s="262"/>
      <c r="I33" s="262"/>
      <c r="X33" s="262"/>
    </row>
    <row r="34" spans="2:34" x14ac:dyDescent="0.15">
      <c r="B34" s="262"/>
      <c r="P34" s="262"/>
      <c r="R34" s="262"/>
      <c r="T34" s="262"/>
    </row>
    <row r="35" spans="2:34" x14ac:dyDescent="0.15">
      <c r="D35" s="262"/>
      <c r="W35" s="262"/>
      <c r="AC35" s="262"/>
      <c r="AD35" s="262"/>
      <c r="AE35" s="262"/>
      <c r="AF35" s="262"/>
      <c r="AG35" s="262"/>
      <c r="AH35" s="262"/>
    </row>
    <row r="36" spans="2:34" x14ac:dyDescent="0.15">
      <c r="H36" s="262"/>
      <c r="J36" s="262"/>
      <c r="K36" s="262"/>
      <c r="M36" s="262"/>
      <c r="Y36" s="262"/>
      <c r="Z36" s="262"/>
      <c r="AA36" s="262"/>
      <c r="AB36" s="262"/>
      <c r="AC36" s="262"/>
      <c r="AD36" s="262"/>
      <c r="AE36" s="262"/>
      <c r="AF36" s="262"/>
      <c r="AG36" s="262"/>
      <c r="AH36" s="262"/>
    </row>
    <row r="37" spans="2:34" x14ac:dyDescent="0.15">
      <c r="AH37" s="262"/>
    </row>
    <row r="38" spans="2:34" x14ac:dyDescent="0.15">
      <c r="AG38" s="262"/>
      <c r="AH38" s="262"/>
    </row>
    <row r="39" spans="2:34" x14ac:dyDescent="0.15"/>
    <row r="40" spans="2:34" x14ac:dyDescent="0.15">
      <c r="X40" s="262"/>
    </row>
    <row r="41" spans="2:34" x14ac:dyDescent="0.15">
      <c r="R41" s="262"/>
    </row>
    <row r="42" spans="2:34" x14ac:dyDescent="0.15">
      <c r="W42" s="262"/>
    </row>
    <row r="43" spans="2:34" x14ac:dyDescent="0.15">
      <c r="Y43" s="262"/>
      <c r="Z43" s="262"/>
      <c r="AA43" s="262"/>
      <c r="AB43" s="262"/>
      <c r="AC43" s="262"/>
      <c r="AD43" s="262"/>
      <c r="AE43" s="262"/>
      <c r="AF43" s="262"/>
      <c r="AG43" s="262"/>
      <c r="AH43" s="262"/>
    </row>
    <row r="44" spans="2:34" x14ac:dyDescent="0.15">
      <c r="AH44" s="262"/>
    </row>
    <row r="45" spans="2:34" x14ac:dyDescent="0.15">
      <c r="X45" s="262"/>
    </row>
    <row r="46" spans="2:34" x14ac:dyDescent="0.15"/>
    <row r="47" spans="2:34" x14ac:dyDescent="0.15"/>
    <row r="48" spans="2:34" x14ac:dyDescent="0.15">
      <c r="W48" s="262"/>
      <c r="Y48" s="262"/>
      <c r="Z48" s="262"/>
      <c r="AA48" s="262"/>
      <c r="AB48" s="262"/>
      <c r="AC48" s="262"/>
      <c r="AD48" s="262"/>
      <c r="AE48" s="262"/>
      <c r="AF48" s="262"/>
      <c r="AG48" s="262"/>
      <c r="AH48" s="262"/>
    </row>
    <row r="49" spans="28:34" x14ac:dyDescent="0.15"/>
    <row r="50" spans="28:34" x14ac:dyDescent="0.15">
      <c r="AE50" s="262"/>
      <c r="AF50" s="262"/>
      <c r="AG50" s="262"/>
      <c r="AH50" s="262"/>
    </row>
    <row r="51" spans="28:34" x14ac:dyDescent="0.15">
      <c r="AC51" s="262"/>
      <c r="AD51" s="262"/>
      <c r="AE51" s="262"/>
      <c r="AF51" s="262"/>
      <c r="AG51" s="262"/>
      <c r="AH51" s="262"/>
    </row>
    <row r="52" spans="28:34" x14ac:dyDescent="0.15"/>
    <row r="53" spans="28:34" x14ac:dyDescent="0.15">
      <c r="AF53" s="262"/>
      <c r="AG53" s="262"/>
      <c r="AH53" s="262"/>
    </row>
    <row r="54" spans="28:34" x14ac:dyDescent="0.15">
      <c r="AH54" s="262"/>
    </row>
    <row r="55" spans="28:34" x14ac:dyDescent="0.15"/>
    <row r="56" spans="28:34" x14ac:dyDescent="0.15">
      <c r="AB56" s="262"/>
      <c r="AC56" s="262"/>
      <c r="AD56" s="262"/>
      <c r="AE56" s="262"/>
      <c r="AF56" s="262"/>
      <c r="AG56" s="262"/>
      <c r="AH56" s="262"/>
    </row>
    <row r="57" spans="28:34" x14ac:dyDescent="0.15">
      <c r="AH57" s="262"/>
    </row>
    <row r="58" spans="28:34" x14ac:dyDescent="0.15">
      <c r="AH58" s="262"/>
    </row>
    <row r="59" spans="28:34" x14ac:dyDescent="0.15">
      <c r="AG59" s="262"/>
      <c r="AH59" s="262"/>
    </row>
    <row r="60" spans="28:34" x14ac:dyDescent="0.15"/>
    <row r="61" spans="28:34" x14ac:dyDescent="0.15"/>
    <row r="62" spans="28:34" x14ac:dyDescent="0.15"/>
    <row r="63" spans="28:34" x14ac:dyDescent="0.15">
      <c r="AH63" s="262"/>
    </row>
    <row r="64" spans="28:34" x14ac:dyDescent="0.15">
      <c r="AG64" s="262"/>
      <c r="AH64" s="262"/>
    </row>
    <row r="65" spans="28:34" x14ac:dyDescent="0.15"/>
    <row r="66" spans="28:34" x14ac:dyDescent="0.15"/>
    <row r="67" spans="28:34" x14ac:dyDescent="0.15"/>
    <row r="68" spans="28:34" x14ac:dyDescent="0.15">
      <c r="AB68" s="262"/>
      <c r="AC68" s="262"/>
      <c r="AD68" s="262"/>
      <c r="AE68" s="262"/>
      <c r="AF68" s="262"/>
      <c r="AG68" s="262"/>
      <c r="AH68" s="262"/>
    </row>
    <row r="69" spans="28:34" x14ac:dyDescent="0.15">
      <c r="AF69" s="262"/>
      <c r="AG69" s="262"/>
      <c r="AH69" s="262"/>
    </row>
    <row r="70" spans="28:34" x14ac:dyDescent="0.15"/>
    <row r="71" spans="28:34" x14ac:dyDescent="0.15"/>
    <row r="72" spans="28:34" x14ac:dyDescent="0.15"/>
    <row r="73" spans="28:34" x14ac:dyDescent="0.15"/>
    <row r="74" spans="28:34" x14ac:dyDescent="0.15"/>
    <row r="75" spans="28:34" x14ac:dyDescent="0.15">
      <c r="AH75" s="262"/>
    </row>
    <row r="76" spans="28:34" x14ac:dyDescent="0.15">
      <c r="AF76" s="262"/>
      <c r="AG76" s="262"/>
      <c r="AH76" s="262"/>
    </row>
    <row r="77" spans="28:34" x14ac:dyDescent="0.15">
      <c r="AG77" s="262"/>
      <c r="AH77" s="262"/>
    </row>
    <row r="78" spans="28:34" x14ac:dyDescent="0.15"/>
    <row r="79" spans="28:34" x14ac:dyDescent="0.15"/>
    <row r="80" spans="28:34" x14ac:dyDescent="0.15"/>
    <row r="81" spans="25:34" x14ac:dyDescent="0.15"/>
    <row r="82" spans="25:34" x14ac:dyDescent="0.15">
      <c r="Y82" s="262"/>
    </row>
    <row r="83" spans="25:34" x14ac:dyDescent="0.15">
      <c r="Y83" s="262"/>
      <c r="Z83" s="262"/>
      <c r="AA83" s="262"/>
      <c r="AB83" s="262"/>
      <c r="AC83" s="262"/>
      <c r="AD83" s="262"/>
      <c r="AE83" s="262"/>
      <c r="AF83" s="262"/>
      <c r="AG83" s="262"/>
      <c r="AH83" s="262"/>
    </row>
    <row r="84" spans="25:34" x14ac:dyDescent="0.15"/>
    <row r="85" spans="25:34" x14ac:dyDescent="0.15"/>
    <row r="86" spans="25:34" x14ac:dyDescent="0.15"/>
    <row r="87" spans="25:34" x14ac:dyDescent="0.15"/>
    <row r="88" spans="25:34" x14ac:dyDescent="0.15">
      <c r="AH88" s="26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62"/>
      <c r="AG94" s="262"/>
      <c r="AH94" s="262"/>
    </row>
    <row r="95" spans="25:34" ht="13.5" customHeight="1" x14ac:dyDescent="0.15">
      <c r="AH95" s="26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62"/>
    </row>
    <row r="102" spans="33:34" ht="13.5" customHeight="1" x14ac:dyDescent="0.15"/>
    <row r="103" spans="33:34" ht="13.5" customHeight="1" x14ac:dyDescent="0.15"/>
    <row r="104" spans="33:34" ht="13.5" customHeight="1" x14ac:dyDescent="0.15">
      <c r="AG104" s="262"/>
      <c r="AH104" s="26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62"/>
    </row>
    <row r="117" spans="34:122" ht="13.5" customHeight="1" x14ac:dyDescent="0.15"/>
    <row r="118" spans="34:122" ht="13.5" customHeight="1" x14ac:dyDescent="0.15"/>
    <row r="119" spans="34:122" ht="13.5" customHeight="1" x14ac:dyDescent="0.15"/>
    <row r="120" spans="34:122" ht="13.5" customHeight="1" x14ac:dyDescent="0.15">
      <c r="AH120" s="262"/>
    </row>
    <row r="121" spans="34:122" ht="13.5" customHeight="1" x14ac:dyDescent="0.15">
      <c r="AH121" s="262"/>
    </row>
    <row r="122" spans="34:122" ht="13.5" customHeight="1" x14ac:dyDescent="0.15"/>
    <row r="123" spans="34:122" ht="13.5" customHeight="1" x14ac:dyDescent="0.15"/>
    <row r="124" spans="34:122" ht="13.5" customHeight="1" x14ac:dyDescent="0.15"/>
    <row r="125" spans="34:122" ht="13.5" customHeight="1" x14ac:dyDescent="0.15">
      <c r="DR125" s="262" t="s">
        <v>505</v>
      </c>
    </row>
  </sheetData>
  <sheetProtection password="C5BB"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1" customWidth="1"/>
    <col min="2" max="8" width="13.375" style="141" customWidth="1"/>
    <col min="9" max="16384" width="11.125" style="141"/>
  </cols>
  <sheetData>
    <row r="1" spans="1:8" x14ac:dyDescent="0.15">
      <c r="A1" s="135"/>
      <c r="B1" s="136"/>
      <c r="C1" s="137"/>
      <c r="D1" s="138"/>
      <c r="E1" s="139"/>
      <c r="F1" s="139"/>
      <c r="G1" s="139"/>
      <c r="H1" s="140"/>
    </row>
    <row r="2" spans="1:8" x14ac:dyDescent="0.15">
      <c r="A2" s="142"/>
      <c r="B2" s="143"/>
      <c r="C2" s="144"/>
      <c r="D2" s="145" t="s">
        <v>52</v>
      </c>
      <c r="E2" s="146"/>
      <c r="F2" s="147" t="s">
        <v>555</v>
      </c>
      <c r="G2" s="148"/>
      <c r="H2" s="149"/>
    </row>
    <row r="3" spans="1:8" x14ac:dyDescent="0.15">
      <c r="A3" s="145" t="s">
        <v>548</v>
      </c>
      <c r="B3" s="150"/>
      <c r="C3" s="151"/>
      <c r="D3" s="152">
        <v>29310</v>
      </c>
      <c r="E3" s="153"/>
      <c r="F3" s="154">
        <v>90072</v>
      </c>
      <c r="G3" s="155"/>
      <c r="H3" s="156"/>
    </row>
    <row r="4" spans="1:8" x14ac:dyDescent="0.15">
      <c r="A4" s="157"/>
      <c r="B4" s="158"/>
      <c r="C4" s="159"/>
      <c r="D4" s="160">
        <v>23211</v>
      </c>
      <c r="E4" s="161"/>
      <c r="F4" s="162">
        <v>46083</v>
      </c>
      <c r="G4" s="163"/>
      <c r="H4" s="164"/>
    </row>
    <row r="5" spans="1:8" x14ac:dyDescent="0.15">
      <c r="A5" s="145" t="s">
        <v>550</v>
      </c>
      <c r="B5" s="150"/>
      <c r="C5" s="151"/>
      <c r="D5" s="152">
        <v>47861</v>
      </c>
      <c r="E5" s="153"/>
      <c r="F5" s="154">
        <v>88328</v>
      </c>
      <c r="G5" s="155"/>
      <c r="H5" s="156"/>
    </row>
    <row r="6" spans="1:8" x14ac:dyDescent="0.15">
      <c r="A6" s="157"/>
      <c r="B6" s="158"/>
      <c r="C6" s="159"/>
      <c r="D6" s="160">
        <v>39940</v>
      </c>
      <c r="E6" s="161"/>
      <c r="F6" s="162">
        <v>49013</v>
      </c>
      <c r="G6" s="163"/>
      <c r="H6" s="164"/>
    </row>
    <row r="7" spans="1:8" x14ac:dyDescent="0.15">
      <c r="A7" s="145" t="s">
        <v>551</v>
      </c>
      <c r="B7" s="150"/>
      <c r="C7" s="151"/>
      <c r="D7" s="152">
        <v>27750</v>
      </c>
      <c r="E7" s="153"/>
      <c r="F7" s="154">
        <v>103390</v>
      </c>
      <c r="G7" s="155"/>
      <c r="H7" s="156"/>
    </row>
    <row r="8" spans="1:8" x14ac:dyDescent="0.15">
      <c r="A8" s="157"/>
      <c r="B8" s="158"/>
      <c r="C8" s="159"/>
      <c r="D8" s="160">
        <v>12829</v>
      </c>
      <c r="E8" s="161"/>
      <c r="F8" s="162">
        <v>51269</v>
      </c>
      <c r="G8" s="163"/>
      <c r="H8" s="164"/>
    </row>
    <row r="9" spans="1:8" x14ac:dyDescent="0.15">
      <c r="A9" s="145" t="s">
        <v>552</v>
      </c>
      <c r="B9" s="150"/>
      <c r="C9" s="151"/>
      <c r="D9" s="152">
        <v>41727</v>
      </c>
      <c r="E9" s="153"/>
      <c r="F9" s="154">
        <v>117234</v>
      </c>
      <c r="G9" s="155"/>
      <c r="H9" s="156"/>
    </row>
    <row r="10" spans="1:8" x14ac:dyDescent="0.15">
      <c r="A10" s="157"/>
      <c r="B10" s="158"/>
      <c r="C10" s="159"/>
      <c r="D10" s="160">
        <v>22442</v>
      </c>
      <c r="E10" s="161"/>
      <c r="F10" s="162">
        <v>59796</v>
      </c>
      <c r="G10" s="163"/>
      <c r="H10" s="164"/>
    </row>
    <row r="11" spans="1:8" x14ac:dyDescent="0.15">
      <c r="A11" s="145" t="s">
        <v>553</v>
      </c>
      <c r="B11" s="150"/>
      <c r="C11" s="151"/>
      <c r="D11" s="152">
        <v>53166</v>
      </c>
      <c r="E11" s="153"/>
      <c r="F11" s="154">
        <v>97758</v>
      </c>
      <c r="G11" s="155"/>
      <c r="H11" s="156"/>
    </row>
    <row r="12" spans="1:8" x14ac:dyDescent="0.15">
      <c r="A12" s="157"/>
      <c r="B12" s="158"/>
      <c r="C12" s="165"/>
      <c r="D12" s="160">
        <v>37038</v>
      </c>
      <c r="E12" s="161"/>
      <c r="F12" s="162">
        <v>45946</v>
      </c>
      <c r="G12" s="163"/>
      <c r="H12" s="164"/>
    </row>
    <row r="13" spans="1:8" x14ac:dyDescent="0.15">
      <c r="A13" s="145"/>
      <c r="B13" s="150"/>
      <c r="C13" s="166"/>
      <c r="D13" s="167">
        <v>39963</v>
      </c>
      <c r="E13" s="168"/>
      <c r="F13" s="169">
        <v>99356</v>
      </c>
      <c r="G13" s="170"/>
      <c r="H13" s="156"/>
    </row>
    <row r="14" spans="1:8" x14ac:dyDescent="0.15">
      <c r="A14" s="157"/>
      <c r="B14" s="158"/>
      <c r="C14" s="159"/>
      <c r="D14" s="160">
        <v>27092</v>
      </c>
      <c r="E14" s="161"/>
      <c r="F14" s="162">
        <v>50421</v>
      </c>
      <c r="G14" s="163"/>
      <c r="H14" s="164"/>
    </row>
    <row r="17" spans="1:11" x14ac:dyDescent="0.15">
      <c r="A17" s="141" t="s">
        <v>53</v>
      </c>
    </row>
    <row r="18" spans="1:11" x14ac:dyDescent="0.15">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15">
      <c r="A19" s="171" t="s">
        <v>54</v>
      </c>
      <c r="B19" s="171">
        <f>ROUND(VALUE(SUBSTITUTE(実質収支比率等に係る経年分析!F$48,"▲","-")),2)</f>
        <v>0.12</v>
      </c>
      <c r="C19" s="171">
        <f>ROUND(VALUE(SUBSTITUTE(実質収支比率等に係る経年分析!G$48,"▲","-")),2)</f>
        <v>3.92</v>
      </c>
      <c r="D19" s="171">
        <f>ROUND(VALUE(SUBSTITUTE(実質収支比率等に係る経年分析!H$48,"▲","-")),2)</f>
        <v>0.16</v>
      </c>
      <c r="E19" s="171">
        <f>ROUND(VALUE(SUBSTITUTE(実質収支比率等に係る経年分析!I$48,"▲","-")),2)</f>
        <v>3.58</v>
      </c>
      <c r="F19" s="171">
        <f>ROUND(VALUE(SUBSTITUTE(実質収支比率等に係る経年分析!J$48,"▲","-")),2)</f>
        <v>9.11</v>
      </c>
    </row>
    <row r="20" spans="1:11" x14ac:dyDescent="0.15">
      <c r="A20" s="171" t="s">
        <v>55</v>
      </c>
      <c r="B20" s="171">
        <f>ROUND(VALUE(SUBSTITUTE(実質収支比率等に係る経年分析!F$47,"▲","-")),2)</f>
        <v>17.8</v>
      </c>
      <c r="C20" s="171">
        <f>ROUND(VALUE(SUBSTITUTE(実質収支比率等に係る経年分析!G$47,"▲","-")),2)</f>
        <v>17.579999999999998</v>
      </c>
      <c r="D20" s="171">
        <f>ROUND(VALUE(SUBSTITUTE(実質収支比率等に係る経年分析!H$47,"▲","-")),2)</f>
        <v>18.75</v>
      </c>
      <c r="E20" s="171">
        <f>ROUND(VALUE(SUBSTITUTE(実質収支比率等に係る経年分析!I$47,"▲","-")),2)</f>
        <v>18.100000000000001</v>
      </c>
      <c r="F20" s="171">
        <f>ROUND(VALUE(SUBSTITUTE(実質収支比率等に係る経年分析!J$47,"▲","-")),2)</f>
        <v>18.41</v>
      </c>
    </row>
    <row r="21" spans="1:11" x14ac:dyDescent="0.15">
      <c r="A21" s="171" t="s">
        <v>56</v>
      </c>
      <c r="B21" s="171">
        <f>IF(ISNUMBER(VALUE(SUBSTITUTE(実質収支比率等に係る経年分析!F$49,"▲","-"))),ROUND(VALUE(SUBSTITUTE(実質収支比率等に係る経年分析!F$49,"▲","-")),2),NA())</f>
        <v>1.77</v>
      </c>
      <c r="C21" s="171">
        <f>IF(ISNUMBER(VALUE(SUBSTITUTE(実質収支比率等に係る経年分析!G$49,"▲","-"))),ROUND(VALUE(SUBSTITUTE(実質収支比率等に係る経年分析!G$49,"▲","-")),2),NA())</f>
        <v>3.86</v>
      </c>
      <c r="D21" s="171">
        <f>IF(ISNUMBER(VALUE(SUBSTITUTE(実質収支比率等に係る経年分析!H$49,"▲","-"))),ROUND(VALUE(SUBSTITUTE(実質収支比率等に係る経年分析!H$49,"▲","-")),2),NA())</f>
        <v>-2.87</v>
      </c>
      <c r="E21" s="171">
        <f>IF(ISNUMBER(VALUE(SUBSTITUTE(実質収支比率等に係る経年分析!I$49,"▲","-"))),ROUND(VALUE(SUBSTITUTE(実質収支比率等に係る経年分析!I$49,"▲","-")),2),NA())</f>
        <v>3.51</v>
      </c>
      <c r="F21" s="171">
        <f>IF(ISNUMBER(VALUE(SUBSTITUTE(実質収支比率等に係る経年分析!J$49,"▲","-"))),ROUND(VALUE(SUBSTITUTE(実質収支比率等に係る経年分析!J$49,"▲","-")),2),NA())</f>
        <v>7.45</v>
      </c>
    </row>
    <row r="24" spans="1:11" x14ac:dyDescent="0.15">
      <c r="A24" s="141" t="s">
        <v>57</v>
      </c>
    </row>
    <row r="25" spans="1:11" x14ac:dyDescent="0.15">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15">
      <c r="A26" s="172"/>
      <c r="B26" s="172" t="s">
        <v>58</v>
      </c>
      <c r="C26" s="172" t="s">
        <v>59</v>
      </c>
      <c r="D26" s="172" t="s">
        <v>58</v>
      </c>
      <c r="E26" s="172" t="s">
        <v>59</v>
      </c>
      <c r="F26" s="172" t="s">
        <v>58</v>
      </c>
      <c r="G26" s="172" t="s">
        <v>59</v>
      </c>
      <c r="H26" s="172" t="s">
        <v>58</v>
      </c>
      <c r="I26" s="172" t="s">
        <v>59</v>
      </c>
      <c r="J26" s="172" t="s">
        <v>58</v>
      </c>
      <c r="K26" s="172" t="s">
        <v>59</v>
      </c>
    </row>
    <row r="27" spans="1:11" x14ac:dyDescent="0.15">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15">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15">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15">
      <c r="A30" s="172" t="str">
        <f>IF(連結実質赤字比率に係る赤字・黒字の構成分析!C$40="",NA(),連結実質赤字比率に係る赤字・黒字の構成分析!C$40)</f>
        <v>下水道事業特別会計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v>
      </c>
    </row>
    <row r="31" spans="1:11" x14ac:dyDescent="0.15">
      <c r="A31" s="172" t="str">
        <f>IF(連結実質赤字比率に係る赤字・黒字の構成分析!C$39="",NA(),連結実質赤字比率に係る赤字・黒字の構成分析!C$39)</f>
        <v>介護サービス事業特別会計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0.04</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0.04</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0.04</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0.03</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0.02</v>
      </c>
    </row>
    <row r="32" spans="1:11" x14ac:dyDescent="0.15">
      <c r="A32" s="172" t="str">
        <f>IF(連結実質赤字比率に係る赤字・黒字の構成分析!C$38="",NA(),連結実質赤字比率に係る赤字・黒字の構成分析!C$38)</f>
        <v>後期高齢者医療特別会計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0.03</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0.04</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0.06</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7.0000000000000007E-2</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7.0000000000000007E-2</v>
      </c>
    </row>
    <row r="33" spans="1:16" x14ac:dyDescent="0.15">
      <c r="A33" s="172" t="str">
        <f>IF(連結実質赤字比率に係る赤字・黒字の構成分析!C$37="",NA(),連結実質赤字比率に係る赤字・黒字の構成分析!C$37)</f>
        <v>国民健康保険事業特別会計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1.56</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0.65</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0.28000000000000003</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0.4</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1.1000000000000001</v>
      </c>
    </row>
    <row r="34" spans="1:16" x14ac:dyDescent="0.15">
      <c r="A34" s="172" t="str">
        <f>IF(連結実質赤字比率に係る赤字・黒字の構成分析!C$36="",NA(),連結実質赤字比率に係る赤字・黒字の構成分析!C$36)</f>
        <v>介護保険事業特別会計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1.64</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2.1</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1.31</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1.78</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1.86</v>
      </c>
    </row>
    <row r="35" spans="1:16" x14ac:dyDescent="0.15">
      <c r="A35" s="172" t="str">
        <f>IF(連結実質赤字比率に係る赤字・黒字の構成分析!C$35="",NA(),連結実質赤字比率に係る赤字・黒字の構成分析!C$35)</f>
        <v>水道事業特別会計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6.19</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6.41</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6.98</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6.93</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6.81</v>
      </c>
    </row>
    <row r="36" spans="1:16" x14ac:dyDescent="0.15">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0.12</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3.92</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0.15</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3.58</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9.1</v>
      </c>
    </row>
    <row r="39" spans="1:16" x14ac:dyDescent="0.15">
      <c r="A39" s="141" t="s">
        <v>60</v>
      </c>
    </row>
    <row r="40" spans="1:16" x14ac:dyDescent="0.15">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15">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15">
      <c r="A42" s="173" t="s">
        <v>63</v>
      </c>
      <c r="B42" s="173"/>
      <c r="C42" s="173"/>
      <c r="D42" s="173">
        <f>'実質公債費比率（分子）の構造'!K$52</f>
        <v>485</v>
      </c>
      <c r="E42" s="173"/>
      <c r="F42" s="173"/>
      <c r="G42" s="173">
        <f>'実質公債費比率（分子）の構造'!L$52</f>
        <v>509</v>
      </c>
      <c r="H42" s="173"/>
      <c r="I42" s="173"/>
      <c r="J42" s="173">
        <f>'実質公債費比率（分子）の構造'!M$52</f>
        <v>531</v>
      </c>
      <c r="K42" s="173"/>
      <c r="L42" s="173"/>
      <c r="M42" s="173">
        <f>'実質公債費比率（分子）の構造'!N$52</f>
        <v>544</v>
      </c>
      <c r="N42" s="173"/>
      <c r="O42" s="173"/>
      <c r="P42" s="173">
        <f>'実質公債費比率（分子）の構造'!O$52</f>
        <v>569</v>
      </c>
    </row>
    <row r="43" spans="1:16" x14ac:dyDescent="0.15">
      <c r="A43" s="173" t="s">
        <v>64</v>
      </c>
      <c r="B43" s="173">
        <f>'実質公債費比率（分子）の構造'!K$51</f>
        <v>0</v>
      </c>
      <c r="C43" s="173"/>
      <c r="D43" s="173"/>
      <c r="E43" s="173">
        <f>'実質公債費比率（分子）の構造'!L$51</f>
        <v>0</v>
      </c>
      <c r="F43" s="173"/>
      <c r="G43" s="173"/>
      <c r="H43" s="173">
        <f>'実質公債費比率（分子）の構造'!M$51</f>
        <v>0</v>
      </c>
      <c r="I43" s="173"/>
      <c r="J43" s="173"/>
      <c r="K43" s="173">
        <f>'実質公債費比率（分子）の構造'!N$51</f>
        <v>0</v>
      </c>
      <c r="L43" s="173"/>
      <c r="M43" s="173"/>
      <c r="N43" s="173">
        <f>'実質公債費比率（分子）の構造'!O$51</f>
        <v>0</v>
      </c>
      <c r="O43" s="173"/>
      <c r="P43" s="173"/>
    </row>
    <row r="44" spans="1:16" x14ac:dyDescent="0.15">
      <c r="A44" s="173" t="s">
        <v>65</v>
      </c>
      <c r="B44" s="173">
        <f>'実質公債費比率（分子）の構造'!K$50</f>
        <v>15</v>
      </c>
      <c r="C44" s="173"/>
      <c r="D44" s="173"/>
      <c r="E44" s="173">
        <f>'実質公債費比率（分子）の構造'!L$50</f>
        <v>15</v>
      </c>
      <c r="F44" s="173"/>
      <c r="G44" s="173"/>
      <c r="H44" s="173">
        <f>'実質公債費比率（分子）の構造'!M$50</f>
        <v>15</v>
      </c>
      <c r="I44" s="173"/>
      <c r="J44" s="173"/>
      <c r="K44" s="173">
        <f>'実質公債費比率（分子）の構造'!N$50</f>
        <v>15</v>
      </c>
      <c r="L44" s="173"/>
      <c r="M44" s="173"/>
      <c r="N44" s="173">
        <f>'実質公債費比率（分子）の構造'!O$50</f>
        <v>15</v>
      </c>
      <c r="O44" s="173"/>
      <c r="P44" s="173"/>
    </row>
    <row r="45" spans="1:16" x14ac:dyDescent="0.15">
      <c r="A45" s="173" t="s">
        <v>66</v>
      </c>
      <c r="B45" s="173">
        <f>'実質公債費比率（分子）の構造'!K$49</f>
        <v>130</v>
      </c>
      <c r="C45" s="173"/>
      <c r="D45" s="173"/>
      <c r="E45" s="173">
        <f>'実質公債費比率（分子）の構造'!L$49</f>
        <v>127</v>
      </c>
      <c r="F45" s="173"/>
      <c r="G45" s="173"/>
      <c r="H45" s="173">
        <f>'実質公債費比率（分子）の構造'!M$49</f>
        <v>128</v>
      </c>
      <c r="I45" s="173"/>
      <c r="J45" s="173"/>
      <c r="K45" s="173">
        <f>'実質公債費比率（分子）の構造'!N$49</f>
        <v>119</v>
      </c>
      <c r="L45" s="173"/>
      <c r="M45" s="173"/>
      <c r="N45" s="173">
        <f>'実質公債費比率（分子）の構造'!O$49</f>
        <v>89</v>
      </c>
      <c r="O45" s="173"/>
      <c r="P45" s="173"/>
    </row>
    <row r="46" spans="1:16" x14ac:dyDescent="0.15">
      <c r="A46" s="173" t="s">
        <v>67</v>
      </c>
      <c r="B46" s="173">
        <f>'実質公債費比率（分子）の構造'!K$48</f>
        <v>19</v>
      </c>
      <c r="C46" s="173"/>
      <c r="D46" s="173"/>
      <c r="E46" s="173">
        <f>'実質公債費比率（分子）の構造'!L$48</f>
        <v>21</v>
      </c>
      <c r="F46" s="173"/>
      <c r="G46" s="173"/>
      <c r="H46" s="173">
        <f>'実質公債費比率（分子）の構造'!M$48</f>
        <v>24</v>
      </c>
      <c r="I46" s="173"/>
      <c r="J46" s="173"/>
      <c r="K46" s="173">
        <f>'実質公債費比率（分子）の構造'!N$48</f>
        <v>24</v>
      </c>
      <c r="L46" s="173"/>
      <c r="M46" s="173"/>
      <c r="N46" s="173">
        <f>'実質公債費比率（分子）の構造'!O$48</f>
        <v>29</v>
      </c>
      <c r="O46" s="173"/>
      <c r="P46" s="173"/>
    </row>
    <row r="47" spans="1:16" x14ac:dyDescent="0.15">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15">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15">
      <c r="A49" s="173" t="s">
        <v>70</v>
      </c>
      <c r="B49" s="173">
        <f>'実質公債費比率（分子）の構造'!K$45</f>
        <v>567</v>
      </c>
      <c r="C49" s="173"/>
      <c r="D49" s="173"/>
      <c r="E49" s="173">
        <f>'実質公債費比率（分子）の構造'!L$45</f>
        <v>592</v>
      </c>
      <c r="F49" s="173"/>
      <c r="G49" s="173"/>
      <c r="H49" s="173">
        <f>'実質公債費比率（分子）の構造'!M$45</f>
        <v>630</v>
      </c>
      <c r="I49" s="173"/>
      <c r="J49" s="173"/>
      <c r="K49" s="173">
        <f>'実質公債費比率（分子）の構造'!N$45</f>
        <v>652</v>
      </c>
      <c r="L49" s="173"/>
      <c r="M49" s="173"/>
      <c r="N49" s="173">
        <f>'実質公債費比率（分子）の構造'!O$45</f>
        <v>699</v>
      </c>
      <c r="O49" s="173"/>
      <c r="P49" s="173"/>
    </row>
    <row r="50" spans="1:16" x14ac:dyDescent="0.15">
      <c r="A50" s="173" t="s">
        <v>71</v>
      </c>
      <c r="B50" s="173" t="e">
        <f>NA()</f>
        <v>#N/A</v>
      </c>
      <c r="C50" s="173">
        <f>IF(ISNUMBER('実質公債費比率（分子）の構造'!K$53),'実質公債費比率（分子）の構造'!K$53,NA())</f>
        <v>246</v>
      </c>
      <c r="D50" s="173" t="e">
        <f>NA()</f>
        <v>#N/A</v>
      </c>
      <c r="E50" s="173" t="e">
        <f>NA()</f>
        <v>#N/A</v>
      </c>
      <c r="F50" s="173">
        <f>IF(ISNUMBER('実質公債費比率（分子）の構造'!L$53),'実質公債費比率（分子）の構造'!L$53,NA())</f>
        <v>246</v>
      </c>
      <c r="G50" s="173" t="e">
        <f>NA()</f>
        <v>#N/A</v>
      </c>
      <c r="H50" s="173" t="e">
        <f>NA()</f>
        <v>#N/A</v>
      </c>
      <c r="I50" s="173">
        <f>IF(ISNUMBER('実質公債費比率（分子）の構造'!M$53),'実質公債費比率（分子）の構造'!M$53,NA())</f>
        <v>266</v>
      </c>
      <c r="J50" s="173" t="e">
        <f>NA()</f>
        <v>#N/A</v>
      </c>
      <c r="K50" s="173" t="e">
        <f>NA()</f>
        <v>#N/A</v>
      </c>
      <c r="L50" s="173">
        <f>IF(ISNUMBER('実質公債費比率（分子）の構造'!N$53),'実質公債費比率（分子）の構造'!N$53,NA())</f>
        <v>266</v>
      </c>
      <c r="M50" s="173" t="e">
        <f>NA()</f>
        <v>#N/A</v>
      </c>
      <c r="N50" s="173" t="e">
        <f>NA()</f>
        <v>#N/A</v>
      </c>
      <c r="O50" s="173">
        <f>IF(ISNUMBER('実質公債費比率（分子）の構造'!O$53),'実質公債費比率（分子）の構造'!O$53,NA())</f>
        <v>263</v>
      </c>
      <c r="P50" s="173" t="e">
        <f>NA()</f>
        <v>#N/A</v>
      </c>
    </row>
    <row r="53" spans="1:16" x14ac:dyDescent="0.15">
      <c r="A53" s="141" t="s">
        <v>72</v>
      </c>
    </row>
    <row r="54" spans="1:16" x14ac:dyDescent="0.15">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15">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15">
      <c r="A56" s="172" t="s">
        <v>43</v>
      </c>
      <c r="B56" s="172"/>
      <c r="C56" s="172"/>
      <c r="D56" s="172">
        <f>'将来負担比率（分子）の構造'!I$52</f>
        <v>5402</v>
      </c>
      <c r="E56" s="172"/>
      <c r="F56" s="172"/>
      <c r="G56" s="172">
        <f>'将来負担比率（分子）の構造'!J$52</f>
        <v>5433</v>
      </c>
      <c r="H56" s="172"/>
      <c r="I56" s="172"/>
      <c r="J56" s="172">
        <f>'将来負担比率（分子）の構造'!K$52</f>
        <v>5338</v>
      </c>
      <c r="K56" s="172"/>
      <c r="L56" s="172"/>
      <c r="M56" s="172">
        <f>'将来負担比率（分子）の構造'!L$52</f>
        <v>5216</v>
      </c>
      <c r="N56" s="172"/>
      <c r="O56" s="172"/>
      <c r="P56" s="172">
        <f>'将来負担比率（分子）の構造'!M$52</f>
        <v>4916</v>
      </c>
    </row>
    <row r="57" spans="1:16" x14ac:dyDescent="0.15">
      <c r="A57" s="172" t="s">
        <v>42</v>
      </c>
      <c r="B57" s="172"/>
      <c r="C57" s="172"/>
      <c r="D57" s="172" t="str">
        <f>'将来負担比率（分子）の構造'!I$51</f>
        <v>-</v>
      </c>
      <c r="E57" s="172"/>
      <c r="F57" s="172"/>
      <c r="G57" s="172" t="str">
        <f>'将来負担比率（分子）の構造'!J$51</f>
        <v>-</v>
      </c>
      <c r="H57" s="172"/>
      <c r="I57" s="172"/>
      <c r="J57" s="172" t="str">
        <f>'将来負担比率（分子）の構造'!K$51</f>
        <v>-</v>
      </c>
      <c r="K57" s="172"/>
      <c r="L57" s="172"/>
      <c r="M57" s="172" t="str">
        <f>'将来負担比率（分子）の構造'!L$51</f>
        <v>-</v>
      </c>
      <c r="N57" s="172"/>
      <c r="O57" s="172"/>
      <c r="P57" s="172" t="str">
        <f>'将来負担比率（分子）の構造'!M$51</f>
        <v>-</v>
      </c>
    </row>
    <row r="58" spans="1:16" x14ac:dyDescent="0.15">
      <c r="A58" s="172" t="s">
        <v>41</v>
      </c>
      <c r="B58" s="172"/>
      <c r="C58" s="172"/>
      <c r="D58" s="172">
        <f>'将来負担比率（分子）の構造'!I$50</f>
        <v>1452</v>
      </c>
      <c r="E58" s="172"/>
      <c r="F58" s="172"/>
      <c r="G58" s="172">
        <f>'将来負担比率（分子）の構造'!J$50</f>
        <v>1469</v>
      </c>
      <c r="H58" s="172"/>
      <c r="I58" s="172"/>
      <c r="J58" s="172">
        <f>'将来負担比率（分子）の構造'!K$50</f>
        <v>1570</v>
      </c>
      <c r="K58" s="172"/>
      <c r="L58" s="172"/>
      <c r="M58" s="172">
        <f>'将来負担比率（分子）の構造'!L$50</f>
        <v>1668</v>
      </c>
      <c r="N58" s="172"/>
      <c r="O58" s="172"/>
      <c r="P58" s="172">
        <f>'将来負担比率（分子）の構造'!M$50</f>
        <v>2029</v>
      </c>
    </row>
    <row r="59" spans="1:16" x14ac:dyDescent="0.15">
      <c r="A59" s="172" t="s">
        <v>39</v>
      </c>
      <c r="B59" s="172" t="str">
        <f>'将来負担比率（分子）の構造'!I$49</f>
        <v>-</v>
      </c>
      <c r="C59" s="172"/>
      <c r="D59" s="172"/>
      <c r="E59" s="172">
        <f>'将来負担比率（分子）の構造'!J$49</f>
        <v>38</v>
      </c>
      <c r="F59" s="172"/>
      <c r="G59" s="172"/>
      <c r="H59" s="172">
        <f>'将来負担比率（分子）の構造'!K$49</f>
        <v>60</v>
      </c>
      <c r="I59" s="172"/>
      <c r="J59" s="172"/>
      <c r="K59" s="172" t="str">
        <f>'将来負担比率（分子）の構造'!L$49</f>
        <v>-</v>
      </c>
      <c r="L59" s="172"/>
      <c r="M59" s="172"/>
      <c r="N59" s="172" t="str">
        <f>'将来負担比率（分子）の構造'!M$49</f>
        <v>-</v>
      </c>
      <c r="O59" s="172"/>
      <c r="P59" s="172"/>
    </row>
    <row r="60" spans="1:16" x14ac:dyDescent="0.15">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15">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15">
      <c r="A62" s="172" t="s">
        <v>35</v>
      </c>
      <c r="B62" s="172">
        <f>'将来負担比率（分子）の構造'!I$45</f>
        <v>1208</v>
      </c>
      <c r="C62" s="172"/>
      <c r="D62" s="172"/>
      <c r="E62" s="172">
        <f>'将来負担比率（分子）の構造'!J$45</f>
        <v>1087</v>
      </c>
      <c r="F62" s="172"/>
      <c r="G62" s="172"/>
      <c r="H62" s="172">
        <f>'将来負担比率（分子）の構造'!K$45</f>
        <v>1041</v>
      </c>
      <c r="I62" s="172"/>
      <c r="J62" s="172"/>
      <c r="K62" s="172">
        <f>'将来負担比率（分子）の構造'!L$45</f>
        <v>1003</v>
      </c>
      <c r="L62" s="172"/>
      <c r="M62" s="172"/>
      <c r="N62" s="172">
        <f>'将来負担比率（分子）の構造'!M$45</f>
        <v>986</v>
      </c>
      <c r="O62" s="172"/>
      <c r="P62" s="172"/>
    </row>
    <row r="63" spans="1:16" x14ac:dyDescent="0.15">
      <c r="A63" s="172" t="s">
        <v>34</v>
      </c>
      <c r="B63" s="172">
        <f>'将来負担比率（分子）の構造'!I$44</f>
        <v>555</v>
      </c>
      <c r="C63" s="172"/>
      <c r="D63" s="172"/>
      <c r="E63" s="172">
        <f>'将来負担比率（分子）の構造'!J$44</f>
        <v>454</v>
      </c>
      <c r="F63" s="172"/>
      <c r="G63" s="172"/>
      <c r="H63" s="172">
        <f>'将来負担比率（分子）の構造'!K$44</f>
        <v>381</v>
      </c>
      <c r="I63" s="172"/>
      <c r="J63" s="172"/>
      <c r="K63" s="172">
        <f>'将来負担比率（分子）の構造'!L$44</f>
        <v>271</v>
      </c>
      <c r="L63" s="172"/>
      <c r="M63" s="172"/>
      <c r="N63" s="172">
        <f>'将来負担比率（分子）の構造'!M$44</f>
        <v>185</v>
      </c>
      <c r="O63" s="172"/>
      <c r="P63" s="172"/>
    </row>
    <row r="64" spans="1:16" x14ac:dyDescent="0.15">
      <c r="A64" s="172" t="s">
        <v>33</v>
      </c>
      <c r="B64" s="172">
        <f>'将来負担比率（分子）の構造'!I$43</f>
        <v>352</v>
      </c>
      <c r="C64" s="172"/>
      <c r="D64" s="172"/>
      <c r="E64" s="172">
        <f>'将来負担比率（分子）の構造'!J$43</f>
        <v>331</v>
      </c>
      <c r="F64" s="172"/>
      <c r="G64" s="172"/>
      <c r="H64" s="172">
        <f>'将来負担比率（分子）の構造'!K$43</f>
        <v>308</v>
      </c>
      <c r="I64" s="172"/>
      <c r="J64" s="172"/>
      <c r="K64" s="172">
        <f>'将来負担比率（分子）の構造'!L$43</f>
        <v>284</v>
      </c>
      <c r="L64" s="172"/>
      <c r="M64" s="172"/>
      <c r="N64" s="172">
        <f>'将来負担比率（分子）の構造'!M$43</f>
        <v>259</v>
      </c>
      <c r="O64" s="172"/>
      <c r="P64" s="172"/>
    </row>
    <row r="65" spans="1:16" x14ac:dyDescent="0.15">
      <c r="A65" s="172" t="s">
        <v>32</v>
      </c>
      <c r="B65" s="172">
        <f>'将来負担比率（分子）の構造'!I$42</f>
        <v>68</v>
      </c>
      <c r="C65" s="172"/>
      <c r="D65" s="172"/>
      <c r="E65" s="172">
        <f>'将来負担比率（分子）の構造'!J$42</f>
        <v>55</v>
      </c>
      <c r="F65" s="172"/>
      <c r="G65" s="172"/>
      <c r="H65" s="172">
        <f>'将来負担比率（分子）の構造'!K$42</f>
        <v>41</v>
      </c>
      <c r="I65" s="172"/>
      <c r="J65" s="172"/>
      <c r="K65" s="172">
        <f>'将来負担比率（分子）の構造'!L$42</f>
        <v>27</v>
      </c>
      <c r="L65" s="172"/>
      <c r="M65" s="172"/>
      <c r="N65" s="172">
        <f>'将来負担比率（分子）の構造'!M$42</f>
        <v>15</v>
      </c>
      <c r="O65" s="172"/>
      <c r="P65" s="172"/>
    </row>
    <row r="66" spans="1:16" x14ac:dyDescent="0.15">
      <c r="A66" s="172" t="s">
        <v>31</v>
      </c>
      <c r="B66" s="172">
        <f>'将来負担比率（分子）の構造'!I$41</f>
        <v>6172</v>
      </c>
      <c r="C66" s="172"/>
      <c r="D66" s="172"/>
      <c r="E66" s="172">
        <f>'将来負担比率（分子）の構造'!J$41</f>
        <v>6261</v>
      </c>
      <c r="F66" s="172"/>
      <c r="G66" s="172"/>
      <c r="H66" s="172">
        <f>'将来負担比率（分子）の構造'!K$41</f>
        <v>6168</v>
      </c>
      <c r="I66" s="172"/>
      <c r="J66" s="172"/>
      <c r="K66" s="172">
        <f>'将来負担比率（分子）の構造'!L$41</f>
        <v>6050</v>
      </c>
      <c r="L66" s="172"/>
      <c r="M66" s="172"/>
      <c r="N66" s="172">
        <f>'将来負担比率（分子）の構造'!M$41</f>
        <v>5830</v>
      </c>
      <c r="O66" s="172"/>
      <c r="P66" s="172"/>
    </row>
    <row r="67" spans="1:16" x14ac:dyDescent="0.15">
      <c r="A67" s="172" t="s">
        <v>75</v>
      </c>
      <c r="B67" s="172" t="e">
        <f>NA()</f>
        <v>#N/A</v>
      </c>
      <c r="C67" s="172">
        <f>IF(ISNUMBER('将来負担比率（分子）の構造'!I$53), IF('将来負担比率（分子）の構造'!I$53 &lt; 0, 0, '将来負担比率（分子）の構造'!I$53), NA())</f>
        <v>1501</v>
      </c>
      <c r="D67" s="172" t="e">
        <f>NA()</f>
        <v>#N/A</v>
      </c>
      <c r="E67" s="172" t="e">
        <f>NA()</f>
        <v>#N/A</v>
      </c>
      <c r="F67" s="172">
        <f>IF(ISNUMBER('将来負担比率（分子）の構造'!J$53), IF('将来負担比率（分子）の構造'!J$53 &lt; 0, 0, '将来負担比率（分子）の構造'!J$53), NA())</f>
        <v>1324</v>
      </c>
      <c r="G67" s="172" t="e">
        <f>NA()</f>
        <v>#N/A</v>
      </c>
      <c r="H67" s="172" t="e">
        <f>NA()</f>
        <v>#N/A</v>
      </c>
      <c r="I67" s="172">
        <f>IF(ISNUMBER('将来負担比率（分子）の構造'!K$53), IF('将来負担比率（分子）の構造'!K$53 &lt; 0, 0, '将来負担比率（分子）の構造'!K$53), NA())</f>
        <v>1092</v>
      </c>
      <c r="J67" s="172" t="e">
        <f>NA()</f>
        <v>#N/A</v>
      </c>
      <c r="K67" s="172" t="e">
        <f>NA()</f>
        <v>#N/A</v>
      </c>
      <c r="L67" s="172">
        <f>IF(ISNUMBER('将来負担比率（分子）の構造'!L$53), IF('将来負担比率（分子）の構造'!L$53 &lt; 0, 0, '将来負担比率（分子）の構造'!L$53), NA())</f>
        <v>751</v>
      </c>
      <c r="M67" s="172" t="e">
        <f>NA()</f>
        <v>#N/A</v>
      </c>
      <c r="N67" s="172" t="e">
        <f>NA()</f>
        <v>#N/A</v>
      </c>
      <c r="O67" s="172">
        <f>IF(ISNUMBER('将来負担比率（分子）の構造'!M$53), IF('将来負担比率（分子）の構造'!M$53 &lt; 0, 0, '将来負担比率（分子）の構造'!M$53), NA())</f>
        <v>328</v>
      </c>
      <c r="P67" s="172" t="e">
        <f>NA()</f>
        <v>#N/A</v>
      </c>
    </row>
    <row r="70" spans="1:16" x14ac:dyDescent="0.15">
      <c r="A70" s="174" t="s">
        <v>76</v>
      </c>
      <c r="B70" s="174"/>
      <c r="C70" s="174"/>
      <c r="D70" s="174"/>
      <c r="E70" s="174"/>
      <c r="F70" s="174"/>
    </row>
    <row r="71" spans="1:16" x14ac:dyDescent="0.15">
      <c r="A71" s="175"/>
      <c r="B71" s="175" t="str">
        <f>基金残高に係る経年分析!F54</f>
        <v>R01</v>
      </c>
      <c r="C71" s="175" t="str">
        <f>基金残高に係る経年分析!G54</f>
        <v>R02</v>
      </c>
      <c r="D71" s="175" t="str">
        <f>基金残高に係る経年分析!H54</f>
        <v>R03</v>
      </c>
    </row>
    <row r="72" spans="1:16" x14ac:dyDescent="0.15">
      <c r="A72" s="175" t="s">
        <v>77</v>
      </c>
      <c r="B72" s="176">
        <f>基金残高に係る経年分析!F55</f>
        <v>719</v>
      </c>
      <c r="C72" s="176">
        <f>基金残高に係る経年分析!G55</f>
        <v>722</v>
      </c>
      <c r="D72" s="176">
        <f>基金残高に係る経年分析!H55</f>
        <v>794</v>
      </c>
    </row>
    <row r="73" spans="1:16" x14ac:dyDescent="0.15">
      <c r="A73" s="175" t="s">
        <v>78</v>
      </c>
      <c r="B73" s="176">
        <f>基金残高に係る経年分析!F56</f>
        <v>54</v>
      </c>
      <c r="C73" s="176">
        <f>基金残高に係る経年分析!G56</f>
        <v>54</v>
      </c>
      <c r="D73" s="176">
        <f>基金残高に係る経年分析!H56</f>
        <v>54</v>
      </c>
    </row>
    <row r="74" spans="1:16" x14ac:dyDescent="0.15">
      <c r="A74" s="175" t="s">
        <v>79</v>
      </c>
      <c r="B74" s="176">
        <f>基金残高に係る経年分析!F57</f>
        <v>716</v>
      </c>
      <c r="C74" s="176">
        <f>基金残高に係る経年分析!G57</f>
        <v>781</v>
      </c>
      <c r="D74" s="176">
        <f>基金残高に係る経年分析!H57</f>
        <v>1055</v>
      </c>
    </row>
  </sheetData>
  <sheetProtection algorithmName="SHA-512" hashValue="oGlu2U4nrSUdja0akwDAZu+RzKhNl7YL7X2xUbb2yEJBMXX+0sUA0RHkta7t7FJG+vlJAI98mERrItUmxIM38w==" saltValue="J9I6v79GalGM4no6ja3+u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50"/>
  <sheetViews>
    <sheetView showGridLines="0" workbookViewId="0"/>
  </sheetViews>
  <sheetFormatPr defaultColWidth="0" defaultRowHeight="11.25" customHeight="1" zeroHeight="1" x14ac:dyDescent="0.15"/>
  <cols>
    <col min="1" max="1" width="1.625" style="212" customWidth="1"/>
    <col min="2" max="2" width="2.375" style="212" customWidth="1"/>
    <col min="3" max="16" width="2.625" style="212" customWidth="1"/>
    <col min="17" max="17" width="2.375" style="212" customWidth="1"/>
    <col min="18" max="95" width="1.625" style="212" customWidth="1"/>
    <col min="96" max="133" width="1.625" style="229" customWidth="1"/>
    <col min="134" max="143" width="1.625" style="212" customWidth="1"/>
    <col min="144" max="16384" width="0" style="212" hidden="1"/>
  </cols>
  <sheetData>
    <row r="1" spans="2:143" ht="22.5" customHeight="1" thickBot="1" x14ac:dyDescent="0.2">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81" t="s">
        <v>211</v>
      </c>
      <c r="DI1" s="782"/>
      <c r="DJ1" s="782"/>
      <c r="DK1" s="782"/>
      <c r="DL1" s="782"/>
      <c r="DM1" s="782"/>
      <c r="DN1" s="783"/>
      <c r="DO1" s="212"/>
      <c r="DP1" s="781" t="s">
        <v>212</v>
      </c>
      <c r="DQ1" s="782"/>
      <c r="DR1" s="782"/>
      <c r="DS1" s="782"/>
      <c r="DT1" s="782"/>
      <c r="DU1" s="782"/>
      <c r="DV1" s="782"/>
      <c r="DW1" s="782"/>
      <c r="DX1" s="782"/>
      <c r="DY1" s="782"/>
      <c r="DZ1" s="782"/>
      <c r="EA1" s="782"/>
      <c r="EB1" s="782"/>
      <c r="EC1" s="783"/>
      <c r="ED1" s="210"/>
      <c r="EE1" s="210"/>
      <c r="EF1" s="210"/>
      <c r="EG1" s="210"/>
      <c r="EH1" s="210"/>
      <c r="EI1" s="210"/>
      <c r="EJ1" s="210"/>
      <c r="EK1" s="210"/>
      <c r="EL1" s="210"/>
      <c r="EM1" s="210"/>
    </row>
    <row r="2" spans="2:143" ht="22.5" customHeight="1" x14ac:dyDescent="0.15">
      <c r="B2" s="213" t="s">
        <v>213</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15">
      <c r="B3" s="723" t="s">
        <v>214</v>
      </c>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c r="AC3" s="724"/>
      <c r="AD3" s="724"/>
      <c r="AE3" s="724"/>
      <c r="AF3" s="724"/>
      <c r="AG3" s="724"/>
      <c r="AH3" s="724"/>
      <c r="AI3" s="724"/>
      <c r="AJ3" s="724"/>
      <c r="AK3" s="724"/>
      <c r="AL3" s="724"/>
      <c r="AM3" s="724"/>
      <c r="AN3" s="724"/>
      <c r="AO3" s="724"/>
      <c r="AP3" s="723" t="s">
        <v>215</v>
      </c>
      <c r="AQ3" s="724"/>
      <c r="AR3" s="724"/>
      <c r="AS3" s="724"/>
      <c r="AT3" s="724"/>
      <c r="AU3" s="724"/>
      <c r="AV3" s="724"/>
      <c r="AW3" s="724"/>
      <c r="AX3" s="724"/>
      <c r="AY3" s="724"/>
      <c r="AZ3" s="724"/>
      <c r="BA3" s="724"/>
      <c r="BB3" s="724"/>
      <c r="BC3" s="724"/>
      <c r="BD3" s="724"/>
      <c r="BE3" s="724"/>
      <c r="BF3" s="724"/>
      <c r="BG3" s="724"/>
      <c r="BH3" s="724"/>
      <c r="BI3" s="724"/>
      <c r="BJ3" s="724"/>
      <c r="BK3" s="724"/>
      <c r="BL3" s="724"/>
      <c r="BM3" s="724"/>
      <c r="BN3" s="724"/>
      <c r="BO3" s="724"/>
      <c r="BP3" s="724"/>
      <c r="BQ3" s="724"/>
      <c r="BR3" s="724"/>
      <c r="BS3" s="724"/>
      <c r="BT3" s="724"/>
      <c r="BU3" s="724"/>
      <c r="BV3" s="724"/>
      <c r="BW3" s="724"/>
      <c r="BX3" s="724"/>
      <c r="BY3" s="724"/>
      <c r="BZ3" s="724"/>
      <c r="CA3" s="724"/>
      <c r="CB3" s="725"/>
      <c r="CD3" s="766" t="s">
        <v>216</v>
      </c>
      <c r="CE3" s="767"/>
      <c r="CF3" s="767"/>
      <c r="CG3" s="767"/>
      <c r="CH3" s="767"/>
      <c r="CI3" s="767"/>
      <c r="CJ3" s="767"/>
      <c r="CK3" s="767"/>
      <c r="CL3" s="767"/>
      <c r="CM3" s="767"/>
      <c r="CN3" s="767"/>
      <c r="CO3" s="767"/>
      <c r="CP3" s="767"/>
      <c r="CQ3" s="767"/>
      <c r="CR3" s="767"/>
      <c r="CS3" s="767"/>
      <c r="CT3" s="767"/>
      <c r="CU3" s="767"/>
      <c r="CV3" s="767"/>
      <c r="CW3" s="767"/>
      <c r="CX3" s="767"/>
      <c r="CY3" s="767"/>
      <c r="CZ3" s="767"/>
      <c r="DA3" s="767"/>
      <c r="DB3" s="767"/>
      <c r="DC3" s="767"/>
      <c r="DD3" s="767"/>
      <c r="DE3" s="767"/>
      <c r="DF3" s="767"/>
      <c r="DG3" s="767"/>
      <c r="DH3" s="767"/>
      <c r="DI3" s="767"/>
      <c r="DJ3" s="767"/>
      <c r="DK3" s="767"/>
      <c r="DL3" s="767"/>
      <c r="DM3" s="767"/>
      <c r="DN3" s="767"/>
      <c r="DO3" s="767"/>
      <c r="DP3" s="767"/>
      <c r="DQ3" s="767"/>
      <c r="DR3" s="767"/>
      <c r="DS3" s="767"/>
      <c r="DT3" s="767"/>
      <c r="DU3" s="767"/>
      <c r="DV3" s="767"/>
      <c r="DW3" s="767"/>
      <c r="DX3" s="767"/>
      <c r="DY3" s="767"/>
      <c r="DZ3" s="767"/>
      <c r="EA3" s="767"/>
      <c r="EB3" s="767"/>
      <c r="EC3" s="768"/>
    </row>
    <row r="4" spans="2:143" ht="11.25" customHeight="1" x14ac:dyDescent="0.15">
      <c r="B4" s="723" t="s">
        <v>1</v>
      </c>
      <c r="C4" s="724"/>
      <c r="D4" s="724"/>
      <c r="E4" s="724"/>
      <c r="F4" s="724"/>
      <c r="G4" s="724"/>
      <c r="H4" s="724"/>
      <c r="I4" s="724"/>
      <c r="J4" s="724"/>
      <c r="K4" s="724"/>
      <c r="L4" s="724"/>
      <c r="M4" s="724"/>
      <c r="N4" s="724"/>
      <c r="O4" s="724"/>
      <c r="P4" s="724"/>
      <c r="Q4" s="725"/>
      <c r="R4" s="723" t="s">
        <v>217</v>
      </c>
      <c r="S4" s="724"/>
      <c r="T4" s="724"/>
      <c r="U4" s="724"/>
      <c r="V4" s="724"/>
      <c r="W4" s="724"/>
      <c r="X4" s="724"/>
      <c r="Y4" s="725"/>
      <c r="Z4" s="723" t="s">
        <v>218</v>
      </c>
      <c r="AA4" s="724"/>
      <c r="AB4" s="724"/>
      <c r="AC4" s="725"/>
      <c r="AD4" s="723" t="s">
        <v>219</v>
      </c>
      <c r="AE4" s="724"/>
      <c r="AF4" s="724"/>
      <c r="AG4" s="724"/>
      <c r="AH4" s="724"/>
      <c r="AI4" s="724"/>
      <c r="AJ4" s="724"/>
      <c r="AK4" s="725"/>
      <c r="AL4" s="723" t="s">
        <v>218</v>
      </c>
      <c r="AM4" s="724"/>
      <c r="AN4" s="724"/>
      <c r="AO4" s="725"/>
      <c r="AP4" s="784" t="s">
        <v>220</v>
      </c>
      <c r="AQ4" s="784"/>
      <c r="AR4" s="784"/>
      <c r="AS4" s="784"/>
      <c r="AT4" s="784"/>
      <c r="AU4" s="784"/>
      <c r="AV4" s="784"/>
      <c r="AW4" s="784"/>
      <c r="AX4" s="784"/>
      <c r="AY4" s="784"/>
      <c r="AZ4" s="784"/>
      <c r="BA4" s="784"/>
      <c r="BB4" s="784"/>
      <c r="BC4" s="784"/>
      <c r="BD4" s="784"/>
      <c r="BE4" s="784"/>
      <c r="BF4" s="784"/>
      <c r="BG4" s="784" t="s">
        <v>221</v>
      </c>
      <c r="BH4" s="784"/>
      <c r="BI4" s="784"/>
      <c r="BJ4" s="784"/>
      <c r="BK4" s="784"/>
      <c r="BL4" s="784"/>
      <c r="BM4" s="784"/>
      <c r="BN4" s="784"/>
      <c r="BO4" s="784" t="s">
        <v>218</v>
      </c>
      <c r="BP4" s="784"/>
      <c r="BQ4" s="784"/>
      <c r="BR4" s="784"/>
      <c r="BS4" s="784" t="s">
        <v>222</v>
      </c>
      <c r="BT4" s="784"/>
      <c r="BU4" s="784"/>
      <c r="BV4" s="784"/>
      <c r="BW4" s="784"/>
      <c r="BX4" s="784"/>
      <c r="BY4" s="784"/>
      <c r="BZ4" s="784"/>
      <c r="CA4" s="784"/>
      <c r="CB4" s="784"/>
      <c r="CD4" s="766" t="s">
        <v>223</v>
      </c>
      <c r="CE4" s="767"/>
      <c r="CF4" s="767"/>
      <c r="CG4" s="767"/>
      <c r="CH4" s="767"/>
      <c r="CI4" s="767"/>
      <c r="CJ4" s="767"/>
      <c r="CK4" s="767"/>
      <c r="CL4" s="767"/>
      <c r="CM4" s="767"/>
      <c r="CN4" s="767"/>
      <c r="CO4" s="767"/>
      <c r="CP4" s="767"/>
      <c r="CQ4" s="767"/>
      <c r="CR4" s="767"/>
      <c r="CS4" s="767"/>
      <c r="CT4" s="767"/>
      <c r="CU4" s="767"/>
      <c r="CV4" s="767"/>
      <c r="CW4" s="767"/>
      <c r="CX4" s="767"/>
      <c r="CY4" s="767"/>
      <c r="CZ4" s="767"/>
      <c r="DA4" s="767"/>
      <c r="DB4" s="767"/>
      <c r="DC4" s="767"/>
      <c r="DD4" s="767"/>
      <c r="DE4" s="767"/>
      <c r="DF4" s="767"/>
      <c r="DG4" s="767"/>
      <c r="DH4" s="767"/>
      <c r="DI4" s="767"/>
      <c r="DJ4" s="767"/>
      <c r="DK4" s="767"/>
      <c r="DL4" s="767"/>
      <c r="DM4" s="767"/>
      <c r="DN4" s="767"/>
      <c r="DO4" s="767"/>
      <c r="DP4" s="767"/>
      <c r="DQ4" s="767"/>
      <c r="DR4" s="767"/>
      <c r="DS4" s="767"/>
      <c r="DT4" s="767"/>
      <c r="DU4" s="767"/>
      <c r="DV4" s="767"/>
      <c r="DW4" s="767"/>
      <c r="DX4" s="767"/>
      <c r="DY4" s="767"/>
      <c r="DZ4" s="767"/>
      <c r="EA4" s="767"/>
      <c r="EB4" s="767"/>
      <c r="EC4" s="768"/>
    </row>
    <row r="5" spans="2:143" s="216" customFormat="1" ht="11.25" customHeight="1" x14ac:dyDescent="0.15">
      <c r="B5" s="731" t="s">
        <v>224</v>
      </c>
      <c r="C5" s="732"/>
      <c r="D5" s="732"/>
      <c r="E5" s="732"/>
      <c r="F5" s="732"/>
      <c r="G5" s="732"/>
      <c r="H5" s="732"/>
      <c r="I5" s="732"/>
      <c r="J5" s="732"/>
      <c r="K5" s="732"/>
      <c r="L5" s="732"/>
      <c r="M5" s="732"/>
      <c r="N5" s="732"/>
      <c r="O5" s="732"/>
      <c r="P5" s="732"/>
      <c r="Q5" s="733"/>
      <c r="R5" s="717">
        <v>1326150</v>
      </c>
      <c r="S5" s="718"/>
      <c r="T5" s="718"/>
      <c r="U5" s="718"/>
      <c r="V5" s="718"/>
      <c r="W5" s="718"/>
      <c r="X5" s="718"/>
      <c r="Y5" s="761"/>
      <c r="Z5" s="779">
        <v>17</v>
      </c>
      <c r="AA5" s="779"/>
      <c r="AB5" s="779"/>
      <c r="AC5" s="779"/>
      <c r="AD5" s="780">
        <v>1326150</v>
      </c>
      <c r="AE5" s="780"/>
      <c r="AF5" s="780"/>
      <c r="AG5" s="780"/>
      <c r="AH5" s="780"/>
      <c r="AI5" s="780"/>
      <c r="AJ5" s="780"/>
      <c r="AK5" s="780"/>
      <c r="AL5" s="762">
        <v>31.4</v>
      </c>
      <c r="AM5" s="736"/>
      <c r="AN5" s="736"/>
      <c r="AO5" s="763"/>
      <c r="AP5" s="731" t="s">
        <v>225</v>
      </c>
      <c r="AQ5" s="732"/>
      <c r="AR5" s="732"/>
      <c r="AS5" s="732"/>
      <c r="AT5" s="732"/>
      <c r="AU5" s="732"/>
      <c r="AV5" s="732"/>
      <c r="AW5" s="732"/>
      <c r="AX5" s="732"/>
      <c r="AY5" s="732"/>
      <c r="AZ5" s="732"/>
      <c r="BA5" s="732"/>
      <c r="BB5" s="732"/>
      <c r="BC5" s="732"/>
      <c r="BD5" s="732"/>
      <c r="BE5" s="732"/>
      <c r="BF5" s="733"/>
      <c r="BG5" s="664">
        <v>1323592</v>
      </c>
      <c r="BH5" s="665"/>
      <c r="BI5" s="665"/>
      <c r="BJ5" s="665"/>
      <c r="BK5" s="665"/>
      <c r="BL5" s="665"/>
      <c r="BM5" s="665"/>
      <c r="BN5" s="666"/>
      <c r="BO5" s="691">
        <v>99.8</v>
      </c>
      <c r="BP5" s="691"/>
      <c r="BQ5" s="691"/>
      <c r="BR5" s="691"/>
      <c r="BS5" s="692" t="s">
        <v>226</v>
      </c>
      <c r="BT5" s="692"/>
      <c r="BU5" s="692"/>
      <c r="BV5" s="692"/>
      <c r="BW5" s="692"/>
      <c r="BX5" s="692"/>
      <c r="BY5" s="692"/>
      <c r="BZ5" s="692"/>
      <c r="CA5" s="692"/>
      <c r="CB5" s="759"/>
      <c r="CD5" s="766" t="s">
        <v>220</v>
      </c>
      <c r="CE5" s="767"/>
      <c r="CF5" s="767"/>
      <c r="CG5" s="767"/>
      <c r="CH5" s="767"/>
      <c r="CI5" s="767"/>
      <c r="CJ5" s="767"/>
      <c r="CK5" s="767"/>
      <c r="CL5" s="767"/>
      <c r="CM5" s="767"/>
      <c r="CN5" s="767"/>
      <c r="CO5" s="767"/>
      <c r="CP5" s="767"/>
      <c r="CQ5" s="768"/>
      <c r="CR5" s="766" t="s">
        <v>227</v>
      </c>
      <c r="CS5" s="767"/>
      <c r="CT5" s="767"/>
      <c r="CU5" s="767"/>
      <c r="CV5" s="767"/>
      <c r="CW5" s="767"/>
      <c r="CX5" s="767"/>
      <c r="CY5" s="768"/>
      <c r="CZ5" s="766" t="s">
        <v>218</v>
      </c>
      <c r="DA5" s="767"/>
      <c r="DB5" s="767"/>
      <c r="DC5" s="768"/>
      <c r="DD5" s="766" t="s">
        <v>228</v>
      </c>
      <c r="DE5" s="767"/>
      <c r="DF5" s="767"/>
      <c r="DG5" s="767"/>
      <c r="DH5" s="767"/>
      <c r="DI5" s="767"/>
      <c r="DJ5" s="767"/>
      <c r="DK5" s="767"/>
      <c r="DL5" s="767"/>
      <c r="DM5" s="767"/>
      <c r="DN5" s="767"/>
      <c r="DO5" s="767"/>
      <c r="DP5" s="768"/>
      <c r="DQ5" s="766" t="s">
        <v>229</v>
      </c>
      <c r="DR5" s="767"/>
      <c r="DS5" s="767"/>
      <c r="DT5" s="767"/>
      <c r="DU5" s="767"/>
      <c r="DV5" s="767"/>
      <c r="DW5" s="767"/>
      <c r="DX5" s="767"/>
      <c r="DY5" s="767"/>
      <c r="DZ5" s="767"/>
      <c r="EA5" s="767"/>
      <c r="EB5" s="767"/>
      <c r="EC5" s="768"/>
    </row>
    <row r="6" spans="2:143" ht="11.25" customHeight="1" x14ac:dyDescent="0.15">
      <c r="B6" s="661" t="s">
        <v>230</v>
      </c>
      <c r="C6" s="662"/>
      <c r="D6" s="662"/>
      <c r="E6" s="662"/>
      <c r="F6" s="662"/>
      <c r="G6" s="662"/>
      <c r="H6" s="662"/>
      <c r="I6" s="662"/>
      <c r="J6" s="662"/>
      <c r="K6" s="662"/>
      <c r="L6" s="662"/>
      <c r="M6" s="662"/>
      <c r="N6" s="662"/>
      <c r="O6" s="662"/>
      <c r="P6" s="662"/>
      <c r="Q6" s="663"/>
      <c r="R6" s="664">
        <v>56324</v>
      </c>
      <c r="S6" s="665"/>
      <c r="T6" s="665"/>
      <c r="U6" s="665"/>
      <c r="V6" s="665"/>
      <c r="W6" s="665"/>
      <c r="X6" s="665"/>
      <c r="Y6" s="666"/>
      <c r="Z6" s="691">
        <v>0.7</v>
      </c>
      <c r="AA6" s="691"/>
      <c r="AB6" s="691"/>
      <c r="AC6" s="691"/>
      <c r="AD6" s="692">
        <v>56324</v>
      </c>
      <c r="AE6" s="692"/>
      <c r="AF6" s="692"/>
      <c r="AG6" s="692"/>
      <c r="AH6" s="692"/>
      <c r="AI6" s="692"/>
      <c r="AJ6" s="692"/>
      <c r="AK6" s="692"/>
      <c r="AL6" s="667">
        <v>1.3</v>
      </c>
      <c r="AM6" s="668"/>
      <c r="AN6" s="668"/>
      <c r="AO6" s="693"/>
      <c r="AP6" s="661" t="s">
        <v>231</v>
      </c>
      <c r="AQ6" s="662"/>
      <c r="AR6" s="662"/>
      <c r="AS6" s="662"/>
      <c r="AT6" s="662"/>
      <c r="AU6" s="662"/>
      <c r="AV6" s="662"/>
      <c r="AW6" s="662"/>
      <c r="AX6" s="662"/>
      <c r="AY6" s="662"/>
      <c r="AZ6" s="662"/>
      <c r="BA6" s="662"/>
      <c r="BB6" s="662"/>
      <c r="BC6" s="662"/>
      <c r="BD6" s="662"/>
      <c r="BE6" s="662"/>
      <c r="BF6" s="663"/>
      <c r="BG6" s="664">
        <v>1323592</v>
      </c>
      <c r="BH6" s="665"/>
      <c r="BI6" s="665"/>
      <c r="BJ6" s="665"/>
      <c r="BK6" s="665"/>
      <c r="BL6" s="665"/>
      <c r="BM6" s="665"/>
      <c r="BN6" s="666"/>
      <c r="BO6" s="691">
        <v>99.8</v>
      </c>
      <c r="BP6" s="691"/>
      <c r="BQ6" s="691"/>
      <c r="BR6" s="691"/>
      <c r="BS6" s="692" t="s">
        <v>128</v>
      </c>
      <c r="BT6" s="692"/>
      <c r="BU6" s="692"/>
      <c r="BV6" s="692"/>
      <c r="BW6" s="692"/>
      <c r="BX6" s="692"/>
      <c r="BY6" s="692"/>
      <c r="BZ6" s="692"/>
      <c r="CA6" s="692"/>
      <c r="CB6" s="759"/>
      <c r="CD6" s="720" t="s">
        <v>232</v>
      </c>
      <c r="CE6" s="721"/>
      <c r="CF6" s="721"/>
      <c r="CG6" s="721"/>
      <c r="CH6" s="721"/>
      <c r="CI6" s="721"/>
      <c r="CJ6" s="721"/>
      <c r="CK6" s="721"/>
      <c r="CL6" s="721"/>
      <c r="CM6" s="721"/>
      <c r="CN6" s="721"/>
      <c r="CO6" s="721"/>
      <c r="CP6" s="721"/>
      <c r="CQ6" s="722"/>
      <c r="CR6" s="664">
        <v>66243</v>
      </c>
      <c r="CS6" s="665"/>
      <c r="CT6" s="665"/>
      <c r="CU6" s="665"/>
      <c r="CV6" s="665"/>
      <c r="CW6" s="665"/>
      <c r="CX6" s="665"/>
      <c r="CY6" s="666"/>
      <c r="CZ6" s="762">
        <v>0.9</v>
      </c>
      <c r="DA6" s="736"/>
      <c r="DB6" s="736"/>
      <c r="DC6" s="765"/>
      <c r="DD6" s="670" t="s">
        <v>128</v>
      </c>
      <c r="DE6" s="665"/>
      <c r="DF6" s="665"/>
      <c r="DG6" s="665"/>
      <c r="DH6" s="665"/>
      <c r="DI6" s="665"/>
      <c r="DJ6" s="665"/>
      <c r="DK6" s="665"/>
      <c r="DL6" s="665"/>
      <c r="DM6" s="665"/>
      <c r="DN6" s="665"/>
      <c r="DO6" s="665"/>
      <c r="DP6" s="666"/>
      <c r="DQ6" s="670">
        <v>66243</v>
      </c>
      <c r="DR6" s="665"/>
      <c r="DS6" s="665"/>
      <c r="DT6" s="665"/>
      <c r="DU6" s="665"/>
      <c r="DV6" s="665"/>
      <c r="DW6" s="665"/>
      <c r="DX6" s="665"/>
      <c r="DY6" s="665"/>
      <c r="DZ6" s="665"/>
      <c r="EA6" s="665"/>
      <c r="EB6" s="665"/>
      <c r="EC6" s="705"/>
    </row>
    <row r="7" spans="2:143" ht="11.25" customHeight="1" x14ac:dyDescent="0.15">
      <c r="B7" s="661" t="s">
        <v>233</v>
      </c>
      <c r="C7" s="662"/>
      <c r="D7" s="662"/>
      <c r="E7" s="662"/>
      <c r="F7" s="662"/>
      <c r="G7" s="662"/>
      <c r="H7" s="662"/>
      <c r="I7" s="662"/>
      <c r="J7" s="662"/>
      <c r="K7" s="662"/>
      <c r="L7" s="662"/>
      <c r="M7" s="662"/>
      <c r="N7" s="662"/>
      <c r="O7" s="662"/>
      <c r="P7" s="662"/>
      <c r="Q7" s="663"/>
      <c r="R7" s="664">
        <v>830</v>
      </c>
      <c r="S7" s="665"/>
      <c r="T7" s="665"/>
      <c r="U7" s="665"/>
      <c r="V7" s="665"/>
      <c r="W7" s="665"/>
      <c r="X7" s="665"/>
      <c r="Y7" s="666"/>
      <c r="Z7" s="691">
        <v>0</v>
      </c>
      <c r="AA7" s="691"/>
      <c r="AB7" s="691"/>
      <c r="AC7" s="691"/>
      <c r="AD7" s="692">
        <v>830</v>
      </c>
      <c r="AE7" s="692"/>
      <c r="AF7" s="692"/>
      <c r="AG7" s="692"/>
      <c r="AH7" s="692"/>
      <c r="AI7" s="692"/>
      <c r="AJ7" s="692"/>
      <c r="AK7" s="692"/>
      <c r="AL7" s="667">
        <v>0</v>
      </c>
      <c r="AM7" s="668"/>
      <c r="AN7" s="668"/>
      <c r="AO7" s="693"/>
      <c r="AP7" s="661" t="s">
        <v>234</v>
      </c>
      <c r="AQ7" s="662"/>
      <c r="AR7" s="662"/>
      <c r="AS7" s="662"/>
      <c r="AT7" s="662"/>
      <c r="AU7" s="662"/>
      <c r="AV7" s="662"/>
      <c r="AW7" s="662"/>
      <c r="AX7" s="662"/>
      <c r="AY7" s="662"/>
      <c r="AZ7" s="662"/>
      <c r="BA7" s="662"/>
      <c r="BB7" s="662"/>
      <c r="BC7" s="662"/>
      <c r="BD7" s="662"/>
      <c r="BE7" s="662"/>
      <c r="BF7" s="663"/>
      <c r="BG7" s="664">
        <v>587343</v>
      </c>
      <c r="BH7" s="665"/>
      <c r="BI7" s="665"/>
      <c r="BJ7" s="665"/>
      <c r="BK7" s="665"/>
      <c r="BL7" s="665"/>
      <c r="BM7" s="665"/>
      <c r="BN7" s="666"/>
      <c r="BO7" s="691">
        <v>44.3</v>
      </c>
      <c r="BP7" s="691"/>
      <c r="BQ7" s="691"/>
      <c r="BR7" s="691"/>
      <c r="BS7" s="692" t="s">
        <v>128</v>
      </c>
      <c r="BT7" s="692"/>
      <c r="BU7" s="692"/>
      <c r="BV7" s="692"/>
      <c r="BW7" s="692"/>
      <c r="BX7" s="692"/>
      <c r="BY7" s="692"/>
      <c r="BZ7" s="692"/>
      <c r="CA7" s="692"/>
      <c r="CB7" s="759"/>
      <c r="CD7" s="706" t="s">
        <v>235</v>
      </c>
      <c r="CE7" s="703"/>
      <c r="CF7" s="703"/>
      <c r="CG7" s="703"/>
      <c r="CH7" s="703"/>
      <c r="CI7" s="703"/>
      <c r="CJ7" s="703"/>
      <c r="CK7" s="703"/>
      <c r="CL7" s="703"/>
      <c r="CM7" s="703"/>
      <c r="CN7" s="703"/>
      <c r="CO7" s="703"/>
      <c r="CP7" s="703"/>
      <c r="CQ7" s="704"/>
      <c r="CR7" s="664">
        <v>1126072</v>
      </c>
      <c r="CS7" s="665"/>
      <c r="CT7" s="665"/>
      <c r="CU7" s="665"/>
      <c r="CV7" s="665"/>
      <c r="CW7" s="665"/>
      <c r="CX7" s="665"/>
      <c r="CY7" s="666"/>
      <c r="CZ7" s="691">
        <v>15.2</v>
      </c>
      <c r="DA7" s="691"/>
      <c r="DB7" s="691"/>
      <c r="DC7" s="691"/>
      <c r="DD7" s="670">
        <v>70474</v>
      </c>
      <c r="DE7" s="665"/>
      <c r="DF7" s="665"/>
      <c r="DG7" s="665"/>
      <c r="DH7" s="665"/>
      <c r="DI7" s="665"/>
      <c r="DJ7" s="665"/>
      <c r="DK7" s="665"/>
      <c r="DL7" s="665"/>
      <c r="DM7" s="665"/>
      <c r="DN7" s="665"/>
      <c r="DO7" s="665"/>
      <c r="DP7" s="666"/>
      <c r="DQ7" s="670">
        <v>943948</v>
      </c>
      <c r="DR7" s="665"/>
      <c r="DS7" s="665"/>
      <c r="DT7" s="665"/>
      <c r="DU7" s="665"/>
      <c r="DV7" s="665"/>
      <c r="DW7" s="665"/>
      <c r="DX7" s="665"/>
      <c r="DY7" s="665"/>
      <c r="DZ7" s="665"/>
      <c r="EA7" s="665"/>
      <c r="EB7" s="665"/>
      <c r="EC7" s="705"/>
    </row>
    <row r="8" spans="2:143" ht="11.25" customHeight="1" x14ac:dyDescent="0.15">
      <c r="B8" s="661" t="s">
        <v>236</v>
      </c>
      <c r="C8" s="662"/>
      <c r="D8" s="662"/>
      <c r="E8" s="662"/>
      <c r="F8" s="662"/>
      <c r="G8" s="662"/>
      <c r="H8" s="662"/>
      <c r="I8" s="662"/>
      <c r="J8" s="662"/>
      <c r="K8" s="662"/>
      <c r="L8" s="662"/>
      <c r="M8" s="662"/>
      <c r="N8" s="662"/>
      <c r="O8" s="662"/>
      <c r="P8" s="662"/>
      <c r="Q8" s="663"/>
      <c r="R8" s="664">
        <v>3763</v>
      </c>
      <c r="S8" s="665"/>
      <c r="T8" s="665"/>
      <c r="U8" s="665"/>
      <c r="V8" s="665"/>
      <c r="W8" s="665"/>
      <c r="X8" s="665"/>
      <c r="Y8" s="666"/>
      <c r="Z8" s="691">
        <v>0</v>
      </c>
      <c r="AA8" s="691"/>
      <c r="AB8" s="691"/>
      <c r="AC8" s="691"/>
      <c r="AD8" s="692">
        <v>3763</v>
      </c>
      <c r="AE8" s="692"/>
      <c r="AF8" s="692"/>
      <c r="AG8" s="692"/>
      <c r="AH8" s="692"/>
      <c r="AI8" s="692"/>
      <c r="AJ8" s="692"/>
      <c r="AK8" s="692"/>
      <c r="AL8" s="667">
        <v>0.1</v>
      </c>
      <c r="AM8" s="668"/>
      <c r="AN8" s="668"/>
      <c r="AO8" s="693"/>
      <c r="AP8" s="661" t="s">
        <v>237</v>
      </c>
      <c r="AQ8" s="662"/>
      <c r="AR8" s="662"/>
      <c r="AS8" s="662"/>
      <c r="AT8" s="662"/>
      <c r="AU8" s="662"/>
      <c r="AV8" s="662"/>
      <c r="AW8" s="662"/>
      <c r="AX8" s="662"/>
      <c r="AY8" s="662"/>
      <c r="AZ8" s="662"/>
      <c r="BA8" s="662"/>
      <c r="BB8" s="662"/>
      <c r="BC8" s="662"/>
      <c r="BD8" s="662"/>
      <c r="BE8" s="662"/>
      <c r="BF8" s="663"/>
      <c r="BG8" s="664">
        <v>22168</v>
      </c>
      <c r="BH8" s="665"/>
      <c r="BI8" s="665"/>
      <c r="BJ8" s="665"/>
      <c r="BK8" s="665"/>
      <c r="BL8" s="665"/>
      <c r="BM8" s="665"/>
      <c r="BN8" s="666"/>
      <c r="BO8" s="691">
        <v>1.7</v>
      </c>
      <c r="BP8" s="691"/>
      <c r="BQ8" s="691"/>
      <c r="BR8" s="691"/>
      <c r="BS8" s="692" t="s">
        <v>128</v>
      </c>
      <c r="BT8" s="692"/>
      <c r="BU8" s="692"/>
      <c r="BV8" s="692"/>
      <c r="BW8" s="692"/>
      <c r="BX8" s="692"/>
      <c r="BY8" s="692"/>
      <c r="BZ8" s="692"/>
      <c r="CA8" s="692"/>
      <c r="CB8" s="759"/>
      <c r="CD8" s="706" t="s">
        <v>238</v>
      </c>
      <c r="CE8" s="703"/>
      <c r="CF8" s="703"/>
      <c r="CG8" s="703"/>
      <c r="CH8" s="703"/>
      <c r="CI8" s="703"/>
      <c r="CJ8" s="703"/>
      <c r="CK8" s="703"/>
      <c r="CL8" s="703"/>
      <c r="CM8" s="703"/>
      <c r="CN8" s="703"/>
      <c r="CO8" s="703"/>
      <c r="CP8" s="703"/>
      <c r="CQ8" s="704"/>
      <c r="CR8" s="664">
        <v>2310754</v>
      </c>
      <c r="CS8" s="665"/>
      <c r="CT8" s="665"/>
      <c r="CU8" s="665"/>
      <c r="CV8" s="665"/>
      <c r="CW8" s="665"/>
      <c r="CX8" s="665"/>
      <c r="CY8" s="666"/>
      <c r="CZ8" s="691">
        <v>31.2</v>
      </c>
      <c r="DA8" s="691"/>
      <c r="DB8" s="691"/>
      <c r="DC8" s="691"/>
      <c r="DD8" s="670">
        <v>47631</v>
      </c>
      <c r="DE8" s="665"/>
      <c r="DF8" s="665"/>
      <c r="DG8" s="665"/>
      <c r="DH8" s="665"/>
      <c r="DI8" s="665"/>
      <c r="DJ8" s="665"/>
      <c r="DK8" s="665"/>
      <c r="DL8" s="665"/>
      <c r="DM8" s="665"/>
      <c r="DN8" s="665"/>
      <c r="DO8" s="665"/>
      <c r="DP8" s="666"/>
      <c r="DQ8" s="670">
        <v>1054374</v>
      </c>
      <c r="DR8" s="665"/>
      <c r="DS8" s="665"/>
      <c r="DT8" s="665"/>
      <c r="DU8" s="665"/>
      <c r="DV8" s="665"/>
      <c r="DW8" s="665"/>
      <c r="DX8" s="665"/>
      <c r="DY8" s="665"/>
      <c r="DZ8" s="665"/>
      <c r="EA8" s="665"/>
      <c r="EB8" s="665"/>
      <c r="EC8" s="705"/>
    </row>
    <row r="9" spans="2:143" ht="11.25" customHeight="1" x14ac:dyDescent="0.15">
      <c r="B9" s="661" t="s">
        <v>239</v>
      </c>
      <c r="C9" s="662"/>
      <c r="D9" s="662"/>
      <c r="E9" s="662"/>
      <c r="F9" s="662"/>
      <c r="G9" s="662"/>
      <c r="H9" s="662"/>
      <c r="I9" s="662"/>
      <c r="J9" s="662"/>
      <c r="K9" s="662"/>
      <c r="L9" s="662"/>
      <c r="M9" s="662"/>
      <c r="N9" s="662"/>
      <c r="O9" s="662"/>
      <c r="P9" s="662"/>
      <c r="Q9" s="663"/>
      <c r="R9" s="664">
        <v>3506</v>
      </c>
      <c r="S9" s="665"/>
      <c r="T9" s="665"/>
      <c r="U9" s="665"/>
      <c r="V9" s="665"/>
      <c r="W9" s="665"/>
      <c r="X9" s="665"/>
      <c r="Y9" s="666"/>
      <c r="Z9" s="691">
        <v>0</v>
      </c>
      <c r="AA9" s="691"/>
      <c r="AB9" s="691"/>
      <c r="AC9" s="691"/>
      <c r="AD9" s="692">
        <v>3506</v>
      </c>
      <c r="AE9" s="692"/>
      <c r="AF9" s="692"/>
      <c r="AG9" s="692"/>
      <c r="AH9" s="692"/>
      <c r="AI9" s="692"/>
      <c r="AJ9" s="692"/>
      <c r="AK9" s="692"/>
      <c r="AL9" s="667">
        <v>0.1</v>
      </c>
      <c r="AM9" s="668"/>
      <c r="AN9" s="668"/>
      <c r="AO9" s="693"/>
      <c r="AP9" s="661" t="s">
        <v>240</v>
      </c>
      <c r="AQ9" s="662"/>
      <c r="AR9" s="662"/>
      <c r="AS9" s="662"/>
      <c r="AT9" s="662"/>
      <c r="AU9" s="662"/>
      <c r="AV9" s="662"/>
      <c r="AW9" s="662"/>
      <c r="AX9" s="662"/>
      <c r="AY9" s="662"/>
      <c r="AZ9" s="662"/>
      <c r="BA9" s="662"/>
      <c r="BB9" s="662"/>
      <c r="BC9" s="662"/>
      <c r="BD9" s="662"/>
      <c r="BE9" s="662"/>
      <c r="BF9" s="663"/>
      <c r="BG9" s="664">
        <v>467170</v>
      </c>
      <c r="BH9" s="665"/>
      <c r="BI9" s="665"/>
      <c r="BJ9" s="665"/>
      <c r="BK9" s="665"/>
      <c r="BL9" s="665"/>
      <c r="BM9" s="665"/>
      <c r="BN9" s="666"/>
      <c r="BO9" s="691">
        <v>35.200000000000003</v>
      </c>
      <c r="BP9" s="691"/>
      <c r="BQ9" s="691"/>
      <c r="BR9" s="691"/>
      <c r="BS9" s="692" t="s">
        <v>128</v>
      </c>
      <c r="BT9" s="692"/>
      <c r="BU9" s="692"/>
      <c r="BV9" s="692"/>
      <c r="BW9" s="692"/>
      <c r="BX9" s="692"/>
      <c r="BY9" s="692"/>
      <c r="BZ9" s="692"/>
      <c r="CA9" s="692"/>
      <c r="CB9" s="759"/>
      <c r="CD9" s="706" t="s">
        <v>241</v>
      </c>
      <c r="CE9" s="703"/>
      <c r="CF9" s="703"/>
      <c r="CG9" s="703"/>
      <c r="CH9" s="703"/>
      <c r="CI9" s="703"/>
      <c r="CJ9" s="703"/>
      <c r="CK9" s="703"/>
      <c r="CL9" s="703"/>
      <c r="CM9" s="703"/>
      <c r="CN9" s="703"/>
      <c r="CO9" s="703"/>
      <c r="CP9" s="703"/>
      <c r="CQ9" s="704"/>
      <c r="CR9" s="664">
        <v>1069719</v>
      </c>
      <c r="CS9" s="665"/>
      <c r="CT9" s="665"/>
      <c r="CU9" s="665"/>
      <c r="CV9" s="665"/>
      <c r="CW9" s="665"/>
      <c r="CX9" s="665"/>
      <c r="CY9" s="666"/>
      <c r="CZ9" s="691">
        <v>14.4</v>
      </c>
      <c r="DA9" s="691"/>
      <c r="DB9" s="691"/>
      <c r="DC9" s="691"/>
      <c r="DD9" s="670">
        <v>25822</v>
      </c>
      <c r="DE9" s="665"/>
      <c r="DF9" s="665"/>
      <c r="DG9" s="665"/>
      <c r="DH9" s="665"/>
      <c r="DI9" s="665"/>
      <c r="DJ9" s="665"/>
      <c r="DK9" s="665"/>
      <c r="DL9" s="665"/>
      <c r="DM9" s="665"/>
      <c r="DN9" s="665"/>
      <c r="DO9" s="665"/>
      <c r="DP9" s="666"/>
      <c r="DQ9" s="670">
        <v>733509</v>
      </c>
      <c r="DR9" s="665"/>
      <c r="DS9" s="665"/>
      <c r="DT9" s="665"/>
      <c r="DU9" s="665"/>
      <c r="DV9" s="665"/>
      <c r="DW9" s="665"/>
      <c r="DX9" s="665"/>
      <c r="DY9" s="665"/>
      <c r="DZ9" s="665"/>
      <c r="EA9" s="665"/>
      <c r="EB9" s="665"/>
      <c r="EC9" s="705"/>
    </row>
    <row r="10" spans="2:143" ht="11.25" customHeight="1" x14ac:dyDescent="0.15">
      <c r="B10" s="661" t="s">
        <v>242</v>
      </c>
      <c r="C10" s="662"/>
      <c r="D10" s="662"/>
      <c r="E10" s="662"/>
      <c r="F10" s="662"/>
      <c r="G10" s="662"/>
      <c r="H10" s="662"/>
      <c r="I10" s="662"/>
      <c r="J10" s="662"/>
      <c r="K10" s="662"/>
      <c r="L10" s="662"/>
      <c r="M10" s="662"/>
      <c r="N10" s="662"/>
      <c r="O10" s="662"/>
      <c r="P10" s="662"/>
      <c r="Q10" s="663"/>
      <c r="R10" s="664" t="s">
        <v>173</v>
      </c>
      <c r="S10" s="665"/>
      <c r="T10" s="665"/>
      <c r="U10" s="665"/>
      <c r="V10" s="665"/>
      <c r="W10" s="665"/>
      <c r="X10" s="665"/>
      <c r="Y10" s="666"/>
      <c r="Z10" s="691" t="s">
        <v>128</v>
      </c>
      <c r="AA10" s="691"/>
      <c r="AB10" s="691"/>
      <c r="AC10" s="691"/>
      <c r="AD10" s="692" t="s">
        <v>128</v>
      </c>
      <c r="AE10" s="692"/>
      <c r="AF10" s="692"/>
      <c r="AG10" s="692"/>
      <c r="AH10" s="692"/>
      <c r="AI10" s="692"/>
      <c r="AJ10" s="692"/>
      <c r="AK10" s="692"/>
      <c r="AL10" s="667" t="s">
        <v>226</v>
      </c>
      <c r="AM10" s="668"/>
      <c r="AN10" s="668"/>
      <c r="AO10" s="693"/>
      <c r="AP10" s="661" t="s">
        <v>243</v>
      </c>
      <c r="AQ10" s="662"/>
      <c r="AR10" s="662"/>
      <c r="AS10" s="662"/>
      <c r="AT10" s="662"/>
      <c r="AU10" s="662"/>
      <c r="AV10" s="662"/>
      <c r="AW10" s="662"/>
      <c r="AX10" s="662"/>
      <c r="AY10" s="662"/>
      <c r="AZ10" s="662"/>
      <c r="BA10" s="662"/>
      <c r="BB10" s="662"/>
      <c r="BC10" s="662"/>
      <c r="BD10" s="662"/>
      <c r="BE10" s="662"/>
      <c r="BF10" s="663"/>
      <c r="BG10" s="664">
        <v>35053</v>
      </c>
      <c r="BH10" s="665"/>
      <c r="BI10" s="665"/>
      <c r="BJ10" s="665"/>
      <c r="BK10" s="665"/>
      <c r="BL10" s="665"/>
      <c r="BM10" s="665"/>
      <c r="BN10" s="666"/>
      <c r="BO10" s="691">
        <v>2.6</v>
      </c>
      <c r="BP10" s="691"/>
      <c r="BQ10" s="691"/>
      <c r="BR10" s="691"/>
      <c r="BS10" s="692" t="s">
        <v>128</v>
      </c>
      <c r="BT10" s="692"/>
      <c r="BU10" s="692"/>
      <c r="BV10" s="692"/>
      <c r="BW10" s="692"/>
      <c r="BX10" s="692"/>
      <c r="BY10" s="692"/>
      <c r="BZ10" s="692"/>
      <c r="CA10" s="692"/>
      <c r="CB10" s="759"/>
      <c r="CD10" s="706" t="s">
        <v>244</v>
      </c>
      <c r="CE10" s="703"/>
      <c r="CF10" s="703"/>
      <c r="CG10" s="703"/>
      <c r="CH10" s="703"/>
      <c r="CI10" s="703"/>
      <c r="CJ10" s="703"/>
      <c r="CK10" s="703"/>
      <c r="CL10" s="703"/>
      <c r="CM10" s="703"/>
      <c r="CN10" s="703"/>
      <c r="CO10" s="703"/>
      <c r="CP10" s="703"/>
      <c r="CQ10" s="704"/>
      <c r="CR10" s="664">
        <v>13604</v>
      </c>
      <c r="CS10" s="665"/>
      <c r="CT10" s="665"/>
      <c r="CU10" s="665"/>
      <c r="CV10" s="665"/>
      <c r="CW10" s="665"/>
      <c r="CX10" s="665"/>
      <c r="CY10" s="666"/>
      <c r="CZ10" s="691">
        <v>0.2</v>
      </c>
      <c r="DA10" s="691"/>
      <c r="DB10" s="691"/>
      <c r="DC10" s="691"/>
      <c r="DD10" s="670">
        <v>8566</v>
      </c>
      <c r="DE10" s="665"/>
      <c r="DF10" s="665"/>
      <c r="DG10" s="665"/>
      <c r="DH10" s="665"/>
      <c r="DI10" s="665"/>
      <c r="DJ10" s="665"/>
      <c r="DK10" s="665"/>
      <c r="DL10" s="665"/>
      <c r="DM10" s="665"/>
      <c r="DN10" s="665"/>
      <c r="DO10" s="665"/>
      <c r="DP10" s="666"/>
      <c r="DQ10" s="670">
        <v>13508</v>
      </c>
      <c r="DR10" s="665"/>
      <c r="DS10" s="665"/>
      <c r="DT10" s="665"/>
      <c r="DU10" s="665"/>
      <c r="DV10" s="665"/>
      <c r="DW10" s="665"/>
      <c r="DX10" s="665"/>
      <c r="DY10" s="665"/>
      <c r="DZ10" s="665"/>
      <c r="EA10" s="665"/>
      <c r="EB10" s="665"/>
      <c r="EC10" s="705"/>
    </row>
    <row r="11" spans="2:143" ht="11.25" customHeight="1" x14ac:dyDescent="0.15">
      <c r="B11" s="661" t="s">
        <v>245</v>
      </c>
      <c r="C11" s="662"/>
      <c r="D11" s="662"/>
      <c r="E11" s="662"/>
      <c r="F11" s="662"/>
      <c r="G11" s="662"/>
      <c r="H11" s="662"/>
      <c r="I11" s="662"/>
      <c r="J11" s="662"/>
      <c r="K11" s="662"/>
      <c r="L11" s="662"/>
      <c r="M11" s="662"/>
      <c r="N11" s="662"/>
      <c r="O11" s="662"/>
      <c r="P11" s="662"/>
      <c r="Q11" s="663"/>
      <c r="R11" s="664">
        <v>304405</v>
      </c>
      <c r="S11" s="665"/>
      <c r="T11" s="665"/>
      <c r="U11" s="665"/>
      <c r="V11" s="665"/>
      <c r="W11" s="665"/>
      <c r="X11" s="665"/>
      <c r="Y11" s="666"/>
      <c r="Z11" s="667">
        <v>3.9</v>
      </c>
      <c r="AA11" s="668"/>
      <c r="AB11" s="668"/>
      <c r="AC11" s="669"/>
      <c r="AD11" s="670">
        <v>304405</v>
      </c>
      <c r="AE11" s="665"/>
      <c r="AF11" s="665"/>
      <c r="AG11" s="665"/>
      <c r="AH11" s="665"/>
      <c r="AI11" s="665"/>
      <c r="AJ11" s="665"/>
      <c r="AK11" s="666"/>
      <c r="AL11" s="667">
        <v>7.2</v>
      </c>
      <c r="AM11" s="668"/>
      <c r="AN11" s="668"/>
      <c r="AO11" s="693"/>
      <c r="AP11" s="661" t="s">
        <v>246</v>
      </c>
      <c r="AQ11" s="662"/>
      <c r="AR11" s="662"/>
      <c r="AS11" s="662"/>
      <c r="AT11" s="662"/>
      <c r="AU11" s="662"/>
      <c r="AV11" s="662"/>
      <c r="AW11" s="662"/>
      <c r="AX11" s="662"/>
      <c r="AY11" s="662"/>
      <c r="AZ11" s="662"/>
      <c r="BA11" s="662"/>
      <c r="BB11" s="662"/>
      <c r="BC11" s="662"/>
      <c r="BD11" s="662"/>
      <c r="BE11" s="662"/>
      <c r="BF11" s="663"/>
      <c r="BG11" s="664">
        <v>62952</v>
      </c>
      <c r="BH11" s="665"/>
      <c r="BI11" s="665"/>
      <c r="BJ11" s="665"/>
      <c r="BK11" s="665"/>
      <c r="BL11" s="665"/>
      <c r="BM11" s="665"/>
      <c r="BN11" s="666"/>
      <c r="BO11" s="691">
        <v>4.7</v>
      </c>
      <c r="BP11" s="691"/>
      <c r="BQ11" s="691"/>
      <c r="BR11" s="691"/>
      <c r="BS11" s="692" t="s">
        <v>128</v>
      </c>
      <c r="BT11" s="692"/>
      <c r="BU11" s="692"/>
      <c r="BV11" s="692"/>
      <c r="BW11" s="692"/>
      <c r="BX11" s="692"/>
      <c r="BY11" s="692"/>
      <c r="BZ11" s="692"/>
      <c r="CA11" s="692"/>
      <c r="CB11" s="759"/>
      <c r="CD11" s="706" t="s">
        <v>247</v>
      </c>
      <c r="CE11" s="703"/>
      <c r="CF11" s="703"/>
      <c r="CG11" s="703"/>
      <c r="CH11" s="703"/>
      <c r="CI11" s="703"/>
      <c r="CJ11" s="703"/>
      <c r="CK11" s="703"/>
      <c r="CL11" s="703"/>
      <c r="CM11" s="703"/>
      <c r="CN11" s="703"/>
      <c r="CO11" s="703"/>
      <c r="CP11" s="703"/>
      <c r="CQ11" s="704"/>
      <c r="CR11" s="664">
        <v>161159</v>
      </c>
      <c r="CS11" s="665"/>
      <c r="CT11" s="665"/>
      <c r="CU11" s="665"/>
      <c r="CV11" s="665"/>
      <c r="CW11" s="665"/>
      <c r="CX11" s="665"/>
      <c r="CY11" s="666"/>
      <c r="CZ11" s="691">
        <v>2.2000000000000002</v>
      </c>
      <c r="DA11" s="691"/>
      <c r="DB11" s="691"/>
      <c r="DC11" s="691"/>
      <c r="DD11" s="670">
        <v>64863</v>
      </c>
      <c r="DE11" s="665"/>
      <c r="DF11" s="665"/>
      <c r="DG11" s="665"/>
      <c r="DH11" s="665"/>
      <c r="DI11" s="665"/>
      <c r="DJ11" s="665"/>
      <c r="DK11" s="665"/>
      <c r="DL11" s="665"/>
      <c r="DM11" s="665"/>
      <c r="DN11" s="665"/>
      <c r="DO11" s="665"/>
      <c r="DP11" s="666"/>
      <c r="DQ11" s="670">
        <v>76068</v>
      </c>
      <c r="DR11" s="665"/>
      <c r="DS11" s="665"/>
      <c r="DT11" s="665"/>
      <c r="DU11" s="665"/>
      <c r="DV11" s="665"/>
      <c r="DW11" s="665"/>
      <c r="DX11" s="665"/>
      <c r="DY11" s="665"/>
      <c r="DZ11" s="665"/>
      <c r="EA11" s="665"/>
      <c r="EB11" s="665"/>
      <c r="EC11" s="705"/>
    </row>
    <row r="12" spans="2:143" ht="11.25" customHeight="1" x14ac:dyDescent="0.15">
      <c r="B12" s="661" t="s">
        <v>248</v>
      </c>
      <c r="C12" s="662"/>
      <c r="D12" s="662"/>
      <c r="E12" s="662"/>
      <c r="F12" s="662"/>
      <c r="G12" s="662"/>
      <c r="H12" s="662"/>
      <c r="I12" s="662"/>
      <c r="J12" s="662"/>
      <c r="K12" s="662"/>
      <c r="L12" s="662"/>
      <c r="M12" s="662"/>
      <c r="N12" s="662"/>
      <c r="O12" s="662"/>
      <c r="P12" s="662"/>
      <c r="Q12" s="663"/>
      <c r="R12" s="664" t="s">
        <v>128</v>
      </c>
      <c r="S12" s="665"/>
      <c r="T12" s="665"/>
      <c r="U12" s="665"/>
      <c r="V12" s="665"/>
      <c r="W12" s="665"/>
      <c r="X12" s="665"/>
      <c r="Y12" s="666"/>
      <c r="Z12" s="691" t="s">
        <v>128</v>
      </c>
      <c r="AA12" s="691"/>
      <c r="AB12" s="691"/>
      <c r="AC12" s="691"/>
      <c r="AD12" s="692" t="s">
        <v>128</v>
      </c>
      <c r="AE12" s="692"/>
      <c r="AF12" s="692"/>
      <c r="AG12" s="692"/>
      <c r="AH12" s="692"/>
      <c r="AI12" s="692"/>
      <c r="AJ12" s="692"/>
      <c r="AK12" s="692"/>
      <c r="AL12" s="667" t="s">
        <v>226</v>
      </c>
      <c r="AM12" s="668"/>
      <c r="AN12" s="668"/>
      <c r="AO12" s="693"/>
      <c r="AP12" s="661" t="s">
        <v>249</v>
      </c>
      <c r="AQ12" s="662"/>
      <c r="AR12" s="662"/>
      <c r="AS12" s="662"/>
      <c r="AT12" s="662"/>
      <c r="AU12" s="662"/>
      <c r="AV12" s="662"/>
      <c r="AW12" s="662"/>
      <c r="AX12" s="662"/>
      <c r="AY12" s="662"/>
      <c r="AZ12" s="662"/>
      <c r="BA12" s="662"/>
      <c r="BB12" s="662"/>
      <c r="BC12" s="662"/>
      <c r="BD12" s="662"/>
      <c r="BE12" s="662"/>
      <c r="BF12" s="663"/>
      <c r="BG12" s="664">
        <v>568305</v>
      </c>
      <c r="BH12" s="665"/>
      <c r="BI12" s="665"/>
      <c r="BJ12" s="665"/>
      <c r="BK12" s="665"/>
      <c r="BL12" s="665"/>
      <c r="BM12" s="665"/>
      <c r="BN12" s="666"/>
      <c r="BO12" s="691">
        <v>42.9</v>
      </c>
      <c r="BP12" s="691"/>
      <c r="BQ12" s="691"/>
      <c r="BR12" s="691"/>
      <c r="BS12" s="692" t="s">
        <v>128</v>
      </c>
      <c r="BT12" s="692"/>
      <c r="BU12" s="692"/>
      <c r="BV12" s="692"/>
      <c r="BW12" s="692"/>
      <c r="BX12" s="692"/>
      <c r="BY12" s="692"/>
      <c r="BZ12" s="692"/>
      <c r="CA12" s="692"/>
      <c r="CB12" s="759"/>
      <c r="CD12" s="706" t="s">
        <v>250</v>
      </c>
      <c r="CE12" s="703"/>
      <c r="CF12" s="703"/>
      <c r="CG12" s="703"/>
      <c r="CH12" s="703"/>
      <c r="CI12" s="703"/>
      <c r="CJ12" s="703"/>
      <c r="CK12" s="703"/>
      <c r="CL12" s="703"/>
      <c r="CM12" s="703"/>
      <c r="CN12" s="703"/>
      <c r="CO12" s="703"/>
      <c r="CP12" s="703"/>
      <c r="CQ12" s="704"/>
      <c r="CR12" s="664">
        <v>148225</v>
      </c>
      <c r="CS12" s="665"/>
      <c r="CT12" s="665"/>
      <c r="CU12" s="665"/>
      <c r="CV12" s="665"/>
      <c r="CW12" s="665"/>
      <c r="CX12" s="665"/>
      <c r="CY12" s="666"/>
      <c r="CZ12" s="691">
        <v>2</v>
      </c>
      <c r="DA12" s="691"/>
      <c r="DB12" s="691"/>
      <c r="DC12" s="691"/>
      <c r="DD12" s="670">
        <v>9042</v>
      </c>
      <c r="DE12" s="665"/>
      <c r="DF12" s="665"/>
      <c r="DG12" s="665"/>
      <c r="DH12" s="665"/>
      <c r="DI12" s="665"/>
      <c r="DJ12" s="665"/>
      <c r="DK12" s="665"/>
      <c r="DL12" s="665"/>
      <c r="DM12" s="665"/>
      <c r="DN12" s="665"/>
      <c r="DO12" s="665"/>
      <c r="DP12" s="666"/>
      <c r="DQ12" s="670">
        <v>131751</v>
      </c>
      <c r="DR12" s="665"/>
      <c r="DS12" s="665"/>
      <c r="DT12" s="665"/>
      <c r="DU12" s="665"/>
      <c r="DV12" s="665"/>
      <c r="DW12" s="665"/>
      <c r="DX12" s="665"/>
      <c r="DY12" s="665"/>
      <c r="DZ12" s="665"/>
      <c r="EA12" s="665"/>
      <c r="EB12" s="665"/>
      <c r="EC12" s="705"/>
    </row>
    <row r="13" spans="2:143" ht="11.25" customHeight="1" x14ac:dyDescent="0.15">
      <c r="B13" s="661" t="s">
        <v>251</v>
      </c>
      <c r="C13" s="662"/>
      <c r="D13" s="662"/>
      <c r="E13" s="662"/>
      <c r="F13" s="662"/>
      <c r="G13" s="662"/>
      <c r="H13" s="662"/>
      <c r="I13" s="662"/>
      <c r="J13" s="662"/>
      <c r="K13" s="662"/>
      <c r="L13" s="662"/>
      <c r="M13" s="662"/>
      <c r="N13" s="662"/>
      <c r="O13" s="662"/>
      <c r="P13" s="662"/>
      <c r="Q13" s="663"/>
      <c r="R13" s="664" t="s">
        <v>226</v>
      </c>
      <c r="S13" s="665"/>
      <c r="T13" s="665"/>
      <c r="U13" s="665"/>
      <c r="V13" s="665"/>
      <c r="W13" s="665"/>
      <c r="X13" s="665"/>
      <c r="Y13" s="666"/>
      <c r="Z13" s="691" t="s">
        <v>226</v>
      </c>
      <c r="AA13" s="691"/>
      <c r="AB13" s="691"/>
      <c r="AC13" s="691"/>
      <c r="AD13" s="692" t="s">
        <v>173</v>
      </c>
      <c r="AE13" s="692"/>
      <c r="AF13" s="692"/>
      <c r="AG13" s="692"/>
      <c r="AH13" s="692"/>
      <c r="AI13" s="692"/>
      <c r="AJ13" s="692"/>
      <c r="AK13" s="692"/>
      <c r="AL13" s="667" t="s">
        <v>128</v>
      </c>
      <c r="AM13" s="668"/>
      <c r="AN13" s="668"/>
      <c r="AO13" s="693"/>
      <c r="AP13" s="661" t="s">
        <v>252</v>
      </c>
      <c r="AQ13" s="662"/>
      <c r="AR13" s="662"/>
      <c r="AS13" s="662"/>
      <c r="AT13" s="662"/>
      <c r="AU13" s="662"/>
      <c r="AV13" s="662"/>
      <c r="AW13" s="662"/>
      <c r="AX13" s="662"/>
      <c r="AY13" s="662"/>
      <c r="AZ13" s="662"/>
      <c r="BA13" s="662"/>
      <c r="BB13" s="662"/>
      <c r="BC13" s="662"/>
      <c r="BD13" s="662"/>
      <c r="BE13" s="662"/>
      <c r="BF13" s="663"/>
      <c r="BG13" s="664">
        <v>559272</v>
      </c>
      <c r="BH13" s="665"/>
      <c r="BI13" s="665"/>
      <c r="BJ13" s="665"/>
      <c r="BK13" s="665"/>
      <c r="BL13" s="665"/>
      <c r="BM13" s="665"/>
      <c r="BN13" s="666"/>
      <c r="BO13" s="691">
        <v>42.2</v>
      </c>
      <c r="BP13" s="691"/>
      <c r="BQ13" s="691"/>
      <c r="BR13" s="691"/>
      <c r="BS13" s="692" t="s">
        <v>128</v>
      </c>
      <c r="BT13" s="692"/>
      <c r="BU13" s="692"/>
      <c r="BV13" s="692"/>
      <c r="BW13" s="692"/>
      <c r="BX13" s="692"/>
      <c r="BY13" s="692"/>
      <c r="BZ13" s="692"/>
      <c r="CA13" s="692"/>
      <c r="CB13" s="759"/>
      <c r="CD13" s="706" t="s">
        <v>253</v>
      </c>
      <c r="CE13" s="703"/>
      <c r="CF13" s="703"/>
      <c r="CG13" s="703"/>
      <c r="CH13" s="703"/>
      <c r="CI13" s="703"/>
      <c r="CJ13" s="703"/>
      <c r="CK13" s="703"/>
      <c r="CL13" s="703"/>
      <c r="CM13" s="703"/>
      <c r="CN13" s="703"/>
      <c r="CO13" s="703"/>
      <c r="CP13" s="703"/>
      <c r="CQ13" s="704"/>
      <c r="CR13" s="664">
        <v>491518</v>
      </c>
      <c r="CS13" s="665"/>
      <c r="CT13" s="665"/>
      <c r="CU13" s="665"/>
      <c r="CV13" s="665"/>
      <c r="CW13" s="665"/>
      <c r="CX13" s="665"/>
      <c r="CY13" s="666"/>
      <c r="CZ13" s="691">
        <v>6.6</v>
      </c>
      <c r="DA13" s="691"/>
      <c r="DB13" s="691"/>
      <c r="DC13" s="691"/>
      <c r="DD13" s="670">
        <v>224662</v>
      </c>
      <c r="DE13" s="665"/>
      <c r="DF13" s="665"/>
      <c r="DG13" s="665"/>
      <c r="DH13" s="665"/>
      <c r="DI13" s="665"/>
      <c r="DJ13" s="665"/>
      <c r="DK13" s="665"/>
      <c r="DL13" s="665"/>
      <c r="DM13" s="665"/>
      <c r="DN13" s="665"/>
      <c r="DO13" s="665"/>
      <c r="DP13" s="666"/>
      <c r="DQ13" s="670">
        <v>263472</v>
      </c>
      <c r="DR13" s="665"/>
      <c r="DS13" s="665"/>
      <c r="DT13" s="665"/>
      <c r="DU13" s="665"/>
      <c r="DV13" s="665"/>
      <c r="DW13" s="665"/>
      <c r="DX13" s="665"/>
      <c r="DY13" s="665"/>
      <c r="DZ13" s="665"/>
      <c r="EA13" s="665"/>
      <c r="EB13" s="665"/>
      <c r="EC13" s="705"/>
    </row>
    <row r="14" spans="2:143" ht="11.25" customHeight="1" x14ac:dyDescent="0.15">
      <c r="B14" s="661" t="s">
        <v>254</v>
      </c>
      <c r="C14" s="662"/>
      <c r="D14" s="662"/>
      <c r="E14" s="662"/>
      <c r="F14" s="662"/>
      <c r="G14" s="662"/>
      <c r="H14" s="662"/>
      <c r="I14" s="662"/>
      <c r="J14" s="662"/>
      <c r="K14" s="662"/>
      <c r="L14" s="662"/>
      <c r="M14" s="662"/>
      <c r="N14" s="662"/>
      <c r="O14" s="662"/>
      <c r="P14" s="662"/>
      <c r="Q14" s="663"/>
      <c r="R14" s="664" t="s">
        <v>128</v>
      </c>
      <c r="S14" s="665"/>
      <c r="T14" s="665"/>
      <c r="U14" s="665"/>
      <c r="V14" s="665"/>
      <c r="W14" s="665"/>
      <c r="X14" s="665"/>
      <c r="Y14" s="666"/>
      <c r="Z14" s="691" t="s">
        <v>128</v>
      </c>
      <c r="AA14" s="691"/>
      <c r="AB14" s="691"/>
      <c r="AC14" s="691"/>
      <c r="AD14" s="692" t="s">
        <v>128</v>
      </c>
      <c r="AE14" s="692"/>
      <c r="AF14" s="692"/>
      <c r="AG14" s="692"/>
      <c r="AH14" s="692"/>
      <c r="AI14" s="692"/>
      <c r="AJ14" s="692"/>
      <c r="AK14" s="692"/>
      <c r="AL14" s="667" t="s">
        <v>128</v>
      </c>
      <c r="AM14" s="668"/>
      <c r="AN14" s="668"/>
      <c r="AO14" s="693"/>
      <c r="AP14" s="661" t="s">
        <v>255</v>
      </c>
      <c r="AQ14" s="662"/>
      <c r="AR14" s="662"/>
      <c r="AS14" s="662"/>
      <c r="AT14" s="662"/>
      <c r="AU14" s="662"/>
      <c r="AV14" s="662"/>
      <c r="AW14" s="662"/>
      <c r="AX14" s="662"/>
      <c r="AY14" s="662"/>
      <c r="AZ14" s="662"/>
      <c r="BA14" s="662"/>
      <c r="BB14" s="662"/>
      <c r="BC14" s="662"/>
      <c r="BD14" s="662"/>
      <c r="BE14" s="662"/>
      <c r="BF14" s="663"/>
      <c r="BG14" s="664">
        <v>38230</v>
      </c>
      <c r="BH14" s="665"/>
      <c r="BI14" s="665"/>
      <c r="BJ14" s="665"/>
      <c r="BK14" s="665"/>
      <c r="BL14" s="665"/>
      <c r="BM14" s="665"/>
      <c r="BN14" s="666"/>
      <c r="BO14" s="691">
        <v>2.9</v>
      </c>
      <c r="BP14" s="691"/>
      <c r="BQ14" s="691"/>
      <c r="BR14" s="691"/>
      <c r="BS14" s="692" t="s">
        <v>128</v>
      </c>
      <c r="BT14" s="692"/>
      <c r="BU14" s="692"/>
      <c r="BV14" s="692"/>
      <c r="BW14" s="692"/>
      <c r="BX14" s="692"/>
      <c r="BY14" s="692"/>
      <c r="BZ14" s="692"/>
      <c r="CA14" s="692"/>
      <c r="CB14" s="759"/>
      <c r="CD14" s="706" t="s">
        <v>256</v>
      </c>
      <c r="CE14" s="703"/>
      <c r="CF14" s="703"/>
      <c r="CG14" s="703"/>
      <c r="CH14" s="703"/>
      <c r="CI14" s="703"/>
      <c r="CJ14" s="703"/>
      <c r="CK14" s="703"/>
      <c r="CL14" s="703"/>
      <c r="CM14" s="703"/>
      <c r="CN14" s="703"/>
      <c r="CO14" s="703"/>
      <c r="CP14" s="703"/>
      <c r="CQ14" s="704"/>
      <c r="CR14" s="664">
        <v>601957</v>
      </c>
      <c r="CS14" s="665"/>
      <c r="CT14" s="665"/>
      <c r="CU14" s="665"/>
      <c r="CV14" s="665"/>
      <c r="CW14" s="665"/>
      <c r="CX14" s="665"/>
      <c r="CY14" s="666"/>
      <c r="CZ14" s="691">
        <v>8.1</v>
      </c>
      <c r="DA14" s="691"/>
      <c r="DB14" s="691"/>
      <c r="DC14" s="691"/>
      <c r="DD14" s="670">
        <v>33867</v>
      </c>
      <c r="DE14" s="665"/>
      <c r="DF14" s="665"/>
      <c r="DG14" s="665"/>
      <c r="DH14" s="665"/>
      <c r="DI14" s="665"/>
      <c r="DJ14" s="665"/>
      <c r="DK14" s="665"/>
      <c r="DL14" s="665"/>
      <c r="DM14" s="665"/>
      <c r="DN14" s="665"/>
      <c r="DO14" s="665"/>
      <c r="DP14" s="666"/>
      <c r="DQ14" s="670">
        <v>516446</v>
      </c>
      <c r="DR14" s="665"/>
      <c r="DS14" s="665"/>
      <c r="DT14" s="665"/>
      <c r="DU14" s="665"/>
      <c r="DV14" s="665"/>
      <c r="DW14" s="665"/>
      <c r="DX14" s="665"/>
      <c r="DY14" s="665"/>
      <c r="DZ14" s="665"/>
      <c r="EA14" s="665"/>
      <c r="EB14" s="665"/>
      <c r="EC14" s="705"/>
    </row>
    <row r="15" spans="2:143" ht="11.25" customHeight="1" x14ac:dyDescent="0.15">
      <c r="B15" s="661" t="s">
        <v>257</v>
      </c>
      <c r="C15" s="662"/>
      <c r="D15" s="662"/>
      <c r="E15" s="662"/>
      <c r="F15" s="662"/>
      <c r="G15" s="662"/>
      <c r="H15" s="662"/>
      <c r="I15" s="662"/>
      <c r="J15" s="662"/>
      <c r="K15" s="662"/>
      <c r="L15" s="662"/>
      <c r="M15" s="662"/>
      <c r="N15" s="662"/>
      <c r="O15" s="662"/>
      <c r="P15" s="662"/>
      <c r="Q15" s="663"/>
      <c r="R15" s="664" t="s">
        <v>226</v>
      </c>
      <c r="S15" s="665"/>
      <c r="T15" s="665"/>
      <c r="U15" s="665"/>
      <c r="V15" s="665"/>
      <c r="W15" s="665"/>
      <c r="X15" s="665"/>
      <c r="Y15" s="666"/>
      <c r="Z15" s="691" t="s">
        <v>128</v>
      </c>
      <c r="AA15" s="691"/>
      <c r="AB15" s="691"/>
      <c r="AC15" s="691"/>
      <c r="AD15" s="692" t="s">
        <v>128</v>
      </c>
      <c r="AE15" s="692"/>
      <c r="AF15" s="692"/>
      <c r="AG15" s="692"/>
      <c r="AH15" s="692"/>
      <c r="AI15" s="692"/>
      <c r="AJ15" s="692"/>
      <c r="AK15" s="692"/>
      <c r="AL15" s="667" t="s">
        <v>128</v>
      </c>
      <c r="AM15" s="668"/>
      <c r="AN15" s="668"/>
      <c r="AO15" s="693"/>
      <c r="AP15" s="661" t="s">
        <v>258</v>
      </c>
      <c r="AQ15" s="662"/>
      <c r="AR15" s="662"/>
      <c r="AS15" s="662"/>
      <c r="AT15" s="662"/>
      <c r="AU15" s="662"/>
      <c r="AV15" s="662"/>
      <c r="AW15" s="662"/>
      <c r="AX15" s="662"/>
      <c r="AY15" s="662"/>
      <c r="AZ15" s="662"/>
      <c r="BA15" s="662"/>
      <c r="BB15" s="662"/>
      <c r="BC15" s="662"/>
      <c r="BD15" s="662"/>
      <c r="BE15" s="662"/>
      <c r="BF15" s="663"/>
      <c r="BG15" s="664">
        <v>129714</v>
      </c>
      <c r="BH15" s="665"/>
      <c r="BI15" s="665"/>
      <c r="BJ15" s="665"/>
      <c r="BK15" s="665"/>
      <c r="BL15" s="665"/>
      <c r="BM15" s="665"/>
      <c r="BN15" s="666"/>
      <c r="BO15" s="691">
        <v>9.8000000000000007</v>
      </c>
      <c r="BP15" s="691"/>
      <c r="BQ15" s="691"/>
      <c r="BR15" s="691"/>
      <c r="BS15" s="692" t="s">
        <v>128</v>
      </c>
      <c r="BT15" s="692"/>
      <c r="BU15" s="692"/>
      <c r="BV15" s="692"/>
      <c r="BW15" s="692"/>
      <c r="BX15" s="692"/>
      <c r="BY15" s="692"/>
      <c r="BZ15" s="692"/>
      <c r="CA15" s="692"/>
      <c r="CB15" s="759"/>
      <c r="CD15" s="706" t="s">
        <v>259</v>
      </c>
      <c r="CE15" s="703"/>
      <c r="CF15" s="703"/>
      <c r="CG15" s="703"/>
      <c r="CH15" s="703"/>
      <c r="CI15" s="703"/>
      <c r="CJ15" s="703"/>
      <c r="CK15" s="703"/>
      <c r="CL15" s="703"/>
      <c r="CM15" s="703"/>
      <c r="CN15" s="703"/>
      <c r="CO15" s="703"/>
      <c r="CP15" s="703"/>
      <c r="CQ15" s="704"/>
      <c r="CR15" s="664">
        <v>699863</v>
      </c>
      <c r="CS15" s="665"/>
      <c r="CT15" s="665"/>
      <c r="CU15" s="665"/>
      <c r="CV15" s="665"/>
      <c r="CW15" s="665"/>
      <c r="CX15" s="665"/>
      <c r="CY15" s="666"/>
      <c r="CZ15" s="691">
        <v>9.4</v>
      </c>
      <c r="DA15" s="691"/>
      <c r="DB15" s="691"/>
      <c r="DC15" s="691"/>
      <c r="DD15" s="670">
        <v>187406</v>
      </c>
      <c r="DE15" s="665"/>
      <c r="DF15" s="665"/>
      <c r="DG15" s="665"/>
      <c r="DH15" s="665"/>
      <c r="DI15" s="665"/>
      <c r="DJ15" s="665"/>
      <c r="DK15" s="665"/>
      <c r="DL15" s="665"/>
      <c r="DM15" s="665"/>
      <c r="DN15" s="665"/>
      <c r="DO15" s="665"/>
      <c r="DP15" s="666"/>
      <c r="DQ15" s="670">
        <v>565998</v>
      </c>
      <c r="DR15" s="665"/>
      <c r="DS15" s="665"/>
      <c r="DT15" s="665"/>
      <c r="DU15" s="665"/>
      <c r="DV15" s="665"/>
      <c r="DW15" s="665"/>
      <c r="DX15" s="665"/>
      <c r="DY15" s="665"/>
      <c r="DZ15" s="665"/>
      <c r="EA15" s="665"/>
      <c r="EB15" s="665"/>
      <c r="EC15" s="705"/>
    </row>
    <row r="16" spans="2:143" ht="11.25" customHeight="1" x14ac:dyDescent="0.15">
      <c r="B16" s="661" t="s">
        <v>260</v>
      </c>
      <c r="C16" s="662"/>
      <c r="D16" s="662"/>
      <c r="E16" s="662"/>
      <c r="F16" s="662"/>
      <c r="G16" s="662"/>
      <c r="H16" s="662"/>
      <c r="I16" s="662"/>
      <c r="J16" s="662"/>
      <c r="K16" s="662"/>
      <c r="L16" s="662"/>
      <c r="M16" s="662"/>
      <c r="N16" s="662"/>
      <c r="O16" s="662"/>
      <c r="P16" s="662"/>
      <c r="Q16" s="663"/>
      <c r="R16" s="664">
        <v>3706</v>
      </c>
      <c r="S16" s="665"/>
      <c r="T16" s="665"/>
      <c r="U16" s="665"/>
      <c r="V16" s="665"/>
      <c r="W16" s="665"/>
      <c r="X16" s="665"/>
      <c r="Y16" s="666"/>
      <c r="Z16" s="691">
        <v>0</v>
      </c>
      <c r="AA16" s="691"/>
      <c r="AB16" s="691"/>
      <c r="AC16" s="691"/>
      <c r="AD16" s="692">
        <v>3706</v>
      </c>
      <c r="AE16" s="692"/>
      <c r="AF16" s="692"/>
      <c r="AG16" s="692"/>
      <c r="AH16" s="692"/>
      <c r="AI16" s="692"/>
      <c r="AJ16" s="692"/>
      <c r="AK16" s="692"/>
      <c r="AL16" s="667">
        <v>0.1</v>
      </c>
      <c r="AM16" s="668"/>
      <c r="AN16" s="668"/>
      <c r="AO16" s="693"/>
      <c r="AP16" s="661" t="s">
        <v>261</v>
      </c>
      <c r="AQ16" s="662"/>
      <c r="AR16" s="662"/>
      <c r="AS16" s="662"/>
      <c r="AT16" s="662"/>
      <c r="AU16" s="662"/>
      <c r="AV16" s="662"/>
      <c r="AW16" s="662"/>
      <c r="AX16" s="662"/>
      <c r="AY16" s="662"/>
      <c r="AZ16" s="662"/>
      <c r="BA16" s="662"/>
      <c r="BB16" s="662"/>
      <c r="BC16" s="662"/>
      <c r="BD16" s="662"/>
      <c r="BE16" s="662"/>
      <c r="BF16" s="663"/>
      <c r="BG16" s="664" t="s">
        <v>128</v>
      </c>
      <c r="BH16" s="665"/>
      <c r="BI16" s="665"/>
      <c r="BJ16" s="665"/>
      <c r="BK16" s="665"/>
      <c r="BL16" s="665"/>
      <c r="BM16" s="665"/>
      <c r="BN16" s="666"/>
      <c r="BO16" s="691" t="s">
        <v>128</v>
      </c>
      <c r="BP16" s="691"/>
      <c r="BQ16" s="691"/>
      <c r="BR16" s="691"/>
      <c r="BS16" s="692" t="s">
        <v>226</v>
      </c>
      <c r="BT16" s="692"/>
      <c r="BU16" s="692"/>
      <c r="BV16" s="692"/>
      <c r="BW16" s="692"/>
      <c r="BX16" s="692"/>
      <c r="BY16" s="692"/>
      <c r="BZ16" s="692"/>
      <c r="CA16" s="692"/>
      <c r="CB16" s="759"/>
      <c r="CD16" s="706" t="s">
        <v>262</v>
      </c>
      <c r="CE16" s="703"/>
      <c r="CF16" s="703"/>
      <c r="CG16" s="703"/>
      <c r="CH16" s="703"/>
      <c r="CI16" s="703"/>
      <c r="CJ16" s="703"/>
      <c r="CK16" s="703"/>
      <c r="CL16" s="703"/>
      <c r="CM16" s="703"/>
      <c r="CN16" s="703"/>
      <c r="CO16" s="703"/>
      <c r="CP16" s="703"/>
      <c r="CQ16" s="704"/>
      <c r="CR16" s="664">
        <v>913</v>
      </c>
      <c r="CS16" s="665"/>
      <c r="CT16" s="665"/>
      <c r="CU16" s="665"/>
      <c r="CV16" s="665"/>
      <c r="CW16" s="665"/>
      <c r="CX16" s="665"/>
      <c r="CY16" s="666"/>
      <c r="CZ16" s="691">
        <v>0</v>
      </c>
      <c r="DA16" s="691"/>
      <c r="DB16" s="691"/>
      <c r="DC16" s="691"/>
      <c r="DD16" s="670" t="s">
        <v>128</v>
      </c>
      <c r="DE16" s="665"/>
      <c r="DF16" s="665"/>
      <c r="DG16" s="665"/>
      <c r="DH16" s="665"/>
      <c r="DI16" s="665"/>
      <c r="DJ16" s="665"/>
      <c r="DK16" s="665"/>
      <c r="DL16" s="665"/>
      <c r="DM16" s="665"/>
      <c r="DN16" s="665"/>
      <c r="DO16" s="665"/>
      <c r="DP16" s="666"/>
      <c r="DQ16" s="670">
        <v>913</v>
      </c>
      <c r="DR16" s="665"/>
      <c r="DS16" s="665"/>
      <c r="DT16" s="665"/>
      <c r="DU16" s="665"/>
      <c r="DV16" s="665"/>
      <c r="DW16" s="665"/>
      <c r="DX16" s="665"/>
      <c r="DY16" s="665"/>
      <c r="DZ16" s="665"/>
      <c r="EA16" s="665"/>
      <c r="EB16" s="665"/>
      <c r="EC16" s="705"/>
    </row>
    <row r="17" spans="2:133" ht="11.25" customHeight="1" x14ac:dyDescent="0.15">
      <c r="B17" s="661" t="s">
        <v>263</v>
      </c>
      <c r="C17" s="662"/>
      <c r="D17" s="662"/>
      <c r="E17" s="662"/>
      <c r="F17" s="662"/>
      <c r="G17" s="662"/>
      <c r="H17" s="662"/>
      <c r="I17" s="662"/>
      <c r="J17" s="662"/>
      <c r="K17" s="662"/>
      <c r="L17" s="662"/>
      <c r="M17" s="662"/>
      <c r="N17" s="662"/>
      <c r="O17" s="662"/>
      <c r="P17" s="662"/>
      <c r="Q17" s="663"/>
      <c r="R17" s="664">
        <v>24047</v>
      </c>
      <c r="S17" s="665"/>
      <c r="T17" s="665"/>
      <c r="U17" s="665"/>
      <c r="V17" s="665"/>
      <c r="W17" s="665"/>
      <c r="X17" s="665"/>
      <c r="Y17" s="666"/>
      <c r="Z17" s="691">
        <v>0.3</v>
      </c>
      <c r="AA17" s="691"/>
      <c r="AB17" s="691"/>
      <c r="AC17" s="691"/>
      <c r="AD17" s="692">
        <v>24047</v>
      </c>
      <c r="AE17" s="692"/>
      <c r="AF17" s="692"/>
      <c r="AG17" s="692"/>
      <c r="AH17" s="692"/>
      <c r="AI17" s="692"/>
      <c r="AJ17" s="692"/>
      <c r="AK17" s="692"/>
      <c r="AL17" s="667">
        <v>0.6</v>
      </c>
      <c r="AM17" s="668"/>
      <c r="AN17" s="668"/>
      <c r="AO17" s="693"/>
      <c r="AP17" s="661" t="s">
        <v>264</v>
      </c>
      <c r="AQ17" s="662"/>
      <c r="AR17" s="662"/>
      <c r="AS17" s="662"/>
      <c r="AT17" s="662"/>
      <c r="AU17" s="662"/>
      <c r="AV17" s="662"/>
      <c r="AW17" s="662"/>
      <c r="AX17" s="662"/>
      <c r="AY17" s="662"/>
      <c r="AZ17" s="662"/>
      <c r="BA17" s="662"/>
      <c r="BB17" s="662"/>
      <c r="BC17" s="662"/>
      <c r="BD17" s="662"/>
      <c r="BE17" s="662"/>
      <c r="BF17" s="663"/>
      <c r="BG17" s="664" t="s">
        <v>128</v>
      </c>
      <c r="BH17" s="665"/>
      <c r="BI17" s="665"/>
      <c r="BJ17" s="665"/>
      <c r="BK17" s="665"/>
      <c r="BL17" s="665"/>
      <c r="BM17" s="665"/>
      <c r="BN17" s="666"/>
      <c r="BO17" s="691" t="s">
        <v>128</v>
      </c>
      <c r="BP17" s="691"/>
      <c r="BQ17" s="691"/>
      <c r="BR17" s="691"/>
      <c r="BS17" s="692" t="s">
        <v>173</v>
      </c>
      <c r="BT17" s="692"/>
      <c r="BU17" s="692"/>
      <c r="BV17" s="692"/>
      <c r="BW17" s="692"/>
      <c r="BX17" s="692"/>
      <c r="BY17" s="692"/>
      <c r="BZ17" s="692"/>
      <c r="CA17" s="692"/>
      <c r="CB17" s="759"/>
      <c r="CD17" s="706" t="s">
        <v>265</v>
      </c>
      <c r="CE17" s="703"/>
      <c r="CF17" s="703"/>
      <c r="CG17" s="703"/>
      <c r="CH17" s="703"/>
      <c r="CI17" s="703"/>
      <c r="CJ17" s="703"/>
      <c r="CK17" s="703"/>
      <c r="CL17" s="703"/>
      <c r="CM17" s="703"/>
      <c r="CN17" s="703"/>
      <c r="CO17" s="703"/>
      <c r="CP17" s="703"/>
      <c r="CQ17" s="704"/>
      <c r="CR17" s="664">
        <v>727209</v>
      </c>
      <c r="CS17" s="665"/>
      <c r="CT17" s="665"/>
      <c r="CU17" s="665"/>
      <c r="CV17" s="665"/>
      <c r="CW17" s="665"/>
      <c r="CX17" s="665"/>
      <c r="CY17" s="666"/>
      <c r="CZ17" s="691">
        <v>9.8000000000000007</v>
      </c>
      <c r="DA17" s="691"/>
      <c r="DB17" s="691"/>
      <c r="DC17" s="691"/>
      <c r="DD17" s="670" t="s">
        <v>128</v>
      </c>
      <c r="DE17" s="665"/>
      <c r="DF17" s="665"/>
      <c r="DG17" s="665"/>
      <c r="DH17" s="665"/>
      <c r="DI17" s="665"/>
      <c r="DJ17" s="665"/>
      <c r="DK17" s="665"/>
      <c r="DL17" s="665"/>
      <c r="DM17" s="665"/>
      <c r="DN17" s="665"/>
      <c r="DO17" s="665"/>
      <c r="DP17" s="666"/>
      <c r="DQ17" s="670">
        <v>723034</v>
      </c>
      <c r="DR17" s="665"/>
      <c r="DS17" s="665"/>
      <c r="DT17" s="665"/>
      <c r="DU17" s="665"/>
      <c r="DV17" s="665"/>
      <c r="DW17" s="665"/>
      <c r="DX17" s="665"/>
      <c r="DY17" s="665"/>
      <c r="DZ17" s="665"/>
      <c r="EA17" s="665"/>
      <c r="EB17" s="665"/>
      <c r="EC17" s="705"/>
    </row>
    <row r="18" spans="2:133" ht="11.25" customHeight="1" x14ac:dyDescent="0.15">
      <c r="B18" s="661" t="s">
        <v>266</v>
      </c>
      <c r="C18" s="662"/>
      <c r="D18" s="662"/>
      <c r="E18" s="662"/>
      <c r="F18" s="662"/>
      <c r="G18" s="662"/>
      <c r="H18" s="662"/>
      <c r="I18" s="662"/>
      <c r="J18" s="662"/>
      <c r="K18" s="662"/>
      <c r="L18" s="662"/>
      <c r="M18" s="662"/>
      <c r="N18" s="662"/>
      <c r="O18" s="662"/>
      <c r="P18" s="662"/>
      <c r="Q18" s="663"/>
      <c r="R18" s="664">
        <v>13232</v>
      </c>
      <c r="S18" s="665"/>
      <c r="T18" s="665"/>
      <c r="U18" s="665"/>
      <c r="V18" s="665"/>
      <c r="W18" s="665"/>
      <c r="X18" s="665"/>
      <c r="Y18" s="666"/>
      <c r="Z18" s="691">
        <v>0.2</v>
      </c>
      <c r="AA18" s="691"/>
      <c r="AB18" s="691"/>
      <c r="AC18" s="691"/>
      <c r="AD18" s="692">
        <v>13232</v>
      </c>
      <c r="AE18" s="692"/>
      <c r="AF18" s="692"/>
      <c r="AG18" s="692"/>
      <c r="AH18" s="692"/>
      <c r="AI18" s="692"/>
      <c r="AJ18" s="692"/>
      <c r="AK18" s="692"/>
      <c r="AL18" s="667">
        <v>0.3</v>
      </c>
      <c r="AM18" s="668"/>
      <c r="AN18" s="668"/>
      <c r="AO18" s="693"/>
      <c r="AP18" s="661" t="s">
        <v>267</v>
      </c>
      <c r="AQ18" s="662"/>
      <c r="AR18" s="662"/>
      <c r="AS18" s="662"/>
      <c r="AT18" s="662"/>
      <c r="AU18" s="662"/>
      <c r="AV18" s="662"/>
      <c r="AW18" s="662"/>
      <c r="AX18" s="662"/>
      <c r="AY18" s="662"/>
      <c r="AZ18" s="662"/>
      <c r="BA18" s="662"/>
      <c r="BB18" s="662"/>
      <c r="BC18" s="662"/>
      <c r="BD18" s="662"/>
      <c r="BE18" s="662"/>
      <c r="BF18" s="663"/>
      <c r="BG18" s="664" t="s">
        <v>128</v>
      </c>
      <c r="BH18" s="665"/>
      <c r="BI18" s="665"/>
      <c r="BJ18" s="665"/>
      <c r="BK18" s="665"/>
      <c r="BL18" s="665"/>
      <c r="BM18" s="665"/>
      <c r="BN18" s="666"/>
      <c r="BO18" s="691" t="s">
        <v>128</v>
      </c>
      <c r="BP18" s="691"/>
      <c r="BQ18" s="691"/>
      <c r="BR18" s="691"/>
      <c r="BS18" s="692" t="s">
        <v>128</v>
      </c>
      <c r="BT18" s="692"/>
      <c r="BU18" s="692"/>
      <c r="BV18" s="692"/>
      <c r="BW18" s="692"/>
      <c r="BX18" s="692"/>
      <c r="BY18" s="692"/>
      <c r="BZ18" s="692"/>
      <c r="CA18" s="692"/>
      <c r="CB18" s="759"/>
      <c r="CD18" s="706" t="s">
        <v>268</v>
      </c>
      <c r="CE18" s="703"/>
      <c r="CF18" s="703"/>
      <c r="CG18" s="703"/>
      <c r="CH18" s="703"/>
      <c r="CI18" s="703"/>
      <c r="CJ18" s="703"/>
      <c r="CK18" s="703"/>
      <c r="CL18" s="703"/>
      <c r="CM18" s="703"/>
      <c r="CN18" s="703"/>
      <c r="CO18" s="703"/>
      <c r="CP18" s="703"/>
      <c r="CQ18" s="704"/>
      <c r="CR18" s="664" t="s">
        <v>128</v>
      </c>
      <c r="CS18" s="665"/>
      <c r="CT18" s="665"/>
      <c r="CU18" s="665"/>
      <c r="CV18" s="665"/>
      <c r="CW18" s="665"/>
      <c r="CX18" s="665"/>
      <c r="CY18" s="666"/>
      <c r="CZ18" s="691" t="s">
        <v>128</v>
      </c>
      <c r="DA18" s="691"/>
      <c r="DB18" s="691"/>
      <c r="DC18" s="691"/>
      <c r="DD18" s="670" t="s">
        <v>128</v>
      </c>
      <c r="DE18" s="665"/>
      <c r="DF18" s="665"/>
      <c r="DG18" s="665"/>
      <c r="DH18" s="665"/>
      <c r="DI18" s="665"/>
      <c r="DJ18" s="665"/>
      <c r="DK18" s="665"/>
      <c r="DL18" s="665"/>
      <c r="DM18" s="665"/>
      <c r="DN18" s="665"/>
      <c r="DO18" s="665"/>
      <c r="DP18" s="666"/>
      <c r="DQ18" s="670" t="s">
        <v>128</v>
      </c>
      <c r="DR18" s="665"/>
      <c r="DS18" s="665"/>
      <c r="DT18" s="665"/>
      <c r="DU18" s="665"/>
      <c r="DV18" s="665"/>
      <c r="DW18" s="665"/>
      <c r="DX18" s="665"/>
      <c r="DY18" s="665"/>
      <c r="DZ18" s="665"/>
      <c r="EA18" s="665"/>
      <c r="EB18" s="665"/>
      <c r="EC18" s="705"/>
    </row>
    <row r="19" spans="2:133" ht="11.25" customHeight="1" x14ac:dyDescent="0.15">
      <c r="B19" s="661" t="s">
        <v>269</v>
      </c>
      <c r="C19" s="662"/>
      <c r="D19" s="662"/>
      <c r="E19" s="662"/>
      <c r="F19" s="662"/>
      <c r="G19" s="662"/>
      <c r="H19" s="662"/>
      <c r="I19" s="662"/>
      <c r="J19" s="662"/>
      <c r="K19" s="662"/>
      <c r="L19" s="662"/>
      <c r="M19" s="662"/>
      <c r="N19" s="662"/>
      <c r="O19" s="662"/>
      <c r="P19" s="662"/>
      <c r="Q19" s="663"/>
      <c r="R19" s="664">
        <v>2781</v>
      </c>
      <c r="S19" s="665"/>
      <c r="T19" s="665"/>
      <c r="U19" s="665"/>
      <c r="V19" s="665"/>
      <c r="W19" s="665"/>
      <c r="X19" s="665"/>
      <c r="Y19" s="666"/>
      <c r="Z19" s="691">
        <v>0</v>
      </c>
      <c r="AA19" s="691"/>
      <c r="AB19" s="691"/>
      <c r="AC19" s="691"/>
      <c r="AD19" s="692">
        <v>2781</v>
      </c>
      <c r="AE19" s="692"/>
      <c r="AF19" s="692"/>
      <c r="AG19" s="692"/>
      <c r="AH19" s="692"/>
      <c r="AI19" s="692"/>
      <c r="AJ19" s="692"/>
      <c r="AK19" s="692"/>
      <c r="AL19" s="667">
        <v>0.1</v>
      </c>
      <c r="AM19" s="668"/>
      <c r="AN19" s="668"/>
      <c r="AO19" s="693"/>
      <c r="AP19" s="661" t="s">
        <v>270</v>
      </c>
      <c r="AQ19" s="662"/>
      <c r="AR19" s="662"/>
      <c r="AS19" s="662"/>
      <c r="AT19" s="662"/>
      <c r="AU19" s="662"/>
      <c r="AV19" s="662"/>
      <c r="AW19" s="662"/>
      <c r="AX19" s="662"/>
      <c r="AY19" s="662"/>
      <c r="AZ19" s="662"/>
      <c r="BA19" s="662"/>
      <c r="BB19" s="662"/>
      <c r="BC19" s="662"/>
      <c r="BD19" s="662"/>
      <c r="BE19" s="662"/>
      <c r="BF19" s="663"/>
      <c r="BG19" s="664">
        <v>2558</v>
      </c>
      <c r="BH19" s="665"/>
      <c r="BI19" s="665"/>
      <c r="BJ19" s="665"/>
      <c r="BK19" s="665"/>
      <c r="BL19" s="665"/>
      <c r="BM19" s="665"/>
      <c r="BN19" s="666"/>
      <c r="BO19" s="691">
        <v>0.2</v>
      </c>
      <c r="BP19" s="691"/>
      <c r="BQ19" s="691"/>
      <c r="BR19" s="691"/>
      <c r="BS19" s="692" t="s">
        <v>128</v>
      </c>
      <c r="BT19" s="692"/>
      <c r="BU19" s="692"/>
      <c r="BV19" s="692"/>
      <c r="BW19" s="692"/>
      <c r="BX19" s="692"/>
      <c r="BY19" s="692"/>
      <c r="BZ19" s="692"/>
      <c r="CA19" s="692"/>
      <c r="CB19" s="759"/>
      <c r="CD19" s="706" t="s">
        <v>271</v>
      </c>
      <c r="CE19" s="703"/>
      <c r="CF19" s="703"/>
      <c r="CG19" s="703"/>
      <c r="CH19" s="703"/>
      <c r="CI19" s="703"/>
      <c r="CJ19" s="703"/>
      <c r="CK19" s="703"/>
      <c r="CL19" s="703"/>
      <c r="CM19" s="703"/>
      <c r="CN19" s="703"/>
      <c r="CO19" s="703"/>
      <c r="CP19" s="703"/>
      <c r="CQ19" s="704"/>
      <c r="CR19" s="664" t="s">
        <v>128</v>
      </c>
      <c r="CS19" s="665"/>
      <c r="CT19" s="665"/>
      <c r="CU19" s="665"/>
      <c r="CV19" s="665"/>
      <c r="CW19" s="665"/>
      <c r="CX19" s="665"/>
      <c r="CY19" s="666"/>
      <c r="CZ19" s="691" t="s">
        <v>226</v>
      </c>
      <c r="DA19" s="691"/>
      <c r="DB19" s="691"/>
      <c r="DC19" s="691"/>
      <c r="DD19" s="670" t="s">
        <v>128</v>
      </c>
      <c r="DE19" s="665"/>
      <c r="DF19" s="665"/>
      <c r="DG19" s="665"/>
      <c r="DH19" s="665"/>
      <c r="DI19" s="665"/>
      <c r="DJ19" s="665"/>
      <c r="DK19" s="665"/>
      <c r="DL19" s="665"/>
      <c r="DM19" s="665"/>
      <c r="DN19" s="665"/>
      <c r="DO19" s="665"/>
      <c r="DP19" s="666"/>
      <c r="DQ19" s="670" t="s">
        <v>128</v>
      </c>
      <c r="DR19" s="665"/>
      <c r="DS19" s="665"/>
      <c r="DT19" s="665"/>
      <c r="DU19" s="665"/>
      <c r="DV19" s="665"/>
      <c r="DW19" s="665"/>
      <c r="DX19" s="665"/>
      <c r="DY19" s="665"/>
      <c r="DZ19" s="665"/>
      <c r="EA19" s="665"/>
      <c r="EB19" s="665"/>
      <c r="EC19" s="705"/>
    </row>
    <row r="20" spans="2:133" ht="11.25" customHeight="1" x14ac:dyDescent="0.15">
      <c r="B20" s="661" t="s">
        <v>272</v>
      </c>
      <c r="C20" s="662"/>
      <c r="D20" s="662"/>
      <c r="E20" s="662"/>
      <c r="F20" s="662"/>
      <c r="G20" s="662"/>
      <c r="H20" s="662"/>
      <c r="I20" s="662"/>
      <c r="J20" s="662"/>
      <c r="K20" s="662"/>
      <c r="L20" s="662"/>
      <c r="M20" s="662"/>
      <c r="N20" s="662"/>
      <c r="O20" s="662"/>
      <c r="P20" s="662"/>
      <c r="Q20" s="663"/>
      <c r="R20" s="664">
        <v>1009</v>
      </c>
      <c r="S20" s="665"/>
      <c r="T20" s="665"/>
      <c r="U20" s="665"/>
      <c r="V20" s="665"/>
      <c r="W20" s="665"/>
      <c r="X20" s="665"/>
      <c r="Y20" s="666"/>
      <c r="Z20" s="691">
        <v>0</v>
      </c>
      <c r="AA20" s="691"/>
      <c r="AB20" s="691"/>
      <c r="AC20" s="691"/>
      <c r="AD20" s="692">
        <v>1009</v>
      </c>
      <c r="AE20" s="692"/>
      <c r="AF20" s="692"/>
      <c r="AG20" s="692"/>
      <c r="AH20" s="692"/>
      <c r="AI20" s="692"/>
      <c r="AJ20" s="692"/>
      <c r="AK20" s="692"/>
      <c r="AL20" s="667">
        <v>0</v>
      </c>
      <c r="AM20" s="668"/>
      <c r="AN20" s="668"/>
      <c r="AO20" s="693"/>
      <c r="AP20" s="661" t="s">
        <v>273</v>
      </c>
      <c r="AQ20" s="662"/>
      <c r="AR20" s="662"/>
      <c r="AS20" s="662"/>
      <c r="AT20" s="662"/>
      <c r="AU20" s="662"/>
      <c r="AV20" s="662"/>
      <c r="AW20" s="662"/>
      <c r="AX20" s="662"/>
      <c r="AY20" s="662"/>
      <c r="AZ20" s="662"/>
      <c r="BA20" s="662"/>
      <c r="BB20" s="662"/>
      <c r="BC20" s="662"/>
      <c r="BD20" s="662"/>
      <c r="BE20" s="662"/>
      <c r="BF20" s="663"/>
      <c r="BG20" s="664">
        <v>2558</v>
      </c>
      <c r="BH20" s="665"/>
      <c r="BI20" s="665"/>
      <c r="BJ20" s="665"/>
      <c r="BK20" s="665"/>
      <c r="BL20" s="665"/>
      <c r="BM20" s="665"/>
      <c r="BN20" s="666"/>
      <c r="BO20" s="691">
        <v>0.2</v>
      </c>
      <c r="BP20" s="691"/>
      <c r="BQ20" s="691"/>
      <c r="BR20" s="691"/>
      <c r="BS20" s="692" t="s">
        <v>128</v>
      </c>
      <c r="BT20" s="692"/>
      <c r="BU20" s="692"/>
      <c r="BV20" s="692"/>
      <c r="BW20" s="692"/>
      <c r="BX20" s="692"/>
      <c r="BY20" s="692"/>
      <c r="BZ20" s="692"/>
      <c r="CA20" s="692"/>
      <c r="CB20" s="759"/>
      <c r="CD20" s="706" t="s">
        <v>274</v>
      </c>
      <c r="CE20" s="703"/>
      <c r="CF20" s="703"/>
      <c r="CG20" s="703"/>
      <c r="CH20" s="703"/>
      <c r="CI20" s="703"/>
      <c r="CJ20" s="703"/>
      <c r="CK20" s="703"/>
      <c r="CL20" s="703"/>
      <c r="CM20" s="703"/>
      <c r="CN20" s="703"/>
      <c r="CO20" s="703"/>
      <c r="CP20" s="703"/>
      <c r="CQ20" s="704"/>
      <c r="CR20" s="664">
        <v>7417236</v>
      </c>
      <c r="CS20" s="665"/>
      <c r="CT20" s="665"/>
      <c r="CU20" s="665"/>
      <c r="CV20" s="665"/>
      <c r="CW20" s="665"/>
      <c r="CX20" s="665"/>
      <c r="CY20" s="666"/>
      <c r="CZ20" s="691">
        <v>100</v>
      </c>
      <c r="DA20" s="691"/>
      <c r="DB20" s="691"/>
      <c r="DC20" s="691"/>
      <c r="DD20" s="670">
        <v>672333</v>
      </c>
      <c r="DE20" s="665"/>
      <c r="DF20" s="665"/>
      <c r="DG20" s="665"/>
      <c r="DH20" s="665"/>
      <c r="DI20" s="665"/>
      <c r="DJ20" s="665"/>
      <c r="DK20" s="665"/>
      <c r="DL20" s="665"/>
      <c r="DM20" s="665"/>
      <c r="DN20" s="665"/>
      <c r="DO20" s="665"/>
      <c r="DP20" s="666"/>
      <c r="DQ20" s="670">
        <v>5089264</v>
      </c>
      <c r="DR20" s="665"/>
      <c r="DS20" s="665"/>
      <c r="DT20" s="665"/>
      <c r="DU20" s="665"/>
      <c r="DV20" s="665"/>
      <c r="DW20" s="665"/>
      <c r="DX20" s="665"/>
      <c r="DY20" s="665"/>
      <c r="DZ20" s="665"/>
      <c r="EA20" s="665"/>
      <c r="EB20" s="665"/>
      <c r="EC20" s="705"/>
    </row>
    <row r="21" spans="2:133" ht="11.25" customHeight="1" x14ac:dyDescent="0.15">
      <c r="B21" s="661" t="s">
        <v>275</v>
      </c>
      <c r="C21" s="662"/>
      <c r="D21" s="662"/>
      <c r="E21" s="662"/>
      <c r="F21" s="662"/>
      <c r="G21" s="662"/>
      <c r="H21" s="662"/>
      <c r="I21" s="662"/>
      <c r="J21" s="662"/>
      <c r="K21" s="662"/>
      <c r="L21" s="662"/>
      <c r="M21" s="662"/>
      <c r="N21" s="662"/>
      <c r="O21" s="662"/>
      <c r="P21" s="662"/>
      <c r="Q21" s="663"/>
      <c r="R21" s="664">
        <v>994</v>
      </c>
      <c r="S21" s="665"/>
      <c r="T21" s="665"/>
      <c r="U21" s="665"/>
      <c r="V21" s="665"/>
      <c r="W21" s="665"/>
      <c r="X21" s="665"/>
      <c r="Y21" s="666"/>
      <c r="Z21" s="691">
        <v>0</v>
      </c>
      <c r="AA21" s="691"/>
      <c r="AB21" s="691"/>
      <c r="AC21" s="691"/>
      <c r="AD21" s="692">
        <v>994</v>
      </c>
      <c r="AE21" s="692"/>
      <c r="AF21" s="692"/>
      <c r="AG21" s="692"/>
      <c r="AH21" s="692"/>
      <c r="AI21" s="692"/>
      <c r="AJ21" s="692"/>
      <c r="AK21" s="692"/>
      <c r="AL21" s="667">
        <v>0</v>
      </c>
      <c r="AM21" s="668"/>
      <c r="AN21" s="668"/>
      <c r="AO21" s="693"/>
      <c r="AP21" s="756" t="s">
        <v>276</v>
      </c>
      <c r="AQ21" s="764"/>
      <c r="AR21" s="764"/>
      <c r="AS21" s="764"/>
      <c r="AT21" s="764"/>
      <c r="AU21" s="764"/>
      <c r="AV21" s="764"/>
      <c r="AW21" s="764"/>
      <c r="AX21" s="764"/>
      <c r="AY21" s="764"/>
      <c r="AZ21" s="764"/>
      <c r="BA21" s="764"/>
      <c r="BB21" s="764"/>
      <c r="BC21" s="764"/>
      <c r="BD21" s="764"/>
      <c r="BE21" s="764"/>
      <c r="BF21" s="758"/>
      <c r="BG21" s="664">
        <v>2558</v>
      </c>
      <c r="BH21" s="665"/>
      <c r="BI21" s="665"/>
      <c r="BJ21" s="665"/>
      <c r="BK21" s="665"/>
      <c r="BL21" s="665"/>
      <c r="BM21" s="665"/>
      <c r="BN21" s="666"/>
      <c r="BO21" s="691">
        <v>0.2</v>
      </c>
      <c r="BP21" s="691"/>
      <c r="BQ21" s="691"/>
      <c r="BR21" s="691"/>
      <c r="BS21" s="692" t="s">
        <v>128</v>
      </c>
      <c r="BT21" s="692"/>
      <c r="BU21" s="692"/>
      <c r="BV21" s="692"/>
      <c r="BW21" s="692"/>
      <c r="BX21" s="692"/>
      <c r="BY21" s="692"/>
      <c r="BZ21" s="692"/>
      <c r="CA21" s="692"/>
      <c r="CB21" s="759"/>
      <c r="CD21" s="769"/>
      <c r="CE21" s="695"/>
      <c r="CF21" s="695"/>
      <c r="CG21" s="695"/>
      <c r="CH21" s="695"/>
      <c r="CI21" s="695"/>
      <c r="CJ21" s="695"/>
      <c r="CK21" s="695"/>
      <c r="CL21" s="695"/>
      <c r="CM21" s="695"/>
      <c r="CN21" s="695"/>
      <c r="CO21" s="695"/>
      <c r="CP21" s="695"/>
      <c r="CQ21" s="696"/>
      <c r="CR21" s="770"/>
      <c r="CS21" s="771"/>
      <c r="CT21" s="771"/>
      <c r="CU21" s="771"/>
      <c r="CV21" s="771"/>
      <c r="CW21" s="771"/>
      <c r="CX21" s="771"/>
      <c r="CY21" s="772"/>
      <c r="CZ21" s="773"/>
      <c r="DA21" s="773"/>
      <c r="DB21" s="773"/>
      <c r="DC21" s="773"/>
      <c r="DD21" s="774"/>
      <c r="DE21" s="771"/>
      <c r="DF21" s="771"/>
      <c r="DG21" s="771"/>
      <c r="DH21" s="771"/>
      <c r="DI21" s="771"/>
      <c r="DJ21" s="771"/>
      <c r="DK21" s="771"/>
      <c r="DL21" s="771"/>
      <c r="DM21" s="771"/>
      <c r="DN21" s="771"/>
      <c r="DO21" s="771"/>
      <c r="DP21" s="772"/>
      <c r="DQ21" s="774"/>
      <c r="DR21" s="771"/>
      <c r="DS21" s="771"/>
      <c r="DT21" s="771"/>
      <c r="DU21" s="771"/>
      <c r="DV21" s="771"/>
      <c r="DW21" s="771"/>
      <c r="DX21" s="771"/>
      <c r="DY21" s="771"/>
      <c r="DZ21" s="771"/>
      <c r="EA21" s="771"/>
      <c r="EB21" s="771"/>
      <c r="EC21" s="778"/>
    </row>
    <row r="22" spans="2:133" ht="11.25" customHeight="1" x14ac:dyDescent="0.15">
      <c r="B22" s="727" t="s">
        <v>277</v>
      </c>
      <c r="C22" s="728"/>
      <c r="D22" s="728"/>
      <c r="E22" s="728"/>
      <c r="F22" s="728"/>
      <c r="G22" s="728"/>
      <c r="H22" s="728"/>
      <c r="I22" s="728"/>
      <c r="J22" s="728"/>
      <c r="K22" s="728"/>
      <c r="L22" s="728"/>
      <c r="M22" s="728"/>
      <c r="N22" s="728"/>
      <c r="O22" s="728"/>
      <c r="P22" s="728"/>
      <c r="Q22" s="729"/>
      <c r="R22" s="664">
        <v>8448</v>
      </c>
      <c r="S22" s="665"/>
      <c r="T22" s="665"/>
      <c r="U22" s="665"/>
      <c r="V22" s="665"/>
      <c r="W22" s="665"/>
      <c r="X22" s="665"/>
      <c r="Y22" s="666"/>
      <c r="Z22" s="691">
        <v>0.1</v>
      </c>
      <c r="AA22" s="691"/>
      <c r="AB22" s="691"/>
      <c r="AC22" s="691"/>
      <c r="AD22" s="692" t="s">
        <v>128</v>
      </c>
      <c r="AE22" s="692"/>
      <c r="AF22" s="692"/>
      <c r="AG22" s="692"/>
      <c r="AH22" s="692"/>
      <c r="AI22" s="692"/>
      <c r="AJ22" s="692"/>
      <c r="AK22" s="692"/>
      <c r="AL22" s="667" t="s">
        <v>128</v>
      </c>
      <c r="AM22" s="668"/>
      <c r="AN22" s="668"/>
      <c r="AO22" s="693"/>
      <c r="AP22" s="756" t="s">
        <v>278</v>
      </c>
      <c r="AQ22" s="764"/>
      <c r="AR22" s="764"/>
      <c r="AS22" s="764"/>
      <c r="AT22" s="764"/>
      <c r="AU22" s="764"/>
      <c r="AV22" s="764"/>
      <c r="AW22" s="764"/>
      <c r="AX22" s="764"/>
      <c r="AY22" s="764"/>
      <c r="AZ22" s="764"/>
      <c r="BA22" s="764"/>
      <c r="BB22" s="764"/>
      <c r="BC22" s="764"/>
      <c r="BD22" s="764"/>
      <c r="BE22" s="764"/>
      <c r="BF22" s="758"/>
      <c r="BG22" s="664" t="s">
        <v>128</v>
      </c>
      <c r="BH22" s="665"/>
      <c r="BI22" s="665"/>
      <c r="BJ22" s="665"/>
      <c r="BK22" s="665"/>
      <c r="BL22" s="665"/>
      <c r="BM22" s="665"/>
      <c r="BN22" s="666"/>
      <c r="BO22" s="691" t="s">
        <v>173</v>
      </c>
      <c r="BP22" s="691"/>
      <c r="BQ22" s="691"/>
      <c r="BR22" s="691"/>
      <c r="BS22" s="692" t="s">
        <v>128</v>
      </c>
      <c r="BT22" s="692"/>
      <c r="BU22" s="692"/>
      <c r="BV22" s="692"/>
      <c r="BW22" s="692"/>
      <c r="BX22" s="692"/>
      <c r="BY22" s="692"/>
      <c r="BZ22" s="692"/>
      <c r="CA22" s="692"/>
      <c r="CB22" s="759"/>
      <c r="CD22" s="766" t="s">
        <v>279</v>
      </c>
      <c r="CE22" s="767"/>
      <c r="CF22" s="767"/>
      <c r="CG22" s="767"/>
      <c r="CH22" s="767"/>
      <c r="CI22" s="767"/>
      <c r="CJ22" s="767"/>
      <c r="CK22" s="767"/>
      <c r="CL22" s="767"/>
      <c r="CM22" s="767"/>
      <c r="CN22" s="767"/>
      <c r="CO22" s="767"/>
      <c r="CP22" s="767"/>
      <c r="CQ22" s="767"/>
      <c r="CR22" s="767"/>
      <c r="CS22" s="767"/>
      <c r="CT22" s="767"/>
      <c r="CU22" s="767"/>
      <c r="CV22" s="767"/>
      <c r="CW22" s="767"/>
      <c r="CX22" s="767"/>
      <c r="CY22" s="767"/>
      <c r="CZ22" s="767"/>
      <c r="DA22" s="767"/>
      <c r="DB22" s="767"/>
      <c r="DC22" s="767"/>
      <c r="DD22" s="767"/>
      <c r="DE22" s="767"/>
      <c r="DF22" s="767"/>
      <c r="DG22" s="767"/>
      <c r="DH22" s="767"/>
      <c r="DI22" s="767"/>
      <c r="DJ22" s="767"/>
      <c r="DK22" s="767"/>
      <c r="DL22" s="767"/>
      <c r="DM22" s="767"/>
      <c r="DN22" s="767"/>
      <c r="DO22" s="767"/>
      <c r="DP22" s="767"/>
      <c r="DQ22" s="767"/>
      <c r="DR22" s="767"/>
      <c r="DS22" s="767"/>
      <c r="DT22" s="767"/>
      <c r="DU22" s="767"/>
      <c r="DV22" s="767"/>
      <c r="DW22" s="767"/>
      <c r="DX22" s="767"/>
      <c r="DY22" s="767"/>
      <c r="DZ22" s="767"/>
      <c r="EA22" s="767"/>
      <c r="EB22" s="767"/>
      <c r="EC22" s="768"/>
    </row>
    <row r="23" spans="2:133" ht="11.25" customHeight="1" x14ac:dyDescent="0.15">
      <c r="B23" s="661" t="s">
        <v>280</v>
      </c>
      <c r="C23" s="662"/>
      <c r="D23" s="662"/>
      <c r="E23" s="662"/>
      <c r="F23" s="662"/>
      <c r="G23" s="662"/>
      <c r="H23" s="662"/>
      <c r="I23" s="662"/>
      <c r="J23" s="662"/>
      <c r="K23" s="662"/>
      <c r="L23" s="662"/>
      <c r="M23" s="662"/>
      <c r="N23" s="662"/>
      <c r="O23" s="662"/>
      <c r="P23" s="662"/>
      <c r="Q23" s="663"/>
      <c r="R23" s="664">
        <v>2766923</v>
      </c>
      <c r="S23" s="665"/>
      <c r="T23" s="665"/>
      <c r="U23" s="665"/>
      <c r="V23" s="665"/>
      <c r="W23" s="665"/>
      <c r="X23" s="665"/>
      <c r="Y23" s="666"/>
      <c r="Z23" s="691">
        <v>35.4</v>
      </c>
      <c r="AA23" s="691"/>
      <c r="AB23" s="691"/>
      <c r="AC23" s="691"/>
      <c r="AD23" s="692">
        <v>2469455</v>
      </c>
      <c r="AE23" s="692"/>
      <c r="AF23" s="692"/>
      <c r="AG23" s="692"/>
      <c r="AH23" s="692"/>
      <c r="AI23" s="692"/>
      <c r="AJ23" s="692"/>
      <c r="AK23" s="692"/>
      <c r="AL23" s="667">
        <v>58.4</v>
      </c>
      <c r="AM23" s="668"/>
      <c r="AN23" s="668"/>
      <c r="AO23" s="693"/>
      <c r="AP23" s="756" t="s">
        <v>281</v>
      </c>
      <c r="AQ23" s="764"/>
      <c r="AR23" s="764"/>
      <c r="AS23" s="764"/>
      <c r="AT23" s="764"/>
      <c r="AU23" s="764"/>
      <c r="AV23" s="764"/>
      <c r="AW23" s="764"/>
      <c r="AX23" s="764"/>
      <c r="AY23" s="764"/>
      <c r="AZ23" s="764"/>
      <c r="BA23" s="764"/>
      <c r="BB23" s="764"/>
      <c r="BC23" s="764"/>
      <c r="BD23" s="764"/>
      <c r="BE23" s="764"/>
      <c r="BF23" s="758"/>
      <c r="BG23" s="664" t="s">
        <v>128</v>
      </c>
      <c r="BH23" s="665"/>
      <c r="BI23" s="665"/>
      <c r="BJ23" s="665"/>
      <c r="BK23" s="665"/>
      <c r="BL23" s="665"/>
      <c r="BM23" s="665"/>
      <c r="BN23" s="666"/>
      <c r="BO23" s="691" t="s">
        <v>128</v>
      </c>
      <c r="BP23" s="691"/>
      <c r="BQ23" s="691"/>
      <c r="BR23" s="691"/>
      <c r="BS23" s="692" t="s">
        <v>128</v>
      </c>
      <c r="BT23" s="692"/>
      <c r="BU23" s="692"/>
      <c r="BV23" s="692"/>
      <c r="BW23" s="692"/>
      <c r="BX23" s="692"/>
      <c r="BY23" s="692"/>
      <c r="BZ23" s="692"/>
      <c r="CA23" s="692"/>
      <c r="CB23" s="759"/>
      <c r="CD23" s="766" t="s">
        <v>220</v>
      </c>
      <c r="CE23" s="767"/>
      <c r="CF23" s="767"/>
      <c r="CG23" s="767"/>
      <c r="CH23" s="767"/>
      <c r="CI23" s="767"/>
      <c r="CJ23" s="767"/>
      <c r="CK23" s="767"/>
      <c r="CL23" s="767"/>
      <c r="CM23" s="767"/>
      <c r="CN23" s="767"/>
      <c r="CO23" s="767"/>
      <c r="CP23" s="767"/>
      <c r="CQ23" s="768"/>
      <c r="CR23" s="766" t="s">
        <v>282</v>
      </c>
      <c r="CS23" s="767"/>
      <c r="CT23" s="767"/>
      <c r="CU23" s="767"/>
      <c r="CV23" s="767"/>
      <c r="CW23" s="767"/>
      <c r="CX23" s="767"/>
      <c r="CY23" s="768"/>
      <c r="CZ23" s="766" t="s">
        <v>283</v>
      </c>
      <c r="DA23" s="767"/>
      <c r="DB23" s="767"/>
      <c r="DC23" s="768"/>
      <c r="DD23" s="766" t="s">
        <v>284</v>
      </c>
      <c r="DE23" s="767"/>
      <c r="DF23" s="767"/>
      <c r="DG23" s="767"/>
      <c r="DH23" s="767"/>
      <c r="DI23" s="767"/>
      <c r="DJ23" s="767"/>
      <c r="DK23" s="768"/>
      <c r="DL23" s="775" t="s">
        <v>285</v>
      </c>
      <c r="DM23" s="776"/>
      <c r="DN23" s="776"/>
      <c r="DO23" s="776"/>
      <c r="DP23" s="776"/>
      <c r="DQ23" s="776"/>
      <c r="DR23" s="776"/>
      <c r="DS23" s="776"/>
      <c r="DT23" s="776"/>
      <c r="DU23" s="776"/>
      <c r="DV23" s="777"/>
      <c r="DW23" s="766" t="s">
        <v>286</v>
      </c>
      <c r="DX23" s="767"/>
      <c r="DY23" s="767"/>
      <c r="DZ23" s="767"/>
      <c r="EA23" s="767"/>
      <c r="EB23" s="767"/>
      <c r="EC23" s="768"/>
    </row>
    <row r="24" spans="2:133" ht="11.25" customHeight="1" x14ac:dyDescent="0.15">
      <c r="B24" s="661" t="s">
        <v>287</v>
      </c>
      <c r="C24" s="662"/>
      <c r="D24" s="662"/>
      <c r="E24" s="662"/>
      <c r="F24" s="662"/>
      <c r="G24" s="662"/>
      <c r="H24" s="662"/>
      <c r="I24" s="662"/>
      <c r="J24" s="662"/>
      <c r="K24" s="662"/>
      <c r="L24" s="662"/>
      <c r="M24" s="662"/>
      <c r="N24" s="662"/>
      <c r="O24" s="662"/>
      <c r="P24" s="662"/>
      <c r="Q24" s="663"/>
      <c r="R24" s="664">
        <v>2469455</v>
      </c>
      <c r="S24" s="665"/>
      <c r="T24" s="665"/>
      <c r="U24" s="665"/>
      <c r="V24" s="665"/>
      <c r="W24" s="665"/>
      <c r="X24" s="665"/>
      <c r="Y24" s="666"/>
      <c r="Z24" s="691">
        <v>31.6</v>
      </c>
      <c r="AA24" s="691"/>
      <c r="AB24" s="691"/>
      <c r="AC24" s="691"/>
      <c r="AD24" s="692">
        <v>2469455</v>
      </c>
      <c r="AE24" s="692"/>
      <c r="AF24" s="692"/>
      <c r="AG24" s="692"/>
      <c r="AH24" s="692"/>
      <c r="AI24" s="692"/>
      <c r="AJ24" s="692"/>
      <c r="AK24" s="692"/>
      <c r="AL24" s="667">
        <v>58.4</v>
      </c>
      <c r="AM24" s="668"/>
      <c r="AN24" s="668"/>
      <c r="AO24" s="693"/>
      <c r="AP24" s="756" t="s">
        <v>288</v>
      </c>
      <c r="AQ24" s="764"/>
      <c r="AR24" s="764"/>
      <c r="AS24" s="764"/>
      <c r="AT24" s="764"/>
      <c r="AU24" s="764"/>
      <c r="AV24" s="764"/>
      <c r="AW24" s="764"/>
      <c r="AX24" s="764"/>
      <c r="AY24" s="764"/>
      <c r="AZ24" s="764"/>
      <c r="BA24" s="764"/>
      <c r="BB24" s="764"/>
      <c r="BC24" s="764"/>
      <c r="BD24" s="764"/>
      <c r="BE24" s="764"/>
      <c r="BF24" s="758"/>
      <c r="BG24" s="664" t="s">
        <v>128</v>
      </c>
      <c r="BH24" s="665"/>
      <c r="BI24" s="665"/>
      <c r="BJ24" s="665"/>
      <c r="BK24" s="665"/>
      <c r="BL24" s="665"/>
      <c r="BM24" s="665"/>
      <c r="BN24" s="666"/>
      <c r="BO24" s="691" t="s">
        <v>128</v>
      </c>
      <c r="BP24" s="691"/>
      <c r="BQ24" s="691"/>
      <c r="BR24" s="691"/>
      <c r="BS24" s="692" t="s">
        <v>128</v>
      </c>
      <c r="BT24" s="692"/>
      <c r="BU24" s="692"/>
      <c r="BV24" s="692"/>
      <c r="BW24" s="692"/>
      <c r="BX24" s="692"/>
      <c r="BY24" s="692"/>
      <c r="BZ24" s="692"/>
      <c r="CA24" s="692"/>
      <c r="CB24" s="759"/>
      <c r="CD24" s="720" t="s">
        <v>289</v>
      </c>
      <c r="CE24" s="721"/>
      <c r="CF24" s="721"/>
      <c r="CG24" s="721"/>
      <c r="CH24" s="721"/>
      <c r="CI24" s="721"/>
      <c r="CJ24" s="721"/>
      <c r="CK24" s="721"/>
      <c r="CL24" s="721"/>
      <c r="CM24" s="721"/>
      <c r="CN24" s="721"/>
      <c r="CO24" s="721"/>
      <c r="CP24" s="721"/>
      <c r="CQ24" s="722"/>
      <c r="CR24" s="717">
        <v>3092064</v>
      </c>
      <c r="CS24" s="718"/>
      <c r="CT24" s="718"/>
      <c r="CU24" s="718"/>
      <c r="CV24" s="718"/>
      <c r="CW24" s="718"/>
      <c r="CX24" s="718"/>
      <c r="CY24" s="761"/>
      <c r="CZ24" s="762">
        <v>41.7</v>
      </c>
      <c r="DA24" s="736"/>
      <c r="DB24" s="736"/>
      <c r="DC24" s="765"/>
      <c r="DD24" s="760">
        <v>1922472</v>
      </c>
      <c r="DE24" s="718"/>
      <c r="DF24" s="718"/>
      <c r="DG24" s="718"/>
      <c r="DH24" s="718"/>
      <c r="DI24" s="718"/>
      <c r="DJ24" s="718"/>
      <c r="DK24" s="761"/>
      <c r="DL24" s="760">
        <v>1876732</v>
      </c>
      <c r="DM24" s="718"/>
      <c r="DN24" s="718"/>
      <c r="DO24" s="718"/>
      <c r="DP24" s="718"/>
      <c r="DQ24" s="718"/>
      <c r="DR24" s="718"/>
      <c r="DS24" s="718"/>
      <c r="DT24" s="718"/>
      <c r="DU24" s="718"/>
      <c r="DV24" s="761"/>
      <c r="DW24" s="762">
        <v>43</v>
      </c>
      <c r="DX24" s="736"/>
      <c r="DY24" s="736"/>
      <c r="DZ24" s="736"/>
      <c r="EA24" s="736"/>
      <c r="EB24" s="736"/>
      <c r="EC24" s="763"/>
    </row>
    <row r="25" spans="2:133" ht="11.25" customHeight="1" x14ac:dyDescent="0.15">
      <c r="B25" s="661" t="s">
        <v>290</v>
      </c>
      <c r="C25" s="662"/>
      <c r="D25" s="662"/>
      <c r="E25" s="662"/>
      <c r="F25" s="662"/>
      <c r="G25" s="662"/>
      <c r="H25" s="662"/>
      <c r="I25" s="662"/>
      <c r="J25" s="662"/>
      <c r="K25" s="662"/>
      <c r="L25" s="662"/>
      <c r="M25" s="662"/>
      <c r="N25" s="662"/>
      <c r="O25" s="662"/>
      <c r="P25" s="662"/>
      <c r="Q25" s="663"/>
      <c r="R25" s="664">
        <v>297272</v>
      </c>
      <c r="S25" s="665"/>
      <c r="T25" s="665"/>
      <c r="U25" s="665"/>
      <c r="V25" s="665"/>
      <c r="W25" s="665"/>
      <c r="X25" s="665"/>
      <c r="Y25" s="666"/>
      <c r="Z25" s="691">
        <v>3.8</v>
      </c>
      <c r="AA25" s="691"/>
      <c r="AB25" s="691"/>
      <c r="AC25" s="691"/>
      <c r="AD25" s="692" t="s">
        <v>128</v>
      </c>
      <c r="AE25" s="692"/>
      <c r="AF25" s="692"/>
      <c r="AG25" s="692"/>
      <c r="AH25" s="692"/>
      <c r="AI25" s="692"/>
      <c r="AJ25" s="692"/>
      <c r="AK25" s="692"/>
      <c r="AL25" s="667" t="s">
        <v>128</v>
      </c>
      <c r="AM25" s="668"/>
      <c r="AN25" s="668"/>
      <c r="AO25" s="693"/>
      <c r="AP25" s="756" t="s">
        <v>291</v>
      </c>
      <c r="AQ25" s="764"/>
      <c r="AR25" s="764"/>
      <c r="AS25" s="764"/>
      <c r="AT25" s="764"/>
      <c r="AU25" s="764"/>
      <c r="AV25" s="764"/>
      <c r="AW25" s="764"/>
      <c r="AX25" s="764"/>
      <c r="AY25" s="764"/>
      <c r="AZ25" s="764"/>
      <c r="BA25" s="764"/>
      <c r="BB25" s="764"/>
      <c r="BC25" s="764"/>
      <c r="BD25" s="764"/>
      <c r="BE25" s="764"/>
      <c r="BF25" s="758"/>
      <c r="BG25" s="664" t="s">
        <v>128</v>
      </c>
      <c r="BH25" s="665"/>
      <c r="BI25" s="665"/>
      <c r="BJ25" s="665"/>
      <c r="BK25" s="665"/>
      <c r="BL25" s="665"/>
      <c r="BM25" s="665"/>
      <c r="BN25" s="666"/>
      <c r="BO25" s="691" t="s">
        <v>128</v>
      </c>
      <c r="BP25" s="691"/>
      <c r="BQ25" s="691"/>
      <c r="BR25" s="691"/>
      <c r="BS25" s="692" t="s">
        <v>128</v>
      </c>
      <c r="BT25" s="692"/>
      <c r="BU25" s="692"/>
      <c r="BV25" s="692"/>
      <c r="BW25" s="692"/>
      <c r="BX25" s="692"/>
      <c r="BY25" s="692"/>
      <c r="BZ25" s="692"/>
      <c r="CA25" s="692"/>
      <c r="CB25" s="759"/>
      <c r="CD25" s="706" t="s">
        <v>292</v>
      </c>
      <c r="CE25" s="703"/>
      <c r="CF25" s="703"/>
      <c r="CG25" s="703"/>
      <c r="CH25" s="703"/>
      <c r="CI25" s="703"/>
      <c r="CJ25" s="703"/>
      <c r="CK25" s="703"/>
      <c r="CL25" s="703"/>
      <c r="CM25" s="703"/>
      <c r="CN25" s="703"/>
      <c r="CO25" s="703"/>
      <c r="CP25" s="703"/>
      <c r="CQ25" s="704"/>
      <c r="CR25" s="664">
        <v>1014225</v>
      </c>
      <c r="CS25" s="675"/>
      <c r="CT25" s="675"/>
      <c r="CU25" s="675"/>
      <c r="CV25" s="675"/>
      <c r="CW25" s="675"/>
      <c r="CX25" s="675"/>
      <c r="CY25" s="676"/>
      <c r="CZ25" s="667">
        <v>13.7</v>
      </c>
      <c r="DA25" s="677"/>
      <c r="DB25" s="677"/>
      <c r="DC25" s="678"/>
      <c r="DD25" s="670">
        <v>923968</v>
      </c>
      <c r="DE25" s="675"/>
      <c r="DF25" s="675"/>
      <c r="DG25" s="675"/>
      <c r="DH25" s="675"/>
      <c r="DI25" s="675"/>
      <c r="DJ25" s="675"/>
      <c r="DK25" s="676"/>
      <c r="DL25" s="670">
        <v>913632</v>
      </c>
      <c r="DM25" s="675"/>
      <c r="DN25" s="675"/>
      <c r="DO25" s="675"/>
      <c r="DP25" s="675"/>
      <c r="DQ25" s="675"/>
      <c r="DR25" s="675"/>
      <c r="DS25" s="675"/>
      <c r="DT25" s="675"/>
      <c r="DU25" s="675"/>
      <c r="DV25" s="676"/>
      <c r="DW25" s="667">
        <v>20.9</v>
      </c>
      <c r="DX25" s="677"/>
      <c r="DY25" s="677"/>
      <c r="DZ25" s="677"/>
      <c r="EA25" s="677"/>
      <c r="EB25" s="677"/>
      <c r="EC25" s="698"/>
    </row>
    <row r="26" spans="2:133" ht="11.25" customHeight="1" x14ac:dyDescent="0.15">
      <c r="B26" s="661" t="s">
        <v>293</v>
      </c>
      <c r="C26" s="662"/>
      <c r="D26" s="662"/>
      <c r="E26" s="662"/>
      <c r="F26" s="662"/>
      <c r="G26" s="662"/>
      <c r="H26" s="662"/>
      <c r="I26" s="662"/>
      <c r="J26" s="662"/>
      <c r="K26" s="662"/>
      <c r="L26" s="662"/>
      <c r="M26" s="662"/>
      <c r="N26" s="662"/>
      <c r="O26" s="662"/>
      <c r="P26" s="662"/>
      <c r="Q26" s="663"/>
      <c r="R26" s="664">
        <v>196</v>
      </c>
      <c r="S26" s="665"/>
      <c r="T26" s="665"/>
      <c r="U26" s="665"/>
      <c r="V26" s="665"/>
      <c r="W26" s="665"/>
      <c r="X26" s="665"/>
      <c r="Y26" s="666"/>
      <c r="Z26" s="691">
        <v>0</v>
      </c>
      <c r="AA26" s="691"/>
      <c r="AB26" s="691"/>
      <c r="AC26" s="691"/>
      <c r="AD26" s="692" t="s">
        <v>226</v>
      </c>
      <c r="AE26" s="692"/>
      <c r="AF26" s="692"/>
      <c r="AG26" s="692"/>
      <c r="AH26" s="692"/>
      <c r="AI26" s="692"/>
      <c r="AJ26" s="692"/>
      <c r="AK26" s="692"/>
      <c r="AL26" s="667" t="s">
        <v>128</v>
      </c>
      <c r="AM26" s="668"/>
      <c r="AN26" s="668"/>
      <c r="AO26" s="693"/>
      <c r="AP26" s="756" t="s">
        <v>294</v>
      </c>
      <c r="AQ26" s="757"/>
      <c r="AR26" s="757"/>
      <c r="AS26" s="757"/>
      <c r="AT26" s="757"/>
      <c r="AU26" s="757"/>
      <c r="AV26" s="757"/>
      <c r="AW26" s="757"/>
      <c r="AX26" s="757"/>
      <c r="AY26" s="757"/>
      <c r="AZ26" s="757"/>
      <c r="BA26" s="757"/>
      <c r="BB26" s="757"/>
      <c r="BC26" s="757"/>
      <c r="BD26" s="757"/>
      <c r="BE26" s="757"/>
      <c r="BF26" s="758"/>
      <c r="BG26" s="664" t="s">
        <v>128</v>
      </c>
      <c r="BH26" s="665"/>
      <c r="BI26" s="665"/>
      <c r="BJ26" s="665"/>
      <c r="BK26" s="665"/>
      <c r="BL26" s="665"/>
      <c r="BM26" s="665"/>
      <c r="BN26" s="666"/>
      <c r="BO26" s="691" t="s">
        <v>128</v>
      </c>
      <c r="BP26" s="691"/>
      <c r="BQ26" s="691"/>
      <c r="BR26" s="691"/>
      <c r="BS26" s="692" t="s">
        <v>173</v>
      </c>
      <c r="BT26" s="692"/>
      <c r="BU26" s="692"/>
      <c r="BV26" s="692"/>
      <c r="BW26" s="692"/>
      <c r="BX26" s="692"/>
      <c r="BY26" s="692"/>
      <c r="BZ26" s="692"/>
      <c r="CA26" s="692"/>
      <c r="CB26" s="759"/>
      <c r="CD26" s="706" t="s">
        <v>295</v>
      </c>
      <c r="CE26" s="703"/>
      <c r="CF26" s="703"/>
      <c r="CG26" s="703"/>
      <c r="CH26" s="703"/>
      <c r="CI26" s="703"/>
      <c r="CJ26" s="703"/>
      <c r="CK26" s="703"/>
      <c r="CL26" s="703"/>
      <c r="CM26" s="703"/>
      <c r="CN26" s="703"/>
      <c r="CO26" s="703"/>
      <c r="CP26" s="703"/>
      <c r="CQ26" s="704"/>
      <c r="CR26" s="664">
        <v>600345</v>
      </c>
      <c r="CS26" s="665"/>
      <c r="CT26" s="665"/>
      <c r="CU26" s="665"/>
      <c r="CV26" s="665"/>
      <c r="CW26" s="665"/>
      <c r="CX26" s="665"/>
      <c r="CY26" s="666"/>
      <c r="CZ26" s="667">
        <v>8.1</v>
      </c>
      <c r="DA26" s="677"/>
      <c r="DB26" s="677"/>
      <c r="DC26" s="678"/>
      <c r="DD26" s="670">
        <v>565580</v>
      </c>
      <c r="DE26" s="665"/>
      <c r="DF26" s="665"/>
      <c r="DG26" s="665"/>
      <c r="DH26" s="665"/>
      <c r="DI26" s="665"/>
      <c r="DJ26" s="665"/>
      <c r="DK26" s="666"/>
      <c r="DL26" s="670" t="s">
        <v>128</v>
      </c>
      <c r="DM26" s="665"/>
      <c r="DN26" s="665"/>
      <c r="DO26" s="665"/>
      <c r="DP26" s="665"/>
      <c r="DQ26" s="665"/>
      <c r="DR26" s="665"/>
      <c r="DS26" s="665"/>
      <c r="DT26" s="665"/>
      <c r="DU26" s="665"/>
      <c r="DV26" s="666"/>
      <c r="DW26" s="667" t="s">
        <v>128</v>
      </c>
      <c r="DX26" s="677"/>
      <c r="DY26" s="677"/>
      <c r="DZ26" s="677"/>
      <c r="EA26" s="677"/>
      <c r="EB26" s="677"/>
      <c r="EC26" s="698"/>
    </row>
    <row r="27" spans="2:133" ht="11.25" customHeight="1" x14ac:dyDescent="0.15">
      <c r="B27" s="661" t="s">
        <v>296</v>
      </c>
      <c r="C27" s="662"/>
      <c r="D27" s="662"/>
      <c r="E27" s="662"/>
      <c r="F27" s="662"/>
      <c r="G27" s="662"/>
      <c r="H27" s="662"/>
      <c r="I27" s="662"/>
      <c r="J27" s="662"/>
      <c r="K27" s="662"/>
      <c r="L27" s="662"/>
      <c r="M27" s="662"/>
      <c r="N27" s="662"/>
      <c r="O27" s="662"/>
      <c r="P27" s="662"/>
      <c r="Q27" s="663"/>
      <c r="R27" s="664">
        <v>4502886</v>
      </c>
      <c r="S27" s="665"/>
      <c r="T27" s="665"/>
      <c r="U27" s="665"/>
      <c r="V27" s="665"/>
      <c r="W27" s="665"/>
      <c r="X27" s="665"/>
      <c r="Y27" s="666"/>
      <c r="Z27" s="691">
        <v>57.6</v>
      </c>
      <c r="AA27" s="691"/>
      <c r="AB27" s="691"/>
      <c r="AC27" s="691"/>
      <c r="AD27" s="692">
        <v>4205418</v>
      </c>
      <c r="AE27" s="692"/>
      <c r="AF27" s="692"/>
      <c r="AG27" s="692"/>
      <c r="AH27" s="692"/>
      <c r="AI27" s="692"/>
      <c r="AJ27" s="692"/>
      <c r="AK27" s="692"/>
      <c r="AL27" s="667">
        <v>99.5</v>
      </c>
      <c r="AM27" s="668"/>
      <c r="AN27" s="668"/>
      <c r="AO27" s="693"/>
      <c r="AP27" s="661" t="s">
        <v>297</v>
      </c>
      <c r="AQ27" s="662"/>
      <c r="AR27" s="662"/>
      <c r="AS27" s="662"/>
      <c r="AT27" s="662"/>
      <c r="AU27" s="662"/>
      <c r="AV27" s="662"/>
      <c r="AW27" s="662"/>
      <c r="AX27" s="662"/>
      <c r="AY27" s="662"/>
      <c r="AZ27" s="662"/>
      <c r="BA27" s="662"/>
      <c r="BB27" s="662"/>
      <c r="BC27" s="662"/>
      <c r="BD27" s="662"/>
      <c r="BE27" s="662"/>
      <c r="BF27" s="663"/>
      <c r="BG27" s="664">
        <v>1326150</v>
      </c>
      <c r="BH27" s="665"/>
      <c r="BI27" s="665"/>
      <c r="BJ27" s="665"/>
      <c r="BK27" s="665"/>
      <c r="BL27" s="665"/>
      <c r="BM27" s="665"/>
      <c r="BN27" s="666"/>
      <c r="BO27" s="691">
        <v>100</v>
      </c>
      <c r="BP27" s="691"/>
      <c r="BQ27" s="691"/>
      <c r="BR27" s="691"/>
      <c r="BS27" s="692" t="s">
        <v>128</v>
      </c>
      <c r="BT27" s="692"/>
      <c r="BU27" s="692"/>
      <c r="BV27" s="692"/>
      <c r="BW27" s="692"/>
      <c r="BX27" s="692"/>
      <c r="BY27" s="692"/>
      <c r="BZ27" s="692"/>
      <c r="CA27" s="692"/>
      <c r="CB27" s="759"/>
      <c r="CD27" s="706" t="s">
        <v>298</v>
      </c>
      <c r="CE27" s="703"/>
      <c r="CF27" s="703"/>
      <c r="CG27" s="703"/>
      <c r="CH27" s="703"/>
      <c r="CI27" s="703"/>
      <c r="CJ27" s="703"/>
      <c r="CK27" s="703"/>
      <c r="CL27" s="703"/>
      <c r="CM27" s="703"/>
      <c r="CN27" s="703"/>
      <c r="CO27" s="703"/>
      <c r="CP27" s="703"/>
      <c r="CQ27" s="704"/>
      <c r="CR27" s="664">
        <v>1350630</v>
      </c>
      <c r="CS27" s="675"/>
      <c r="CT27" s="675"/>
      <c r="CU27" s="675"/>
      <c r="CV27" s="675"/>
      <c r="CW27" s="675"/>
      <c r="CX27" s="675"/>
      <c r="CY27" s="676"/>
      <c r="CZ27" s="667">
        <v>18.2</v>
      </c>
      <c r="DA27" s="677"/>
      <c r="DB27" s="677"/>
      <c r="DC27" s="678"/>
      <c r="DD27" s="670">
        <v>275470</v>
      </c>
      <c r="DE27" s="675"/>
      <c r="DF27" s="675"/>
      <c r="DG27" s="675"/>
      <c r="DH27" s="675"/>
      <c r="DI27" s="675"/>
      <c r="DJ27" s="675"/>
      <c r="DK27" s="676"/>
      <c r="DL27" s="670">
        <v>267926</v>
      </c>
      <c r="DM27" s="675"/>
      <c r="DN27" s="675"/>
      <c r="DO27" s="675"/>
      <c r="DP27" s="675"/>
      <c r="DQ27" s="675"/>
      <c r="DR27" s="675"/>
      <c r="DS27" s="675"/>
      <c r="DT27" s="675"/>
      <c r="DU27" s="675"/>
      <c r="DV27" s="676"/>
      <c r="DW27" s="667">
        <v>6.1</v>
      </c>
      <c r="DX27" s="677"/>
      <c r="DY27" s="677"/>
      <c r="DZ27" s="677"/>
      <c r="EA27" s="677"/>
      <c r="EB27" s="677"/>
      <c r="EC27" s="698"/>
    </row>
    <row r="28" spans="2:133" ht="11.25" customHeight="1" x14ac:dyDescent="0.15">
      <c r="B28" s="661" t="s">
        <v>299</v>
      </c>
      <c r="C28" s="662"/>
      <c r="D28" s="662"/>
      <c r="E28" s="662"/>
      <c r="F28" s="662"/>
      <c r="G28" s="662"/>
      <c r="H28" s="662"/>
      <c r="I28" s="662"/>
      <c r="J28" s="662"/>
      <c r="K28" s="662"/>
      <c r="L28" s="662"/>
      <c r="M28" s="662"/>
      <c r="N28" s="662"/>
      <c r="O28" s="662"/>
      <c r="P28" s="662"/>
      <c r="Q28" s="663"/>
      <c r="R28" s="664">
        <v>1040</v>
      </c>
      <c r="S28" s="665"/>
      <c r="T28" s="665"/>
      <c r="U28" s="665"/>
      <c r="V28" s="665"/>
      <c r="W28" s="665"/>
      <c r="X28" s="665"/>
      <c r="Y28" s="666"/>
      <c r="Z28" s="691">
        <v>0</v>
      </c>
      <c r="AA28" s="691"/>
      <c r="AB28" s="691"/>
      <c r="AC28" s="691"/>
      <c r="AD28" s="692">
        <v>1040</v>
      </c>
      <c r="AE28" s="692"/>
      <c r="AF28" s="692"/>
      <c r="AG28" s="692"/>
      <c r="AH28" s="692"/>
      <c r="AI28" s="692"/>
      <c r="AJ28" s="692"/>
      <c r="AK28" s="692"/>
      <c r="AL28" s="667">
        <v>0</v>
      </c>
      <c r="AM28" s="668"/>
      <c r="AN28" s="668"/>
      <c r="AO28" s="693"/>
      <c r="AP28" s="661"/>
      <c r="AQ28" s="662"/>
      <c r="AR28" s="662"/>
      <c r="AS28" s="662"/>
      <c r="AT28" s="662"/>
      <c r="AU28" s="662"/>
      <c r="AV28" s="662"/>
      <c r="AW28" s="662"/>
      <c r="AX28" s="662"/>
      <c r="AY28" s="662"/>
      <c r="AZ28" s="662"/>
      <c r="BA28" s="662"/>
      <c r="BB28" s="662"/>
      <c r="BC28" s="662"/>
      <c r="BD28" s="662"/>
      <c r="BE28" s="662"/>
      <c r="BF28" s="663"/>
      <c r="BG28" s="664"/>
      <c r="BH28" s="665"/>
      <c r="BI28" s="665"/>
      <c r="BJ28" s="665"/>
      <c r="BK28" s="665"/>
      <c r="BL28" s="665"/>
      <c r="BM28" s="665"/>
      <c r="BN28" s="666"/>
      <c r="BO28" s="691"/>
      <c r="BP28" s="691"/>
      <c r="BQ28" s="691"/>
      <c r="BR28" s="691"/>
      <c r="BS28" s="670"/>
      <c r="BT28" s="665"/>
      <c r="BU28" s="665"/>
      <c r="BV28" s="665"/>
      <c r="BW28" s="665"/>
      <c r="BX28" s="665"/>
      <c r="BY28" s="665"/>
      <c r="BZ28" s="665"/>
      <c r="CA28" s="665"/>
      <c r="CB28" s="705"/>
      <c r="CD28" s="706" t="s">
        <v>300</v>
      </c>
      <c r="CE28" s="703"/>
      <c r="CF28" s="703"/>
      <c r="CG28" s="703"/>
      <c r="CH28" s="703"/>
      <c r="CI28" s="703"/>
      <c r="CJ28" s="703"/>
      <c r="CK28" s="703"/>
      <c r="CL28" s="703"/>
      <c r="CM28" s="703"/>
      <c r="CN28" s="703"/>
      <c r="CO28" s="703"/>
      <c r="CP28" s="703"/>
      <c r="CQ28" s="704"/>
      <c r="CR28" s="664">
        <v>727209</v>
      </c>
      <c r="CS28" s="665"/>
      <c r="CT28" s="665"/>
      <c r="CU28" s="665"/>
      <c r="CV28" s="665"/>
      <c r="CW28" s="665"/>
      <c r="CX28" s="665"/>
      <c r="CY28" s="666"/>
      <c r="CZ28" s="667">
        <v>9.8000000000000007</v>
      </c>
      <c r="DA28" s="677"/>
      <c r="DB28" s="677"/>
      <c r="DC28" s="678"/>
      <c r="DD28" s="670">
        <v>723034</v>
      </c>
      <c r="DE28" s="665"/>
      <c r="DF28" s="665"/>
      <c r="DG28" s="665"/>
      <c r="DH28" s="665"/>
      <c r="DI28" s="665"/>
      <c r="DJ28" s="665"/>
      <c r="DK28" s="666"/>
      <c r="DL28" s="670">
        <v>695174</v>
      </c>
      <c r="DM28" s="665"/>
      <c r="DN28" s="665"/>
      <c r="DO28" s="665"/>
      <c r="DP28" s="665"/>
      <c r="DQ28" s="665"/>
      <c r="DR28" s="665"/>
      <c r="DS28" s="665"/>
      <c r="DT28" s="665"/>
      <c r="DU28" s="665"/>
      <c r="DV28" s="666"/>
      <c r="DW28" s="667">
        <v>15.9</v>
      </c>
      <c r="DX28" s="677"/>
      <c r="DY28" s="677"/>
      <c r="DZ28" s="677"/>
      <c r="EA28" s="677"/>
      <c r="EB28" s="677"/>
      <c r="EC28" s="698"/>
    </row>
    <row r="29" spans="2:133" ht="11.25" customHeight="1" x14ac:dyDescent="0.15">
      <c r="B29" s="661" t="s">
        <v>301</v>
      </c>
      <c r="C29" s="662"/>
      <c r="D29" s="662"/>
      <c r="E29" s="662"/>
      <c r="F29" s="662"/>
      <c r="G29" s="662"/>
      <c r="H29" s="662"/>
      <c r="I29" s="662"/>
      <c r="J29" s="662"/>
      <c r="K29" s="662"/>
      <c r="L29" s="662"/>
      <c r="M29" s="662"/>
      <c r="N29" s="662"/>
      <c r="O29" s="662"/>
      <c r="P29" s="662"/>
      <c r="Q29" s="663"/>
      <c r="R29" s="664">
        <v>59058</v>
      </c>
      <c r="S29" s="665"/>
      <c r="T29" s="665"/>
      <c r="U29" s="665"/>
      <c r="V29" s="665"/>
      <c r="W29" s="665"/>
      <c r="X29" s="665"/>
      <c r="Y29" s="666"/>
      <c r="Z29" s="691">
        <v>0.8</v>
      </c>
      <c r="AA29" s="691"/>
      <c r="AB29" s="691"/>
      <c r="AC29" s="691"/>
      <c r="AD29" s="692" t="s">
        <v>173</v>
      </c>
      <c r="AE29" s="692"/>
      <c r="AF29" s="692"/>
      <c r="AG29" s="692"/>
      <c r="AH29" s="692"/>
      <c r="AI29" s="692"/>
      <c r="AJ29" s="692"/>
      <c r="AK29" s="692"/>
      <c r="AL29" s="667" t="s">
        <v>128</v>
      </c>
      <c r="AM29" s="668"/>
      <c r="AN29" s="668"/>
      <c r="AO29" s="693"/>
      <c r="AP29" s="641"/>
      <c r="AQ29" s="642"/>
      <c r="AR29" s="642"/>
      <c r="AS29" s="642"/>
      <c r="AT29" s="642"/>
      <c r="AU29" s="642"/>
      <c r="AV29" s="642"/>
      <c r="AW29" s="642"/>
      <c r="AX29" s="642"/>
      <c r="AY29" s="642"/>
      <c r="AZ29" s="642"/>
      <c r="BA29" s="642"/>
      <c r="BB29" s="642"/>
      <c r="BC29" s="642"/>
      <c r="BD29" s="642"/>
      <c r="BE29" s="642"/>
      <c r="BF29" s="643"/>
      <c r="BG29" s="664"/>
      <c r="BH29" s="665"/>
      <c r="BI29" s="665"/>
      <c r="BJ29" s="665"/>
      <c r="BK29" s="665"/>
      <c r="BL29" s="665"/>
      <c r="BM29" s="665"/>
      <c r="BN29" s="666"/>
      <c r="BO29" s="691"/>
      <c r="BP29" s="691"/>
      <c r="BQ29" s="691"/>
      <c r="BR29" s="691"/>
      <c r="BS29" s="692"/>
      <c r="BT29" s="692"/>
      <c r="BU29" s="692"/>
      <c r="BV29" s="692"/>
      <c r="BW29" s="692"/>
      <c r="BX29" s="692"/>
      <c r="BY29" s="692"/>
      <c r="BZ29" s="692"/>
      <c r="CA29" s="692"/>
      <c r="CB29" s="759"/>
      <c r="CD29" s="750" t="s">
        <v>302</v>
      </c>
      <c r="CE29" s="751"/>
      <c r="CF29" s="706" t="s">
        <v>70</v>
      </c>
      <c r="CG29" s="703"/>
      <c r="CH29" s="703"/>
      <c r="CI29" s="703"/>
      <c r="CJ29" s="703"/>
      <c r="CK29" s="703"/>
      <c r="CL29" s="703"/>
      <c r="CM29" s="703"/>
      <c r="CN29" s="703"/>
      <c r="CO29" s="703"/>
      <c r="CP29" s="703"/>
      <c r="CQ29" s="704"/>
      <c r="CR29" s="664">
        <v>727089</v>
      </c>
      <c r="CS29" s="675"/>
      <c r="CT29" s="675"/>
      <c r="CU29" s="675"/>
      <c r="CV29" s="675"/>
      <c r="CW29" s="675"/>
      <c r="CX29" s="675"/>
      <c r="CY29" s="676"/>
      <c r="CZ29" s="667">
        <v>9.8000000000000007</v>
      </c>
      <c r="DA29" s="677"/>
      <c r="DB29" s="677"/>
      <c r="DC29" s="678"/>
      <c r="DD29" s="670">
        <v>722914</v>
      </c>
      <c r="DE29" s="675"/>
      <c r="DF29" s="675"/>
      <c r="DG29" s="675"/>
      <c r="DH29" s="675"/>
      <c r="DI29" s="675"/>
      <c r="DJ29" s="675"/>
      <c r="DK29" s="676"/>
      <c r="DL29" s="670">
        <v>695054</v>
      </c>
      <c r="DM29" s="675"/>
      <c r="DN29" s="675"/>
      <c r="DO29" s="675"/>
      <c r="DP29" s="675"/>
      <c r="DQ29" s="675"/>
      <c r="DR29" s="675"/>
      <c r="DS29" s="675"/>
      <c r="DT29" s="675"/>
      <c r="DU29" s="675"/>
      <c r="DV29" s="676"/>
      <c r="DW29" s="667">
        <v>15.9</v>
      </c>
      <c r="DX29" s="677"/>
      <c r="DY29" s="677"/>
      <c r="DZ29" s="677"/>
      <c r="EA29" s="677"/>
      <c r="EB29" s="677"/>
      <c r="EC29" s="698"/>
    </row>
    <row r="30" spans="2:133" ht="11.25" customHeight="1" x14ac:dyDescent="0.15">
      <c r="B30" s="661" t="s">
        <v>303</v>
      </c>
      <c r="C30" s="662"/>
      <c r="D30" s="662"/>
      <c r="E30" s="662"/>
      <c r="F30" s="662"/>
      <c r="G30" s="662"/>
      <c r="H30" s="662"/>
      <c r="I30" s="662"/>
      <c r="J30" s="662"/>
      <c r="K30" s="662"/>
      <c r="L30" s="662"/>
      <c r="M30" s="662"/>
      <c r="N30" s="662"/>
      <c r="O30" s="662"/>
      <c r="P30" s="662"/>
      <c r="Q30" s="663"/>
      <c r="R30" s="664">
        <v>23648</v>
      </c>
      <c r="S30" s="665"/>
      <c r="T30" s="665"/>
      <c r="U30" s="665"/>
      <c r="V30" s="665"/>
      <c r="W30" s="665"/>
      <c r="X30" s="665"/>
      <c r="Y30" s="666"/>
      <c r="Z30" s="691">
        <v>0.3</v>
      </c>
      <c r="AA30" s="691"/>
      <c r="AB30" s="691"/>
      <c r="AC30" s="691"/>
      <c r="AD30" s="692">
        <v>3120</v>
      </c>
      <c r="AE30" s="692"/>
      <c r="AF30" s="692"/>
      <c r="AG30" s="692"/>
      <c r="AH30" s="692"/>
      <c r="AI30" s="692"/>
      <c r="AJ30" s="692"/>
      <c r="AK30" s="692"/>
      <c r="AL30" s="667">
        <v>0.1</v>
      </c>
      <c r="AM30" s="668"/>
      <c r="AN30" s="668"/>
      <c r="AO30" s="693"/>
      <c r="AP30" s="723" t="s">
        <v>220</v>
      </c>
      <c r="AQ30" s="724"/>
      <c r="AR30" s="724"/>
      <c r="AS30" s="724"/>
      <c r="AT30" s="724"/>
      <c r="AU30" s="724"/>
      <c r="AV30" s="724"/>
      <c r="AW30" s="724"/>
      <c r="AX30" s="724"/>
      <c r="AY30" s="724"/>
      <c r="AZ30" s="724"/>
      <c r="BA30" s="724"/>
      <c r="BB30" s="724"/>
      <c r="BC30" s="724"/>
      <c r="BD30" s="724"/>
      <c r="BE30" s="724"/>
      <c r="BF30" s="725"/>
      <c r="BG30" s="723" t="s">
        <v>304</v>
      </c>
      <c r="BH30" s="739"/>
      <c r="BI30" s="739"/>
      <c r="BJ30" s="739"/>
      <c r="BK30" s="739"/>
      <c r="BL30" s="739"/>
      <c r="BM30" s="739"/>
      <c r="BN30" s="739"/>
      <c r="BO30" s="739"/>
      <c r="BP30" s="739"/>
      <c r="BQ30" s="740"/>
      <c r="BR30" s="723" t="s">
        <v>305</v>
      </c>
      <c r="BS30" s="739"/>
      <c r="BT30" s="739"/>
      <c r="BU30" s="739"/>
      <c r="BV30" s="739"/>
      <c r="BW30" s="739"/>
      <c r="BX30" s="739"/>
      <c r="BY30" s="739"/>
      <c r="BZ30" s="739"/>
      <c r="CA30" s="739"/>
      <c r="CB30" s="740"/>
      <c r="CD30" s="752"/>
      <c r="CE30" s="753"/>
      <c r="CF30" s="706" t="s">
        <v>306</v>
      </c>
      <c r="CG30" s="703"/>
      <c r="CH30" s="703"/>
      <c r="CI30" s="703"/>
      <c r="CJ30" s="703"/>
      <c r="CK30" s="703"/>
      <c r="CL30" s="703"/>
      <c r="CM30" s="703"/>
      <c r="CN30" s="703"/>
      <c r="CO30" s="703"/>
      <c r="CP30" s="703"/>
      <c r="CQ30" s="704"/>
      <c r="CR30" s="664">
        <v>709690</v>
      </c>
      <c r="CS30" s="665"/>
      <c r="CT30" s="665"/>
      <c r="CU30" s="665"/>
      <c r="CV30" s="665"/>
      <c r="CW30" s="665"/>
      <c r="CX30" s="665"/>
      <c r="CY30" s="666"/>
      <c r="CZ30" s="667">
        <v>9.6</v>
      </c>
      <c r="DA30" s="677"/>
      <c r="DB30" s="677"/>
      <c r="DC30" s="678"/>
      <c r="DD30" s="670">
        <v>705624</v>
      </c>
      <c r="DE30" s="665"/>
      <c r="DF30" s="665"/>
      <c r="DG30" s="665"/>
      <c r="DH30" s="665"/>
      <c r="DI30" s="665"/>
      <c r="DJ30" s="665"/>
      <c r="DK30" s="666"/>
      <c r="DL30" s="670">
        <v>677764</v>
      </c>
      <c r="DM30" s="665"/>
      <c r="DN30" s="665"/>
      <c r="DO30" s="665"/>
      <c r="DP30" s="665"/>
      <c r="DQ30" s="665"/>
      <c r="DR30" s="665"/>
      <c r="DS30" s="665"/>
      <c r="DT30" s="665"/>
      <c r="DU30" s="665"/>
      <c r="DV30" s="666"/>
      <c r="DW30" s="667">
        <v>15.5</v>
      </c>
      <c r="DX30" s="677"/>
      <c r="DY30" s="677"/>
      <c r="DZ30" s="677"/>
      <c r="EA30" s="677"/>
      <c r="EB30" s="677"/>
      <c r="EC30" s="698"/>
    </row>
    <row r="31" spans="2:133" ht="11.25" customHeight="1" x14ac:dyDescent="0.15">
      <c r="B31" s="661" t="s">
        <v>307</v>
      </c>
      <c r="C31" s="662"/>
      <c r="D31" s="662"/>
      <c r="E31" s="662"/>
      <c r="F31" s="662"/>
      <c r="G31" s="662"/>
      <c r="H31" s="662"/>
      <c r="I31" s="662"/>
      <c r="J31" s="662"/>
      <c r="K31" s="662"/>
      <c r="L31" s="662"/>
      <c r="M31" s="662"/>
      <c r="N31" s="662"/>
      <c r="O31" s="662"/>
      <c r="P31" s="662"/>
      <c r="Q31" s="663"/>
      <c r="R31" s="664">
        <v>24665</v>
      </c>
      <c r="S31" s="665"/>
      <c r="T31" s="665"/>
      <c r="U31" s="665"/>
      <c r="V31" s="665"/>
      <c r="W31" s="665"/>
      <c r="X31" s="665"/>
      <c r="Y31" s="666"/>
      <c r="Z31" s="691">
        <v>0.3</v>
      </c>
      <c r="AA31" s="691"/>
      <c r="AB31" s="691"/>
      <c r="AC31" s="691"/>
      <c r="AD31" s="692" t="s">
        <v>226</v>
      </c>
      <c r="AE31" s="692"/>
      <c r="AF31" s="692"/>
      <c r="AG31" s="692"/>
      <c r="AH31" s="692"/>
      <c r="AI31" s="692"/>
      <c r="AJ31" s="692"/>
      <c r="AK31" s="692"/>
      <c r="AL31" s="667" t="s">
        <v>128</v>
      </c>
      <c r="AM31" s="668"/>
      <c r="AN31" s="668"/>
      <c r="AO31" s="693"/>
      <c r="AP31" s="741" t="s">
        <v>308</v>
      </c>
      <c r="AQ31" s="742"/>
      <c r="AR31" s="742"/>
      <c r="AS31" s="742"/>
      <c r="AT31" s="747" t="s">
        <v>309</v>
      </c>
      <c r="AU31" s="217"/>
      <c r="AV31" s="217"/>
      <c r="AW31" s="217"/>
      <c r="AX31" s="731" t="s">
        <v>187</v>
      </c>
      <c r="AY31" s="732"/>
      <c r="AZ31" s="732"/>
      <c r="BA31" s="732"/>
      <c r="BB31" s="732"/>
      <c r="BC31" s="732"/>
      <c r="BD31" s="732"/>
      <c r="BE31" s="732"/>
      <c r="BF31" s="733"/>
      <c r="BG31" s="734">
        <v>99.4</v>
      </c>
      <c r="BH31" s="735"/>
      <c r="BI31" s="735"/>
      <c r="BJ31" s="735"/>
      <c r="BK31" s="735"/>
      <c r="BL31" s="735"/>
      <c r="BM31" s="736">
        <v>97.7</v>
      </c>
      <c r="BN31" s="735"/>
      <c r="BO31" s="735"/>
      <c r="BP31" s="735"/>
      <c r="BQ31" s="737"/>
      <c r="BR31" s="734">
        <v>98.4</v>
      </c>
      <c r="BS31" s="735"/>
      <c r="BT31" s="735"/>
      <c r="BU31" s="735"/>
      <c r="BV31" s="735"/>
      <c r="BW31" s="735"/>
      <c r="BX31" s="736">
        <v>96.8</v>
      </c>
      <c r="BY31" s="735"/>
      <c r="BZ31" s="735"/>
      <c r="CA31" s="735"/>
      <c r="CB31" s="737"/>
      <c r="CD31" s="752"/>
      <c r="CE31" s="753"/>
      <c r="CF31" s="706" t="s">
        <v>310</v>
      </c>
      <c r="CG31" s="703"/>
      <c r="CH31" s="703"/>
      <c r="CI31" s="703"/>
      <c r="CJ31" s="703"/>
      <c r="CK31" s="703"/>
      <c r="CL31" s="703"/>
      <c r="CM31" s="703"/>
      <c r="CN31" s="703"/>
      <c r="CO31" s="703"/>
      <c r="CP31" s="703"/>
      <c r="CQ31" s="704"/>
      <c r="CR31" s="664">
        <v>17399</v>
      </c>
      <c r="CS31" s="675"/>
      <c r="CT31" s="675"/>
      <c r="CU31" s="675"/>
      <c r="CV31" s="675"/>
      <c r="CW31" s="675"/>
      <c r="CX31" s="675"/>
      <c r="CY31" s="676"/>
      <c r="CZ31" s="667">
        <v>0.2</v>
      </c>
      <c r="DA31" s="677"/>
      <c r="DB31" s="677"/>
      <c r="DC31" s="678"/>
      <c r="DD31" s="670">
        <v>17290</v>
      </c>
      <c r="DE31" s="675"/>
      <c r="DF31" s="675"/>
      <c r="DG31" s="675"/>
      <c r="DH31" s="675"/>
      <c r="DI31" s="675"/>
      <c r="DJ31" s="675"/>
      <c r="DK31" s="676"/>
      <c r="DL31" s="670">
        <v>17290</v>
      </c>
      <c r="DM31" s="675"/>
      <c r="DN31" s="675"/>
      <c r="DO31" s="675"/>
      <c r="DP31" s="675"/>
      <c r="DQ31" s="675"/>
      <c r="DR31" s="675"/>
      <c r="DS31" s="675"/>
      <c r="DT31" s="675"/>
      <c r="DU31" s="675"/>
      <c r="DV31" s="676"/>
      <c r="DW31" s="667">
        <v>0.4</v>
      </c>
      <c r="DX31" s="677"/>
      <c r="DY31" s="677"/>
      <c r="DZ31" s="677"/>
      <c r="EA31" s="677"/>
      <c r="EB31" s="677"/>
      <c r="EC31" s="698"/>
    </row>
    <row r="32" spans="2:133" ht="11.25" customHeight="1" x14ac:dyDescent="0.15">
      <c r="B32" s="661" t="s">
        <v>311</v>
      </c>
      <c r="C32" s="662"/>
      <c r="D32" s="662"/>
      <c r="E32" s="662"/>
      <c r="F32" s="662"/>
      <c r="G32" s="662"/>
      <c r="H32" s="662"/>
      <c r="I32" s="662"/>
      <c r="J32" s="662"/>
      <c r="K32" s="662"/>
      <c r="L32" s="662"/>
      <c r="M32" s="662"/>
      <c r="N32" s="662"/>
      <c r="O32" s="662"/>
      <c r="P32" s="662"/>
      <c r="Q32" s="663"/>
      <c r="R32" s="664">
        <v>1454532</v>
      </c>
      <c r="S32" s="665"/>
      <c r="T32" s="665"/>
      <c r="U32" s="665"/>
      <c r="V32" s="665"/>
      <c r="W32" s="665"/>
      <c r="X32" s="665"/>
      <c r="Y32" s="666"/>
      <c r="Z32" s="691">
        <v>18.600000000000001</v>
      </c>
      <c r="AA32" s="691"/>
      <c r="AB32" s="691"/>
      <c r="AC32" s="691"/>
      <c r="AD32" s="692" t="s">
        <v>128</v>
      </c>
      <c r="AE32" s="692"/>
      <c r="AF32" s="692"/>
      <c r="AG32" s="692"/>
      <c r="AH32" s="692"/>
      <c r="AI32" s="692"/>
      <c r="AJ32" s="692"/>
      <c r="AK32" s="692"/>
      <c r="AL32" s="667" t="s">
        <v>128</v>
      </c>
      <c r="AM32" s="668"/>
      <c r="AN32" s="668"/>
      <c r="AO32" s="693"/>
      <c r="AP32" s="743"/>
      <c r="AQ32" s="744"/>
      <c r="AR32" s="744"/>
      <c r="AS32" s="744"/>
      <c r="AT32" s="748"/>
      <c r="AU32" s="216" t="s">
        <v>312</v>
      </c>
      <c r="AV32" s="216"/>
      <c r="AW32" s="216"/>
      <c r="AX32" s="661" t="s">
        <v>313</v>
      </c>
      <c r="AY32" s="662"/>
      <c r="AZ32" s="662"/>
      <c r="BA32" s="662"/>
      <c r="BB32" s="662"/>
      <c r="BC32" s="662"/>
      <c r="BD32" s="662"/>
      <c r="BE32" s="662"/>
      <c r="BF32" s="663"/>
      <c r="BG32" s="738">
        <v>99.3</v>
      </c>
      <c r="BH32" s="675"/>
      <c r="BI32" s="675"/>
      <c r="BJ32" s="675"/>
      <c r="BK32" s="675"/>
      <c r="BL32" s="675"/>
      <c r="BM32" s="668">
        <v>98</v>
      </c>
      <c r="BN32" s="730"/>
      <c r="BO32" s="730"/>
      <c r="BP32" s="730"/>
      <c r="BQ32" s="702"/>
      <c r="BR32" s="738">
        <v>99.4</v>
      </c>
      <c r="BS32" s="675"/>
      <c r="BT32" s="675"/>
      <c r="BU32" s="675"/>
      <c r="BV32" s="675"/>
      <c r="BW32" s="675"/>
      <c r="BX32" s="668">
        <v>98</v>
      </c>
      <c r="BY32" s="730"/>
      <c r="BZ32" s="730"/>
      <c r="CA32" s="730"/>
      <c r="CB32" s="702"/>
      <c r="CD32" s="754"/>
      <c r="CE32" s="755"/>
      <c r="CF32" s="706" t="s">
        <v>314</v>
      </c>
      <c r="CG32" s="703"/>
      <c r="CH32" s="703"/>
      <c r="CI32" s="703"/>
      <c r="CJ32" s="703"/>
      <c r="CK32" s="703"/>
      <c r="CL32" s="703"/>
      <c r="CM32" s="703"/>
      <c r="CN32" s="703"/>
      <c r="CO32" s="703"/>
      <c r="CP32" s="703"/>
      <c r="CQ32" s="704"/>
      <c r="CR32" s="664">
        <v>120</v>
      </c>
      <c r="CS32" s="665"/>
      <c r="CT32" s="665"/>
      <c r="CU32" s="665"/>
      <c r="CV32" s="665"/>
      <c r="CW32" s="665"/>
      <c r="CX32" s="665"/>
      <c r="CY32" s="666"/>
      <c r="CZ32" s="667">
        <v>0</v>
      </c>
      <c r="DA32" s="677"/>
      <c r="DB32" s="677"/>
      <c r="DC32" s="678"/>
      <c r="DD32" s="670">
        <v>120</v>
      </c>
      <c r="DE32" s="665"/>
      <c r="DF32" s="665"/>
      <c r="DG32" s="665"/>
      <c r="DH32" s="665"/>
      <c r="DI32" s="665"/>
      <c r="DJ32" s="665"/>
      <c r="DK32" s="666"/>
      <c r="DL32" s="670">
        <v>120</v>
      </c>
      <c r="DM32" s="665"/>
      <c r="DN32" s="665"/>
      <c r="DO32" s="665"/>
      <c r="DP32" s="665"/>
      <c r="DQ32" s="665"/>
      <c r="DR32" s="665"/>
      <c r="DS32" s="665"/>
      <c r="DT32" s="665"/>
      <c r="DU32" s="665"/>
      <c r="DV32" s="666"/>
      <c r="DW32" s="667">
        <v>0</v>
      </c>
      <c r="DX32" s="677"/>
      <c r="DY32" s="677"/>
      <c r="DZ32" s="677"/>
      <c r="EA32" s="677"/>
      <c r="EB32" s="677"/>
      <c r="EC32" s="698"/>
    </row>
    <row r="33" spans="2:133" ht="11.25" customHeight="1" x14ac:dyDescent="0.15">
      <c r="B33" s="727" t="s">
        <v>315</v>
      </c>
      <c r="C33" s="728"/>
      <c r="D33" s="728"/>
      <c r="E33" s="728"/>
      <c r="F33" s="728"/>
      <c r="G33" s="728"/>
      <c r="H33" s="728"/>
      <c r="I33" s="728"/>
      <c r="J33" s="728"/>
      <c r="K33" s="728"/>
      <c r="L33" s="728"/>
      <c r="M33" s="728"/>
      <c r="N33" s="728"/>
      <c r="O33" s="728"/>
      <c r="P33" s="728"/>
      <c r="Q33" s="729"/>
      <c r="R33" s="664" t="s">
        <v>128</v>
      </c>
      <c r="S33" s="665"/>
      <c r="T33" s="665"/>
      <c r="U33" s="665"/>
      <c r="V33" s="665"/>
      <c r="W33" s="665"/>
      <c r="X33" s="665"/>
      <c r="Y33" s="666"/>
      <c r="Z33" s="691" t="s">
        <v>128</v>
      </c>
      <c r="AA33" s="691"/>
      <c r="AB33" s="691"/>
      <c r="AC33" s="691"/>
      <c r="AD33" s="692" t="s">
        <v>128</v>
      </c>
      <c r="AE33" s="692"/>
      <c r="AF33" s="692"/>
      <c r="AG33" s="692"/>
      <c r="AH33" s="692"/>
      <c r="AI33" s="692"/>
      <c r="AJ33" s="692"/>
      <c r="AK33" s="692"/>
      <c r="AL33" s="667" t="s">
        <v>128</v>
      </c>
      <c r="AM33" s="668"/>
      <c r="AN33" s="668"/>
      <c r="AO33" s="693"/>
      <c r="AP33" s="745"/>
      <c r="AQ33" s="746"/>
      <c r="AR33" s="746"/>
      <c r="AS33" s="746"/>
      <c r="AT33" s="749"/>
      <c r="AU33" s="218"/>
      <c r="AV33" s="218"/>
      <c r="AW33" s="218"/>
      <c r="AX33" s="641" t="s">
        <v>316</v>
      </c>
      <c r="AY33" s="642"/>
      <c r="AZ33" s="642"/>
      <c r="BA33" s="642"/>
      <c r="BB33" s="642"/>
      <c r="BC33" s="642"/>
      <c r="BD33" s="642"/>
      <c r="BE33" s="642"/>
      <c r="BF33" s="643"/>
      <c r="BG33" s="726">
        <v>99.3</v>
      </c>
      <c r="BH33" s="645"/>
      <c r="BI33" s="645"/>
      <c r="BJ33" s="645"/>
      <c r="BK33" s="645"/>
      <c r="BL33" s="645"/>
      <c r="BM33" s="683">
        <v>97</v>
      </c>
      <c r="BN33" s="645"/>
      <c r="BO33" s="645"/>
      <c r="BP33" s="645"/>
      <c r="BQ33" s="694"/>
      <c r="BR33" s="726">
        <v>97</v>
      </c>
      <c r="BS33" s="645"/>
      <c r="BT33" s="645"/>
      <c r="BU33" s="645"/>
      <c r="BV33" s="645"/>
      <c r="BW33" s="645"/>
      <c r="BX33" s="683">
        <v>94.9</v>
      </c>
      <c r="BY33" s="645"/>
      <c r="BZ33" s="645"/>
      <c r="CA33" s="645"/>
      <c r="CB33" s="694"/>
      <c r="CD33" s="706" t="s">
        <v>317</v>
      </c>
      <c r="CE33" s="703"/>
      <c r="CF33" s="703"/>
      <c r="CG33" s="703"/>
      <c r="CH33" s="703"/>
      <c r="CI33" s="703"/>
      <c r="CJ33" s="703"/>
      <c r="CK33" s="703"/>
      <c r="CL33" s="703"/>
      <c r="CM33" s="703"/>
      <c r="CN33" s="703"/>
      <c r="CO33" s="703"/>
      <c r="CP33" s="703"/>
      <c r="CQ33" s="704"/>
      <c r="CR33" s="664">
        <v>3651926</v>
      </c>
      <c r="CS33" s="675"/>
      <c r="CT33" s="675"/>
      <c r="CU33" s="675"/>
      <c r="CV33" s="675"/>
      <c r="CW33" s="675"/>
      <c r="CX33" s="675"/>
      <c r="CY33" s="676"/>
      <c r="CZ33" s="667">
        <v>49.2</v>
      </c>
      <c r="DA33" s="677"/>
      <c r="DB33" s="677"/>
      <c r="DC33" s="678"/>
      <c r="DD33" s="670">
        <v>2871447</v>
      </c>
      <c r="DE33" s="675"/>
      <c r="DF33" s="675"/>
      <c r="DG33" s="675"/>
      <c r="DH33" s="675"/>
      <c r="DI33" s="675"/>
      <c r="DJ33" s="675"/>
      <c r="DK33" s="676"/>
      <c r="DL33" s="670">
        <v>2108143</v>
      </c>
      <c r="DM33" s="675"/>
      <c r="DN33" s="675"/>
      <c r="DO33" s="675"/>
      <c r="DP33" s="675"/>
      <c r="DQ33" s="675"/>
      <c r="DR33" s="675"/>
      <c r="DS33" s="675"/>
      <c r="DT33" s="675"/>
      <c r="DU33" s="675"/>
      <c r="DV33" s="676"/>
      <c r="DW33" s="667">
        <v>48.3</v>
      </c>
      <c r="DX33" s="677"/>
      <c r="DY33" s="677"/>
      <c r="DZ33" s="677"/>
      <c r="EA33" s="677"/>
      <c r="EB33" s="677"/>
      <c r="EC33" s="698"/>
    </row>
    <row r="34" spans="2:133" ht="11.25" customHeight="1" x14ac:dyDescent="0.15">
      <c r="B34" s="661" t="s">
        <v>318</v>
      </c>
      <c r="C34" s="662"/>
      <c r="D34" s="662"/>
      <c r="E34" s="662"/>
      <c r="F34" s="662"/>
      <c r="G34" s="662"/>
      <c r="H34" s="662"/>
      <c r="I34" s="662"/>
      <c r="J34" s="662"/>
      <c r="K34" s="662"/>
      <c r="L34" s="662"/>
      <c r="M34" s="662"/>
      <c r="N34" s="662"/>
      <c r="O34" s="662"/>
      <c r="P34" s="662"/>
      <c r="Q34" s="663"/>
      <c r="R34" s="664">
        <v>814860</v>
      </c>
      <c r="S34" s="665"/>
      <c r="T34" s="665"/>
      <c r="U34" s="665"/>
      <c r="V34" s="665"/>
      <c r="W34" s="665"/>
      <c r="X34" s="665"/>
      <c r="Y34" s="666"/>
      <c r="Z34" s="691">
        <v>10.4</v>
      </c>
      <c r="AA34" s="691"/>
      <c r="AB34" s="691"/>
      <c r="AC34" s="691"/>
      <c r="AD34" s="692" t="s">
        <v>128</v>
      </c>
      <c r="AE34" s="692"/>
      <c r="AF34" s="692"/>
      <c r="AG34" s="692"/>
      <c r="AH34" s="692"/>
      <c r="AI34" s="692"/>
      <c r="AJ34" s="692"/>
      <c r="AK34" s="692"/>
      <c r="AL34" s="667" t="s">
        <v>226</v>
      </c>
      <c r="AM34" s="668"/>
      <c r="AN34" s="668"/>
      <c r="AO34" s="693"/>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706" t="s">
        <v>319</v>
      </c>
      <c r="CE34" s="703"/>
      <c r="CF34" s="703"/>
      <c r="CG34" s="703"/>
      <c r="CH34" s="703"/>
      <c r="CI34" s="703"/>
      <c r="CJ34" s="703"/>
      <c r="CK34" s="703"/>
      <c r="CL34" s="703"/>
      <c r="CM34" s="703"/>
      <c r="CN34" s="703"/>
      <c r="CO34" s="703"/>
      <c r="CP34" s="703"/>
      <c r="CQ34" s="704"/>
      <c r="CR34" s="664">
        <v>800751</v>
      </c>
      <c r="CS34" s="665"/>
      <c r="CT34" s="665"/>
      <c r="CU34" s="665"/>
      <c r="CV34" s="665"/>
      <c r="CW34" s="665"/>
      <c r="CX34" s="665"/>
      <c r="CY34" s="666"/>
      <c r="CZ34" s="667">
        <v>10.8</v>
      </c>
      <c r="DA34" s="677"/>
      <c r="DB34" s="677"/>
      <c r="DC34" s="678"/>
      <c r="DD34" s="670">
        <v>527840</v>
      </c>
      <c r="DE34" s="665"/>
      <c r="DF34" s="665"/>
      <c r="DG34" s="665"/>
      <c r="DH34" s="665"/>
      <c r="DI34" s="665"/>
      <c r="DJ34" s="665"/>
      <c r="DK34" s="666"/>
      <c r="DL34" s="670">
        <v>452975</v>
      </c>
      <c r="DM34" s="665"/>
      <c r="DN34" s="665"/>
      <c r="DO34" s="665"/>
      <c r="DP34" s="665"/>
      <c r="DQ34" s="665"/>
      <c r="DR34" s="665"/>
      <c r="DS34" s="665"/>
      <c r="DT34" s="665"/>
      <c r="DU34" s="665"/>
      <c r="DV34" s="666"/>
      <c r="DW34" s="667">
        <v>10.4</v>
      </c>
      <c r="DX34" s="677"/>
      <c r="DY34" s="677"/>
      <c r="DZ34" s="677"/>
      <c r="EA34" s="677"/>
      <c r="EB34" s="677"/>
      <c r="EC34" s="698"/>
    </row>
    <row r="35" spans="2:133" ht="11.25" customHeight="1" x14ac:dyDescent="0.15">
      <c r="B35" s="661" t="s">
        <v>320</v>
      </c>
      <c r="C35" s="662"/>
      <c r="D35" s="662"/>
      <c r="E35" s="662"/>
      <c r="F35" s="662"/>
      <c r="G35" s="662"/>
      <c r="H35" s="662"/>
      <c r="I35" s="662"/>
      <c r="J35" s="662"/>
      <c r="K35" s="662"/>
      <c r="L35" s="662"/>
      <c r="M35" s="662"/>
      <c r="N35" s="662"/>
      <c r="O35" s="662"/>
      <c r="P35" s="662"/>
      <c r="Q35" s="663"/>
      <c r="R35" s="664">
        <v>24804</v>
      </c>
      <c r="S35" s="665"/>
      <c r="T35" s="665"/>
      <c r="U35" s="665"/>
      <c r="V35" s="665"/>
      <c r="W35" s="665"/>
      <c r="X35" s="665"/>
      <c r="Y35" s="666"/>
      <c r="Z35" s="691">
        <v>0.3</v>
      </c>
      <c r="AA35" s="691"/>
      <c r="AB35" s="691"/>
      <c r="AC35" s="691"/>
      <c r="AD35" s="692">
        <v>15884</v>
      </c>
      <c r="AE35" s="692"/>
      <c r="AF35" s="692"/>
      <c r="AG35" s="692"/>
      <c r="AH35" s="692"/>
      <c r="AI35" s="692"/>
      <c r="AJ35" s="692"/>
      <c r="AK35" s="692"/>
      <c r="AL35" s="667">
        <v>0.4</v>
      </c>
      <c r="AM35" s="668"/>
      <c r="AN35" s="668"/>
      <c r="AO35" s="693"/>
      <c r="AP35" s="221"/>
      <c r="AQ35" s="723" t="s">
        <v>321</v>
      </c>
      <c r="AR35" s="724"/>
      <c r="AS35" s="724"/>
      <c r="AT35" s="724"/>
      <c r="AU35" s="724"/>
      <c r="AV35" s="724"/>
      <c r="AW35" s="724"/>
      <c r="AX35" s="724"/>
      <c r="AY35" s="724"/>
      <c r="AZ35" s="724"/>
      <c r="BA35" s="724"/>
      <c r="BB35" s="724"/>
      <c r="BC35" s="724"/>
      <c r="BD35" s="724"/>
      <c r="BE35" s="724"/>
      <c r="BF35" s="725"/>
      <c r="BG35" s="723" t="s">
        <v>322</v>
      </c>
      <c r="BH35" s="724"/>
      <c r="BI35" s="724"/>
      <c r="BJ35" s="724"/>
      <c r="BK35" s="724"/>
      <c r="BL35" s="724"/>
      <c r="BM35" s="724"/>
      <c r="BN35" s="724"/>
      <c r="BO35" s="724"/>
      <c r="BP35" s="724"/>
      <c r="BQ35" s="724"/>
      <c r="BR35" s="724"/>
      <c r="BS35" s="724"/>
      <c r="BT35" s="724"/>
      <c r="BU35" s="724"/>
      <c r="BV35" s="724"/>
      <c r="BW35" s="724"/>
      <c r="BX35" s="724"/>
      <c r="BY35" s="724"/>
      <c r="BZ35" s="724"/>
      <c r="CA35" s="724"/>
      <c r="CB35" s="725"/>
      <c r="CD35" s="706" t="s">
        <v>323</v>
      </c>
      <c r="CE35" s="703"/>
      <c r="CF35" s="703"/>
      <c r="CG35" s="703"/>
      <c r="CH35" s="703"/>
      <c r="CI35" s="703"/>
      <c r="CJ35" s="703"/>
      <c r="CK35" s="703"/>
      <c r="CL35" s="703"/>
      <c r="CM35" s="703"/>
      <c r="CN35" s="703"/>
      <c r="CO35" s="703"/>
      <c r="CP35" s="703"/>
      <c r="CQ35" s="704"/>
      <c r="CR35" s="664">
        <v>140530</v>
      </c>
      <c r="CS35" s="675"/>
      <c r="CT35" s="675"/>
      <c r="CU35" s="675"/>
      <c r="CV35" s="675"/>
      <c r="CW35" s="675"/>
      <c r="CX35" s="675"/>
      <c r="CY35" s="676"/>
      <c r="CZ35" s="667">
        <v>1.9</v>
      </c>
      <c r="DA35" s="677"/>
      <c r="DB35" s="677"/>
      <c r="DC35" s="678"/>
      <c r="DD35" s="670">
        <v>101497</v>
      </c>
      <c r="DE35" s="675"/>
      <c r="DF35" s="675"/>
      <c r="DG35" s="675"/>
      <c r="DH35" s="675"/>
      <c r="DI35" s="675"/>
      <c r="DJ35" s="675"/>
      <c r="DK35" s="676"/>
      <c r="DL35" s="670">
        <v>66215</v>
      </c>
      <c r="DM35" s="675"/>
      <c r="DN35" s="675"/>
      <c r="DO35" s="675"/>
      <c r="DP35" s="675"/>
      <c r="DQ35" s="675"/>
      <c r="DR35" s="675"/>
      <c r="DS35" s="675"/>
      <c r="DT35" s="675"/>
      <c r="DU35" s="675"/>
      <c r="DV35" s="676"/>
      <c r="DW35" s="667">
        <v>1.5</v>
      </c>
      <c r="DX35" s="677"/>
      <c r="DY35" s="677"/>
      <c r="DZ35" s="677"/>
      <c r="EA35" s="677"/>
      <c r="EB35" s="677"/>
      <c r="EC35" s="698"/>
    </row>
    <row r="36" spans="2:133" ht="11.25" customHeight="1" x14ac:dyDescent="0.15">
      <c r="B36" s="661" t="s">
        <v>324</v>
      </c>
      <c r="C36" s="662"/>
      <c r="D36" s="662"/>
      <c r="E36" s="662"/>
      <c r="F36" s="662"/>
      <c r="G36" s="662"/>
      <c r="H36" s="662"/>
      <c r="I36" s="662"/>
      <c r="J36" s="662"/>
      <c r="K36" s="662"/>
      <c r="L36" s="662"/>
      <c r="M36" s="662"/>
      <c r="N36" s="662"/>
      <c r="O36" s="662"/>
      <c r="P36" s="662"/>
      <c r="Q36" s="663"/>
      <c r="R36" s="664">
        <v>75871</v>
      </c>
      <c r="S36" s="665"/>
      <c r="T36" s="665"/>
      <c r="U36" s="665"/>
      <c r="V36" s="665"/>
      <c r="W36" s="665"/>
      <c r="X36" s="665"/>
      <c r="Y36" s="666"/>
      <c r="Z36" s="691">
        <v>1</v>
      </c>
      <c r="AA36" s="691"/>
      <c r="AB36" s="691"/>
      <c r="AC36" s="691"/>
      <c r="AD36" s="692" t="s">
        <v>128</v>
      </c>
      <c r="AE36" s="692"/>
      <c r="AF36" s="692"/>
      <c r="AG36" s="692"/>
      <c r="AH36" s="692"/>
      <c r="AI36" s="692"/>
      <c r="AJ36" s="692"/>
      <c r="AK36" s="692"/>
      <c r="AL36" s="667" t="s">
        <v>128</v>
      </c>
      <c r="AM36" s="668"/>
      <c r="AN36" s="668"/>
      <c r="AO36" s="693"/>
      <c r="AP36" s="221"/>
      <c r="AQ36" s="714" t="s">
        <v>325</v>
      </c>
      <c r="AR36" s="715"/>
      <c r="AS36" s="715"/>
      <c r="AT36" s="715"/>
      <c r="AU36" s="715"/>
      <c r="AV36" s="715"/>
      <c r="AW36" s="715"/>
      <c r="AX36" s="715"/>
      <c r="AY36" s="716"/>
      <c r="AZ36" s="717">
        <v>1149498</v>
      </c>
      <c r="BA36" s="718"/>
      <c r="BB36" s="718"/>
      <c r="BC36" s="718"/>
      <c r="BD36" s="718"/>
      <c r="BE36" s="718"/>
      <c r="BF36" s="719"/>
      <c r="BG36" s="720" t="s">
        <v>326</v>
      </c>
      <c r="BH36" s="721"/>
      <c r="BI36" s="721"/>
      <c r="BJ36" s="721"/>
      <c r="BK36" s="721"/>
      <c r="BL36" s="721"/>
      <c r="BM36" s="721"/>
      <c r="BN36" s="721"/>
      <c r="BO36" s="721"/>
      <c r="BP36" s="721"/>
      <c r="BQ36" s="721"/>
      <c r="BR36" s="721"/>
      <c r="BS36" s="721"/>
      <c r="BT36" s="721"/>
      <c r="BU36" s="722"/>
      <c r="BV36" s="717">
        <v>47478</v>
      </c>
      <c r="BW36" s="718"/>
      <c r="BX36" s="718"/>
      <c r="BY36" s="718"/>
      <c r="BZ36" s="718"/>
      <c r="CA36" s="718"/>
      <c r="CB36" s="719"/>
      <c r="CD36" s="706" t="s">
        <v>327</v>
      </c>
      <c r="CE36" s="703"/>
      <c r="CF36" s="703"/>
      <c r="CG36" s="703"/>
      <c r="CH36" s="703"/>
      <c r="CI36" s="703"/>
      <c r="CJ36" s="703"/>
      <c r="CK36" s="703"/>
      <c r="CL36" s="703"/>
      <c r="CM36" s="703"/>
      <c r="CN36" s="703"/>
      <c r="CO36" s="703"/>
      <c r="CP36" s="703"/>
      <c r="CQ36" s="704"/>
      <c r="CR36" s="664">
        <v>1469452</v>
      </c>
      <c r="CS36" s="665"/>
      <c r="CT36" s="665"/>
      <c r="CU36" s="665"/>
      <c r="CV36" s="665"/>
      <c r="CW36" s="665"/>
      <c r="CX36" s="665"/>
      <c r="CY36" s="666"/>
      <c r="CZ36" s="667">
        <v>19.8</v>
      </c>
      <c r="DA36" s="677"/>
      <c r="DB36" s="677"/>
      <c r="DC36" s="678"/>
      <c r="DD36" s="670">
        <v>1222184</v>
      </c>
      <c r="DE36" s="665"/>
      <c r="DF36" s="665"/>
      <c r="DG36" s="665"/>
      <c r="DH36" s="665"/>
      <c r="DI36" s="665"/>
      <c r="DJ36" s="665"/>
      <c r="DK36" s="666"/>
      <c r="DL36" s="670">
        <v>1012423</v>
      </c>
      <c r="DM36" s="665"/>
      <c r="DN36" s="665"/>
      <c r="DO36" s="665"/>
      <c r="DP36" s="665"/>
      <c r="DQ36" s="665"/>
      <c r="DR36" s="665"/>
      <c r="DS36" s="665"/>
      <c r="DT36" s="665"/>
      <c r="DU36" s="665"/>
      <c r="DV36" s="666"/>
      <c r="DW36" s="667">
        <v>23.2</v>
      </c>
      <c r="DX36" s="677"/>
      <c r="DY36" s="677"/>
      <c r="DZ36" s="677"/>
      <c r="EA36" s="677"/>
      <c r="EB36" s="677"/>
      <c r="EC36" s="698"/>
    </row>
    <row r="37" spans="2:133" ht="11.25" customHeight="1" x14ac:dyDescent="0.15">
      <c r="B37" s="661" t="s">
        <v>328</v>
      </c>
      <c r="C37" s="662"/>
      <c r="D37" s="662"/>
      <c r="E37" s="662"/>
      <c r="F37" s="662"/>
      <c r="G37" s="662"/>
      <c r="H37" s="662"/>
      <c r="I37" s="662"/>
      <c r="J37" s="662"/>
      <c r="K37" s="662"/>
      <c r="L37" s="662"/>
      <c r="M37" s="662"/>
      <c r="N37" s="662"/>
      <c r="O37" s="662"/>
      <c r="P37" s="662"/>
      <c r="Q37" s="663"/>
      <c r="R37" s="664">
        <v>107700</v>
      </c>
      <c r="S37" s="665"/>
      <c r="T37" s="665"/>
      <c r="U37" s="665"/>
      <c r="V37" s="665"/>
      <c r="W37" s="665"/>
      <c r="X37" s="665"/>
      <c r="Y37" s="666"/>
      <c r="Z37" s="691">
        <v>1.4</v>
      </c>
      <c r="AA37" s="691"/>
      <c r="AB37" s="691"/>
      <c r="AC37" s="691"/>
      <c r="AD37" s="692" t="s">
        <v>128</v>
      </c>
      <c r="AE37" s="692"/>
      <c r="AF37" s="692"/>
      <c r="AG37" s="692"/>
      <c r="AH37" s="692"/>
      <c r="AI37" s="692"/>
      <c r="AJ37" s="692"/>
      <c r="AK37" s="692"/>
      <c r="AL37" s="667" t="s">
        <v>128</v>
      </c>
      <c r="AM37" s="668"/>
      <c r="AN37" s="668"/>
      <c r="AO37" s="693"/>
      <c r="AQ37" s="699" t="s">
        <v>329</v>
      </c>
      <c r="AR37" s="700"/>
      <c r="AS37" s="700"/>
      <c r="AT37" s="700"/>
      <c r="AU37" s="700"/>
      <c r="AV37" s="700"/>
      <c r="AW37" s="700"/>
      <c r="AX37" s="700"/>
      <c r="AY37" s="701"/>
      <c r="AZ37" s="664">
        <v>425231</v>
      </c>
      <c r="BA37" s="665"/>
      <c r="BB37" s="665"/>
      <c r="BC37" s="665"/>
      <c r="BD37" s="675"/>
      <c r="BE37" s="675"/>
      <c r="BF37" s="702"/>
      <c r="BG37" s="706" t="s">
        <v>330</v>
      </c>
      <c r="BH37" s="703"/>
      <c r="BI37" s="703"/>
      <c r="BJ37" s="703"/>
      <c r="BK37" s="703"/>
      <c r="BL37" s="703"/>
      <c r="BM37" s="703"/>
      <c r="BN37" s="703"/>
      <c r="BO37" s="703"/>
      <c r="BP37" s="703"/>
      <c r="BQ37" s="703"/>
      <c r="BR37" s="703"/>
      <c r="BS37" s="703"/>
      <c r="BT37" s="703"/>
      <c r="BU37" s="704"/>
      <c r="BV37" s="664">
        <v>18988</v>
      </c>
      <c r="BW37" s="665"/>
      <c r="BX37" s="665"/>
      <c r="BY37" s="665"/>
      <c r="BZ37" s="665"/>
      <c r="CA37" s="665"/>
      <c r="CB37" s="705"/>
      <c r="CD37" s="706" t="s">
        <v>331</v>
      </c>
      <c r="CE37" s="703"/>
      <c r="CF37" s="703"/>
      <c r="CG37" s="703"/>
      <c r="CH37" s="703"/>
      <c r="CI37" s="703"/>
      <c r="CJ37" s="703"/>
      <c r="CK37" s="703"/>
      <c r="CL37" s="703"/>
      <c r="CM37" s="703"/>
      <c r="CN37" s="703"/>
      <c r="CO37" s="703"/>
      <c r="CP37" s="703"/>
      <c r="CQ37" s="704"/>
      <c r="CR37" s="664">
        <v>833061</v>
      </c>
      <c r="CS37" s="675"/>
      <c r="CT37" s="675"/>
      <c r="CU37" s="675"/>
      <c r="CV37" s="675"/>
      <c r="CW37" s="675"/>
      <c r="CX37" s="675"/>
      <c r="CY37" s="676"/>
      <c r="CZ37" s="667">
        <v>11.2</v>
      </c>
      <c r="DA37" s="677"/>
      <c r="DB37" s="677"/>
      <c r="DC37" s="678"/>
      <c r="DD37" s="670">
        <v>617545</v>
      </c>
      <c r="DE37" s="675"/>
      <c r="DF37" s="675"/>
      <c r="DG37" s="675"/>
      <c r="DH37" s="675"/>
      <c r="DI37" s="675"/>
      <c r="DJ37" s="675"/>
      <c r="DK37" s="676"/>
      <c r="DL37" s="670">
        <v>609479</v>
      </c>
      <c r="DM37" s="675"/>
      <c r="DN37" s="675"/>
      <c r="DO37" s="675"/>
      <c r="DP37" s="675"/>
      <c r="DQ37" s="675"/>
      <c r="DR37" s="675"/>
      <c r="DS37" s="675"/>
      <c r="DT37" s="675"/>
      <c r="DU37" s="675"/>
      <c r="DV37" s="676"/>
      <c r="DW37" s="667">
        <v>14</v>
      </c>
      <c r="DX37" s="677"/>
      <c r="DY37" s="677"/>
      <c r="DZ37" s="677"/>
      <c r="EA37" s="677"/>
      <c r="EB37" s="677"/>
      <c r="EC37" s="698"/>
    </row>
    <row r="38" spans="2:133" ht="11.25" customHeight="1" x14ac:dyDescent="0.15">
      <c r="B38" s="661" t="s">
        <v>332</v>
      </c>
      <c r="C38" s="662"/>
      <c r="D38" s="662"/>
      <c r="E38" s="662"/>
      <c r="F38" s="662"/>
      <c r="G38" s="662"/>
      <c r="H38" s="662"/>
      <c r="I38" s="662"/>
      <c r="J38" s="662"/>
      <c r="K38" s="662"/>
      <c r="L38" s="662"/>
      <c r="M38" s="662"/>
      <c r="N38" s="662"/>
      <c r="O38" s="662"/>
      <c r="P38" s="662"/>
      <c r="Q38" s="663"/>
      <c r="R38" s="664">
        <v>190753</v>
      </c>
      <c r="S38" s="665"/>
      <c r="T38" s="665"/>
      <c r="U38" s="665"/>
      <c r="V38" s="665"/>
      <c r="W38" s="665"/>
      <c r="X38" s="665"/>
      <c r="Y38" s="666"/>
      <c r="Z38" s="691">
        <v>2.4</v>
      </c>
      <c r="AA38" s="691"/>
      <c r="AB38" s="691"/>
      <c r="AC38" s="691"/>
      <c r="AD38" s="692" t="s">
        <v>128</v>
      </c>
      <c r="AE38" s="692"/>
      <c r="AF38" s="692"/>
      <c r="AG38" s="692"/>
      <c r="AH38" s="692"/>
      <c r="AI38" s="692"/>
      <c r="AJ38" s="692"/>
      <c r="AK38" s="692"/>
      <c r="AL38" s="667" t="s">
        <v>226</v>
      </c>
      <c r="AM38" s="668"/>
      <c r="AN38" s="668"/>
      <c r="AO38" s="693"/>
      <c r="AQ38" s="699" t="s">
        <v>333</v>
      </c>
      <c r="AR38" s="700"/>
      <c r="AS38" s="700"/>
      <c r="AT38" s="700"/>
      <c r="AU38" s="700"/>
      <c r="AV38" s="700"/>
      <c r="AW38" s="700"/>
      <c r="AX38" s="700"/>
      <c r="AY38" s="701"/>
      <c r="AZ38" s="664">
        <v>30058</v>
      </c>
      <c r="BA38" s="665"/>
      <c r="BB38" s="665"/>
      <c r="BC38" s="665"/>
      <c r="BD38" s="675"/>
      <c r="BE38" s="675"/>
      <c r="BF38" s="702"/>
      <c r="BG38" s="706" t="s">
        <v>334</v>
      </c>
      <c r="BH38" s="703"/>
      <c r="BI38" s="703"/>
      <c r="BJ38" s="703"/>
      <c r="BK38" s="703"/>
      <c r="BL38" s="703"/>
      <c r="BM38" s="703"/>
      <c r="BN38" s="703"/>
      <c r="BO38" s="703"/>
      <c r="BP38" s="703"/>
      <c r="BQ38" s="703"/>
      <c r="BR38" s="703"/>
      <c r="BS38" s="703"/>
      <c r="BT38" s="703"/>
      <c r="BU38" s="704"/>
      <c r="BV38" s="664">
        <v>1985</v>
      </c>
      <c r="BW38" s="665"/>
      <c r="BX38" s="665"/>
      <c r="BY38" s="665"/>
      <c r="BZ38" s="665"/>
      <c r="CA38" s="665"/>
      <c r="CB38" s="705"/>
      <c r="CD38" s="706" t="s">
        <v>335</v>
      </c>
      <c r="CE38" s="703"/>
      <c r="CF38" s="703"/>
      <c r="CG38" s="703"/>
      <c r="CH38" s="703"/>
      <c r="CI38" s="703"/>
      <c r="CJ38" s="703"/>
      <c r="CK38" s="703"/>
      <c r="CL38" s="703"/>
      <c r="CM38" s="703"/>
      <c r="CN38" s="703"/>
      <c r="CO38" s="703"/>
      <c r="CP38" s="703"/>
      <c r="CQ38" s="704"/>
      <c r="CR38" s="664">
        <v>717652</v>
      </c>
      <c r="CS38" s="665"/>
      <c r="CT38" s="665"/>
      <c r="CU38" s="665"/>
      <c r="CV38" s="665"/>
      <c r="CW38" s="665"/>
      <c r="CX38" s="665"/>
      <c r="CY38" s="666"/>
      <c r="CZ38" s="667">
        <v>9.6999999999999993</v>
      </c>
      <c r="DA38" s="677"/>
      <c r="DB38" s="677"/>
      <c r="DC38" s="678"/>
      <c r="DD38" s="670">
        <v>572773</v>
      </c>
      <c r="DE38" s="665"/>
      <c r="DF38" s="665"/>
      <c r="DG38" s="665"/>
      <c r="DH38" s="665"/>
      <c r="DI38" s="665"/>
      <c r="DJ38" s="665"/>
      <c r="DK38" s="666"/>
      <c r="DL38" s="670">
        <v>513105</v>
      </c>
      <c r="DM38" s="665"/>
      <c r="DN38" s="665"/>
      <c r="DO38" s="665"/>
      <c r="DP38" s="665"/>
      <c r="DQ38" s="665"/>
      <c r="DR38" s="665"/>
      <c r="DS38" s="665"/>
      <c r="DT38" s="665"/>
      <c r="DU38" s="665"/>
      <c r="DV38" s="666"/>
      <c r="DW38" s="667">
        <v>11.8</v>
      </c>
      <c r="DX38" s="677"/>
      <c r="DY38" s="677"/>
      <c r="DZ38" s="677"/>
      <c r="EA38" s="677"/>
      <c r="EB38" s="677"/>
      <c r="EC38" s="698"/>
    </row>
    <row r="39" spans="2:133" ht="11.25" customHeight="1" x14ac:dyDescent="0.15">
      <c r="B39" s="661" t="s">
        <v>336</v>
      </c>
      <c r="C39" s="662"/>
      <c r="D39" s="662"/>
      <c r="E39" s="662"/>
      <c r="F39" s="662"/>
      <c r="G39" s="662"/>
      <c r="H39" s="662"/>
      <c r="I39" s="662"/>
      <c r="J39" s="662"/>
      <c r="K39" s="662"/>
      <c r="L39" s="662"/>
      <c r="M39" s="662"/>
      <c r="N39" s="662"/>
      <c r="O39" s="662"/>
      <c r="P39" s="662"/>
      <c r="Q39" s="663"/>
      <c r="R39" s="664">
        <v>51348</v>
      </c>
      <c r="S39" s="665"/>
      <c r="T39" s="665"/>
      <c r="U39" s="665"/>
      <c r="V39" s="665"/>
      <c r="W39" s="665"/>
      <c r="X39" s="665"/>
      <c r="Y39" s="666"/>
      <c r="Z39" s="691">
        <v>0.7</v>
      </c>
      <c r="AA39" s="691"/>
      <c r="AB39" s="691"/>
      <c r="AC39" s="691"/>
      <c r="AD39" s="692">
        <v>1</v>
      </c>
      <c r="AE39" s="692"/>
      <c r="AF39" s="692"/>
      <c r="AG39" s="692"/>
      <c r="AH39" s="692"/>
      <c r="AI39" s="692"/>
      <c r="AJ39" s="692"/>
      <c r="AK39" s="692"/>
      <c r="AL39" s="667">
        <v>0</v>
      </c>
      <c r="AM39" s="668"/>
      <c r="AN39" s="668"/>
      <c r="AO39" s="693"/>
      <c r="AQ39" s="699" t="s">
        <v>337</v>
      </c>
      <c r="AR39" s="700"/>
      <c r="AS39" s="700"/>
      <c r="AT39" s="700"/>
      <c r="AU39" s="700"/>
      <c r="AV39" s="700"/>
      <c r="AW39" s="700"/>
      <c r="AX39" s="700"/>
      <c r="AY39" s="701"/>
      <c r="AZ39" s="664">
        <v>6615</v>
      </c>
      <c r="BA39" s="665"/>
      <c r="BB39" s="665"/>
      <c r="BC39" s="665"/>
      <c r="BD39" s="675"/>
      <c r="BE39" s="675"/>
      <c r="BF39" s="702"/>
      <c r="BG39" s="706" t="s">
        <v>338</v>
      </c>
      <c r="BH39" s="703"/>
      <c r="BI39" s="703"/>
      <c r="BJ39" s="703"/>
      <c r="BK39" s="703"/>
      <c r="BL39" s="703"/>
      <c r="BM39" s="703"/>
      <c r="BN39" s="703"/>
      <c r="BO39" s="703"/>
      <c r="BP39" s="703"/>
      <c r="BQ39" s="703"/>
      <c r="BR39" s="703"/>
      <c r="BS39" s="703"/>
      <c r="BT39" s="703"/>
      <c r="BU39" s="704"/>
      <c r="BV39" s="664">
        <v>2914</v>
      </c>
      <c r="BW39" s="665"/>
      <c r="BX39" s="665"/>
      <c r="BY39" s="665"/>
      <c r="BZ39" s="665"/>
      <c r="CA39" s="665"/>
      <c r="CB39" s="705"/>
      <c r="CD39" s="706" t="s">
        <v>339</v>
      </c>
      <c r="CE39" s="703"/>
      <c r="CF39" s="703"/>
      <c r="CG39" s="703"/>
      <c r="CH39" s="703"/>
      <c r="CI39" s="703"/>
      <c r="CJ39" s="703"/>
      <c r="CK39" s="703"/>
      <c r="CL39" s="703"/>
      <c r="CM39" s="703"/>
      <c r="CN39" s="703"/>
      <c r="CO39" s="703"/>
      <c r="CP39" s="703"/>
      <c r="CQ39" s="704"/>
      <c r="CR39" s="664">
        <v>432141</v>
      </c>
      <c r="CS39" s="675"/>
      <c r="CT39" s="675"/>
      <c r="CU39" s="675"/>
      <c r="CV39" s="675"/>
      <c r="CW39" s="675"/>
      <c r="CX39" s="675"/>
      <c r="CY39" s="676"/>
      <c r="CZ39" s="667">
        <v>5.8</v>
      </c>
      <c r="DA39" s="677"/>
      <c r="DB39" s="677"/>
      <c r="DC39" s="678"/>
      <c r="DD39" s="670">
        <v>356253</v>
      </c>
      <c r="DE39" s="675"/>
      <c r="DF39" s="675"/>
      <c r="DG39" s="675"/>
      <c r="DH39" s="675"/>
      <c r="DI39" s="675"/>
      <c r="DJ39" s="675"/>
      <c r="DK39" s="676"/>
      <c r="DL39" s="670" t="s">
        <v>128</v>
      </c>
      <c r="DM39" s="675"/>
      <c r="DN39" s="675"/>
      <c r="DO39" s="675"/>
      <c r="DP39" s="675"/>
      <c r="DQ39" s="675"/>
      <c r="DR39" s="675"/>
      <c r="DS39" s="675"/>
      <c r="DT39" s="675"/>
      <c r="DU39" s="675"/>
      <c r="DV39" s="676"/>
      <c r="DW39" s="667" t="s">
        <v>128</v>
      </c>
      <c r="DX39" s="677"/>
      <c r="DY39" s="677"/>
      <c r="DZ39" s="677"/>
      <c r="EA39" s="677"/>
      <c r="EB39" s="677"/>
      <c r="EC39" s="698"/>
    </row>
    <row r="40" spans="2:133" ht="11.25" customHeight="1" x14ac:dyDescent="0.15">
      <c r="B40" s="661" t="s">
        <v>340</v>
      </c>
      <c r="C40" s="662"/>
      <c r="D40" s="662"/>
      <c r="E40" s="662"/>
      <c r="F40" s="662"/>
      <c r="G40" s="662"/>
      <c r="H40" s="662"/>
      <c r="I40" s="662"/>
      <c r="J40" s="662"/>
      <c r="K40" s="662"/>
      <c r="L40" s="662"/>
      <c r="M40" s="662"/>
      <c r="N40" s="662"/>
      <c r="O40" s="662"/>
      <c r="P40" s="662"/>
      <c r="Q40" s="663"/>
      <c r="R40" s="664">
        <v>489040</v>
      </c>
      <c r="S40" s="665"/>
      <c r="T40" s="665"/>
      <c r="U40" s="665"/>
      <c r="V40" s="665"/>
      <c r="W40" s="665"/>
      <c r="X40" s="665"/>
      <c r="Y40" s="666"/>
      <c r="Z40" s="691">
        <v>6.3</v>
      </c>
      <c r="AA40" s="691"/>
      <c r="AB40" s="691"/>
      <c r="AC40" s="691"/>
      <c r="AD40" s="692" t="s">
        <v>128</v>
      </c>
      <c r="AE40" s="692"/>
      <c r="AF40" s="692"/>
      <c r="AG40" s="692"/>
      <c r="AH40" s="692"/>
      <c r="AI40" s="692"/>
      <c r="AJ40" s="692"/>
      <c r="AK40" s="692"/>
      <c r="AL40" s="667" t="s">
        <v>128</v>
      </c>
      <c r="AM40" s="668"/>
      <c r="AN40" s="668"/>
      <c r="AO40" s="693"/>
      <c r="AQ40" s="699" t="s">
        <v>341</v>
      </c>
      <c r="AR40" s="700"/>
      <c r="AS40" s="700"/>
      <c r="AT40" s="700"/>
      <c r="AU40" s="700"/>
      <c r="AV40" s="700"/>
      <c r="AW40" s="700"/>
      <c r="AX40" s="700"/>
      <c r="AY40" s="701"/>
      <c r="AZ40" s="664" t="s">
        <v>128</v>
      </c>
      <c r="BA40" s="665"/>
      <c r="BB40" s="665"/>
      <c r="BC40" s="665"/>
      <c r="BD40" s="675"/>
      <c r="BE40" s="675"/>
      <c r="BF40" s="702"/>
      <c r="BG40" s="707" t="s">
        <v>342</v>
      </c>
      <c r="BH40" s="708"/>
      <c r="BI40" s="708"/>
      <c r="BJ40" s="708"/>
      <c r="BK40" s="708"/>
      <c r="BL40" s="222"/>
      <c r="BM40" s="703" t="s">
        <v>343</v>
      </c>
      <c r="BN40" s="703"/>
      <c r="BO40" s="703"/>
      <c r="BP40" s="703"/>
      <c r="BQ40" s="703"/>
      <c r="BR40" s="703"/>
      <c r="BS40" s="703"/>
      <c r="BT40" s="703"/>
      <c r="BU40" s="704"/>
      <c r="BV40" s="664">
        <v>96</v>
      </c>
      <c r="BW40" s="665"/>
      <c r="BX40" s="665"/>
      <c r="BY40" s="665"/>
      <c r="BZ40" s="665"/>
      <c r="CA40" s="665"/>
      <c r="CB40" s="705"/>
      <c r="CD40" s="706" t="s">
        <v>344</v>
      </c>
      <c r="CE40" s="703"/>
      <c r="CF40" s="703"/>
      <c r="CG40" s="703"/>
      <c r="CH40" s="703"/>
      <c r="CI40" s="703"/>
      <c r="CJ40" s="703"/>
      <c r="CK40" s="703"/>
      <c r="CL40" s="703"/>
      <c r="CM40" s="703"/>
      <c r="CN40" s="703"/>
      <c r="CO40" s="703"/>
      <c r="CP40" s="703"/>
      <c r="CQ40" s="704"/>
      <c r="CR40" s="664">
        <v>91400</v>
      </c>
      <c r="CS40" s="665"/>
      <c r="CT40" s="665"/>
      <c r="CU40" s="665"/>
      <c r="CV40" s="665"/>
      <c r="CW40" s="665"/>
      <c r="CX40" s="665"/>
      <c r="CY40" s="666"/>
      <c r="CZ40" s="667">
        <v>1.2</v>
      </c>
      <c r="DA40" s="677"/>
      <c r="DB40" s="677"/>
      <c r="DC40" s="678"/>
      <c r="DD40" s="670">
        <v>90900</v>
      </c>
      <c r="DE40" s="665"/>
      <c r="DF40" s="665"/>
      <c r="DG40" s="665"/>
      <c r="DH40" s="665"/>
      <c r="DI40" s="665"/>
      <c r="DJ40" s="665"/>
      <c r="DK40" s="666"/>
      <c r="DL40" s="670">
        <v>63425</v>
      </c>
      <c r="DM40" s="665"/>
      <c r="DN40" s="665"/>
      <c r="DO40" s="665"/>
      <c r="DP40" s="665"/>
      <c r="DQ40" s="665"/>
      <c r="DR40" s="665"/>
      <c r="DS40" s="665"/>
      <c r="DT40" s="665"/>
      <c r="DU40" s="665"/>
      <c r="DV40" s="666"/>
      <c r="DW40" s="667">
        <v>1.5</v>
      </c>
      <c r="DX40" s="677"/>
      <c r="DY40" s="677"/>
      <c r="DZ40" s="677"/>
      <c r="EA40" s="677"/>
      <c r="EB40" s="677"/>
      <c r="EC40" s="698"/>
    </row>
    <row r="41" spans="2:133" ht="11.25" customHeight="1" x14ac:dyDescent="0.15">
      <c r="B41" s="661" t="s">
        <v>345</v>
      </c>
      <c r="C41" s="662"/>
      <c r="D41" s="662"/>
      <c r="E41" s="662"/>
      <c r="F41" s="662"/>
      <c r="G41" s="662"/>
      <c r="H41" s="662"/>
      <c r="I41" s="662"/>
      <c r="J41" s="662"/>
      <c r="K41" s="662"/>
      <c r="L41" s="662"/>
      <c r="M41" s="662"/>
      <c r="N41" s="662"/>
      <c r="O41" s="662"/>
      <c r="P41" s="662"/>
      <c r="Q41" s="663"/>
      <c r="R41" s="664" t="s">
        <v>128</v>
      </c>
      <c r="S41" s="665"/>
      <c r="T41" s="665"/>
      <c r="U41" s="665"/>
      <c r="V41" s="665"/>
      <c r="W41" s="665"/>
      <c r="X41" s="665"/>
      <c r="Y41" s="666"/>
      <c r="Z41" s="691" t="s">
        <v>128</v>
      </c>
      <c r="AA41" s="691"/>
      <c r="AB41" s="691"/>
      <c r="AC41" s="691"/>
      <c r="AD41" s="692" t="s">
        <v>128</v>
      </c>
      <c r="AE41" s="692"/>
      <c r="AF41" s="692"/>
      <c r="AG41" s="692"/>
      <c r="AH41" s="692"/>
      <c r="AI41" s="692"/>
      <c r="AJ41" s="692"/>
      <c r="AK41" s="692"/>
      <c r="AL41" s="667" t="s">
        <v>128</v>
      </c>
      <c r="AM41" s="668"/>
      <c r="AN41" s="668"/>
      <c r="AO41" s="693"/>
      <c r="AQ41" s="699" t="s">
        <v>346</v>
      </c>
      <c r="AR41" s="700"/>
      <c r="AS41" s="700"/>
      <c r="AT41" s="700"/>
      <c r="AU41" s="700"/>
      <c r="AV41" s="700"/>
      <c r="AW41" s="700"/>
      <c r="AX41" s="700"/>
      <c r="AY41" s="701"/>
      <c r="AZ41" s="664">
        <v>168349</v>
      </c>
      <c r="BA41" s="665"/>
      <c r="BB41" s="665"/>
      <c r="BC41" s="665"/>
      <c r="BD41" s="675"/>
      <c r="BE41" s="675"/>
      <c r="BF41" s="702"/>
      <c r="BG41" s="707"/>
      <c r="BH41" s="708"/>
      <c r="BI41" s="708"/>
      <c r="BJ41" s="708"/>
      <c r="BK41" s="708"/>
      <c r="BL41" s="222"/>
      <c r="BM41" s="703" t="s">
        <v>347</v>
      </c>
      <c r="BN41" s="703"/>
      <c r="BO41" s="703"/>
      <c r="BP41" s="703"/>
      <c r="BQ41" s="703"/>
      <c r="BR41" s="703"/>
      <c r="BS41" s="703"/>
      <c r="BT41" s="703"/>
      <c r="BU41" s="704"/>
      <c r="BV41" s="664" t="s">
        <v>128</v>
      </c>
      <c r="BW41" s="665"/>
      <c r="BX41" s="665"/>
      <c r="BY41" s="665"/>
      <c r="BZ41" s="665"/>
      <c r="CA41" s="665"/>
      <c r="CB41" s="705"/>
      <c r="CD41" s="706" t="s">
        <v>348</v>
      </c>
      <c r="CE41" s="703"/>
      <c r="CF41" s="703"/>
      <c r="CG41" s="703"/>
      <c r="CH41" s="703"/>
      <c r="CI41" s="703"/>
      <c r="CJ41" s="703"/>
      <c r="CK41" s="703"/>
      <c r="CL41" s="703"/>
      <c r="CM41" s="703"/>
      <c r="CN41" s="703"/>
      <c r="CO41" s="703"/>
      <c r="CP41" s="703"/>
      <c r="CQ41" s="704"/>
      <c r="CR41" s="664" t="s">
        <v>128</v>
      </c>
      <c r="CS41" s="675"/>
      <c r="CT41" s="675"/>
      <c r="CU41" s="675"/>
      <c r="CV41" s="675"/>
      <c r="CW41" s="675"/>
      <c r="CX41" s="675"/>
      <c r="CY41" s="676"/>
      <c r="CZ41" s="667" t="s">
        <v>226</v>
      </c>
      <c r="DA41" s="677"/>
      <c r="DB41" s="677"/>
      <c r="DC41" s="678"/>
      <c r="DD41" s="670" t="s">
        <v>128</v>
      </c>
      <c r="DE41" s="675"/>
      <c r="DF41" s="675"/>
      <c r="DG41" s="675"/>
      <c r="DH41" s="675"/>
      <c r="DI41" s="675"/>
      <c r="DJ41" s="675"/>
      <c r="DK41" s="676"/>
      <c r="DL41" s="671"/>
      <c r="DM41" s="672"/>
      <c r="DN41" s="672"/>
      <c r="DO41" s="672"/>
      <c r="DP41" s="672"/>
      <c r="DQ41" s="672"/>
      <c r="DR41" s="672"/>
      <c r="DS41" s="672"/>
      <c r="DT41" s="672"/>
      <c r="DU41" s="672"/>
      <c r="DV41" s="673"/>
      <c r="DW41" s="657"/>
      <c r="DX41" s="658"/>
      <c r="DY41" s="658"/>
      <c r="DZ41" s="658"/>
      <c r="EA41" s="658"/>
      <c r="EB41" s="658"/>
      <c r="EC41" s="659"/>
    </row>
    <row r="42" spans="2:133" ht="11.25" customHeight="1" x14ac:dyDescent="0.15">
      <c r="B42" s="661" t="s">
        <v>349</v>
      </c>
      <c r="C42" s="662"/>
      <c r="D42" s="662"/>
      <c r="E42" s="662"/>
      <c r="F42" s="662"/>
      <c r="G42" s="662"/>
      <c r="H42" s="662"/>
      <c r="I42" s="662"/>
      <c r="J42" s="662"/>
      <c r="K42" s="662"/>
      <c r="L42" s="662"/>
      <c r="M42" s="662"/>
      <c r="N42" s="662"/>
      <c r="O42" s="662"/>
      <c r="P42" s="662"/>
      <c r="Q42" s="663"/>
      <c r="R42" s="664" t="s">
        <v>173</v>
      </c>
      <c r="S42" s="665"/>
      <c r="T42" s="665"/>
      <c r="U42" s="665"/>
      <c r="V42" s="665"/>
      <c r="W42" s="665"/>
      <c r="X42" s="665"/>
      <c r="Y42" s="666"/>
      <c r="Z42" s="691" t="s">
        <v>173</v>
      </c>
      <c r="AA42" s="691"/>
      <c r="AB42" s="691"/>
      <c r="AC42" s="691"/>
      <c r="AD42" s="692" t="s">
        <v>173</v>
      </c>
      <c r="AE42" s="692"/>
      <c r="AF42" s="692"/>
      <c r="AG42" s="692"/>
      <c r="AH42" s="692"/>
      <c r="AI42" s="692"/>
      <c r="AJ42" s="692"/>
      <c r="AK42" s="692"/>
      <c r="AL42" s="667" t="s">
        <v>173</v>
      </c>
      <c r="AM42" s="668"/>
      <c r="AN42" s="668"/>
      <c r="AO42" s="693"/>
      <c r="AQ42" s="711" t="s">
        <v>350</v>
      </c>
      <c r="AR42" s="712"/>
      <c r="AS42" s="712"/>
      <c r="AT42" s="712"/>
      <c r="AU42" s="712"/>
      <c r="AV42" s="712"/>
      <c r="AW42" s="712"/>
      <c r="AX42" s="712"/>
      <c r="AY42" s="713"/>
      <c r="AZ42" s="644">
        <v>519245</v>
      </c>
      <c r="BA42" s="679"/>
      <c r="BB42" s="679"/>
      <c r="BC42" s="679"/>
      <c r="BD42" s="645"/>
      <c r="BE42" s="645"/>
      <c r="BF42" s="694"/>
      <c r="BG42" s="709"/>
      <c r="BH42" s="710"/>
      <c r="BI42" s="710"/>
      <c r="BJ42" s="710"/>
      <c r="BK42" s="710"/>
      <c r="BL42" s="223"/>
      <c r="BM42" s="695" t="s">
        <v>351</v>
      </c>
      <c r="BN42" s="695"/>
      <c r="BO42" s="695"/>
      <c r="BP42" s="695"/>
      <c r="BQ42" s="695"/>
      <c r="BR42" s="695"/>
      <c r="BS42" s="695"/>
      <c r="BT42" s="695"/>
      <c r="BU42" s="696"/>
      <c r="BV42" s="644">
        <v>471</v>
      </c>
      <c r="BW42" s="679"/>
      <c r="BX42" s="679"/>
      <c r="BY42" s="679"/>
      <c r="BZ42" s="679"/>
      <c r="CA42" s="679"/>
      <c r="CB42" s="697"/>
      <c r="CD42" s="661" t="s">
        <v>352</v>
      </c>
      <c r="CE42" s="662"/>
      <c r="CF42" s="662"/>
      <c r="CG42" s="662"/>
      <c r="CH42" s="662"/>
      <c r="CI42" s="662"/>
      <c r="CJ42" s="662"/>
      <c r="CK42" s="662"/>
      <c r="CL42" s="662"/>
      <c r="CM42" s="662"/>
      <c r="CN42" s="662"/>
      <c r="CO42" s="662"/>
      <c r="CP42" s="662"/>
      <c r="CQ42" s="663"/>
      <c r="CR42" s="664">
        <v>673246</v>
      </c>
      <c r="CS42" s="675"/>
      <c r="CT42" s="675"/>
      <c r="CU42" s="675"/>
      <c r="CV42" s="675"/>
      <c r="CW42" s="675"/>
      <c r="CX42" s="675"/>
      <c r="CY42" s="676"/>
      <c r="CZ42" s="667">
        <v>9.1</v>
      </c>
      <c r="DA42" s="677"/>
      <c r="DB42" s="677"/>
      <c r="DC42" s="678"/>
      <c r="DD42" s="670">
        <v>295345</v>
      </c>
      <c r="DE42" s="675"/>
      <c r="DF42" s="675"/>
      <c r="DG42" s="675"/>
      <c r="DH42" s="675"/>
      <c r="DI42" s="675"/>
      <c r="DJ42" s="675"/>
      <c r="DK42" s="676"/>
      <c r="DL42" s="671"/>
      <c r="DM42" s="672"/>
      <c r="DN42" s="672"/>
      <c r="DO42" s="672"/>
      <c r="DP42" s="672"/>
      <c r="DQ42" s="672"/>
      <c r="DR42" s="672"/>
      <c r="DS42" s="672"/>
      <c r="DT42" s="672"/>
      <c r="DU42" s="672"/>
      <c r="DV42" s="673"/>
      <c r="DW42" s="657"/>
      <c r="DX42" s="658"/>
      <c r="DY42" s="658"/>
      <c r="DZ42" s="658"/>
      <c r="EA42" s="658"/>
      <c r="EB42" s="658"/>
      <c r="EC42" s="659"/>
    </row>
    <row r="43" spans="2:133" ht="11.25" customHeight="1" x14ac:dyDescent="0.15">
      <c r="B43" s="661" t="s">
        <v>353</v>
      </c>
      <c r="C43" s="662"/>
      <c r="D43" s="662"/>
      <c r="E43" s="662"/>
      <c r="F43" s="662"/>
      <c r="G43" s="662"/>
      <c r="H43" s="662"/>
      <c r="I43" s="662"/>
      <c r="J43" s="662"/>
      <c r="K43" s="662"/>
      <c r="L43" s="662"/>
      <c r="M43" s="662"/>
      <c r="N43" s="662"/>
      <c r="O43" s="662"/>
      <c r="P43" s="662"/>
      <c r="Q43" s="663"/>
      <c r="R43" s="664">
        <v>141140</v>
      </c>
      <c r="S43" s="665"/>
      <c r="T43" s="665"/>
      <c r="U43" s="665"/>
      <c r="V43" s="665"/>
      <c r="W43" s="665"/>
      <c r="X43" s="665"/>
      <c r="Y43" s="666"/>
      <c r="Z43" s="691">
        <v>1.8</v>
      </c>
      <c r="AA43" s="691"/>
      <c r="AB43" s="691"/>
      <c r="AC43" s="691"/>
      <c r="AD43" s="692" t="s">
        <v>173</v>
      </c>
      <c r="AE43" s="692"/>
      <c r="AF43" s="692"/>
      <c r="AG43" s="692"/>
      <c r="AH43" s="692"/>
      <c r="AI43" s="692"/>
      <c r="AJ43" s="692"/>
      <c r="AK43" s="692"/>
      <c r="AL43" s="667" t="s">
        <v>173</v>
      </c>
      <c r="AM43" s="668"/>
      <c r="AN43" s="668"/>
      <c r="AO43" s="693"/>
      <c r="BV43" s="224"/>
      <c r="BW43" s="224"/>
      <c r="BX43" s="224"/>
      <c r="BY43" s="224"/>
      <c r="BZ43" s="224"/>
      <c r="CA43" s="224"/>
      <c r="CB43" s="224"/>
      <c r="CD43" s="661" t="s">
        <v>354</v>
      </c>
      <c r="CE43" s="662"/>
      <c r="CF43" s="662"/>
      <c r="CG43" s="662"/>
      <c r="CH43" s="662"/>
      <c r="CI43" s="662"/>
      <c r="CJ43" s="662"/>
      <c r="CK43" s="662"/>
      <c r="CL43" s="662"/>
      <c r="CM43" s="662"/>
      <c r="CN43" s="662"/>
      <c r="CO43" s="662"/>
      <c r="CP43" s="662"/>
      <c r="CQ43" s="663"/>
      <c r="CR43" s="664">
        <v>13111</v>
      </c>
      <c r="CS43" s="675"/>
      <c r="CT43" s="675"/>
      <c r="CU43" s="675"/>
      <c r="CV43" s="675"/>
      <c r="CW43" s="675"/>
      <c r="CX43" s="675"/>
      <c r="CY43" s="676"/>
      <c r="CZ43" s="667">
        <v>0.2</v>
      </c>
      <c r="DA43" s="677"/>
      <c r="DB43" s="677"/>
      <c r="DC43" s="678"/>
      <c r="DD43" s="670">
        <v>13111</v>
      </c>
      <c r="DE43" s="675"/>
      <c r="DF43" s="675"/>
      <c r="DG43" s="675"/>
      <c r="DH43" s="675"/>
      <c r="DI43" s="675"/>
      <c r="DJ43" s="675"/>
      <c r="DK43" s="676"/>
      <c r="DL43" s="671"/>
      <c r="DM43" s="672"/>
      <c r="DN43" s="672"/>
      <c r="DO43" s="672"/>
      <c r="DP43" s="672"/>
      <c r="DQ43" s="672"/>
      <c r="DR43" s="672"/>
      <c r="DS43" s="672"/>
      <c r="DT43" s="672"/>
      <c r="DU43" s="672"/>
      <c r="DV43" s="673"/>
      <c r="DW43" s="657"/>
      <c r="DX43" s="658"/>
      <c r="DY43" s="658"/>
      <c r="DZ43" s="658"/>
      <c r="EA43" s="658"/>
      <c r="EB43" s="658"/>
      <c r="EC43" s="659"/>
    </row>
    <row r="44" spans="2:133" ht="11.25" customHeight="1" x14ac:dyDescent="0.15">
      <c r="B44" s="641" t="s">
        <v>355</v>
      </c>
      <c r="C44" s="642"/>
      <c r="D44" s="642"/>
      <c r="E44" s="642"/>
      <c r="F44" s="642"/>
      <c r="G44" s="642"/>
      <c r="H44" s="642"/>
      <c r="I44" s="642"/>
      <c r="J44" s="642"/>
      <c r="K44" s="642"/>
      <c r="L44" s="642"/>
      <c r="M44" s="642"/>
      <c r="N44" s="642"/>
      <c r="O44" s="642"/>
      <c r="P44" s="642"/>
      <c r="Q44" s="643"/>
      <c r="R44" s="644">
        <v>7820205</v>
      </c>
      <c r="S44" s="679"/>
      <c r="T44" s="679"/>
      <c r="U44" s="679"/>
      <c r="V44" s="679"/>
      <c r="W44" s="679"/>
      <c r="X44" s="679"/>
      <c r="Y44" s="680"/>
      <c r="Z44" s="681">
        <v>100</v>
      </c>
      <c r="AA44" s="681"/>
      <c r="AB44" s="681"/>
      <c r="AC44" s="681"/>
      <c r="AD44" s="682">
        <v>4225463</v>
      </c>
      <c r="AE44" s="682"/>
      <c r="AF44" s="682"/>
      <c r="AG44" s="682"/>
      <c r="AH44" s="682"/>
      <c r="AI44" s="682"/>
      <c r="AJ44" s="682"/>
      <c r="AK44" s="682"/>
      <c r="AL44" s="647">
        <v>100</v>
      </c>
      <c r="AM44" s="683"/>
      <c r="AN44" s="683"/>
      <c r="AO44" s="684"/>
      <c r="CD44" s="685" t="s">
        <v>302</v>
      </c>
      <c r="CE44" s="686"/>
      <c r="CF44" s="661" t="s">
        <v>356</v>
      </c>
      <c r="CG44" s="662"/>
      <c r="CH44" s="662"/>
      <c r="CI44" s="662"/>
      <c r="CJ44" s="662"/>
      <c r="CK44" s="662"/>
      <c r="CL44" s="662"/>
      <c r="CM44" s="662"/>
      <c r="CN44" s="662"/>
      <c r="CO44" s="662"/>
      <c r="CP44" s="662"/>
      <c r="CQ44" s="663"/>
      <c r="CR44" s="664">
        <v>672333</v>
      </c>
      <c r="CS44" s="665"/>
      <c r="CT44" s="665"/>
      <c r="CU44" s="665"/>
      <c r="CV44" s="665"/>
      <c r="CW44" s="665"/>
      <c r="CX44" s="665"/>
      <c r="CY44" s="666"/>
      <c r="CZ44" s="667">
        <v>9.1</v>
      </c>
      <c r="DA44" s="668"/>
      <c r="DB44" s="668"/>
      <c r="DC44" s="669"/>
      <c r="DD44" s="670">
        <v>294432</v>
      </c>
      <c r="DE44" s="665"/>
      <c r="DF44" s="665"/>
      <c r="DG44" s="665"/>
      <c r="DH44" s="665"/>
      <c r="DI44" s="665"/>
      <c r="DJ44" s="665"/>
      <c r="DK44" s="666"/>
      <c r="DL44" s="671"/>
      <c r="DM44" s="672"/>
      <c r="DN44" s="672"/>
      <c r="DO44" s="672"/>
      <c r="DP44" s="672"/>
      <c r="DQ44" s="672"/>
      <c r="DR44" s="672"/>
      <c r="DS44" s="672"/>
      <c r="DT44" s="672"/>
      <c r="DU44" s="672"/>
      <c r="DV44" s="673"/>
      <c r="DW44" s="657"/>
      <c r="DX44" s="658"/>
      <c r="DY44" s="658"/>
      <c r="DZ44" s="658"/>
      <c r="EA44" s="658"/>
      <c r="EB44" s="658"/>
      <c r="EC44" s="659"/>
    </row>
    <row r="45" spans="2:133" ht="11.25" customHeight="1" x14ac:dyDescent="0.15">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687"/>
      <c r="CE45" s="688"/>
      <c r="CF45" s="661" t="s">
        <v>357</v>
      </c>
      <c r="CG45" s="662"/>
      <c r="CH45" s="662"/>
      <c r="CI45" s="662"/>
      <c r="CJ45" s="662"/>
      <c r="CK45" s="662"/>
      <c r="CL45" s="662"/>
      <c r="CM45" s="662"/>
      <c r="CN45" s="662"/>
      <c r="CO45" s="662"/>
      <c r="CP45" s="662"/>
      <c r="CQ45" s="663"/>
      <c r="CR45" s="664">
        <v>143554</v>
      </c>
      <c r="CS45" s="675"/>
      <c r="CT45" s="675"/>
      <c r="CU45" s="675"/>
      <c r="CV45" s="675"/>
      <c r="CW45" s="675"/>
      <c r="CX45" s="675"/>
      <c r="CY45" s="676"/>
      <c r="CZ45" s="667">
        <v>1.9</v>
      </c>
      <c r="DA45" s="677"/>
      <c r="DB45" s="677"/>
      <c r="DC45" s="678"/>
      <c r="DD45" s="670">
        <v>35844</v>
      </c>
      <c r="DE45" s="675"/>
      <c r="DF45" s="675"/>
      <c r="DG45" s="675"/>
      <c r="DH45" s="675"/>
      <c r="DI45" s="675"/>
      <c r="DJ45" s="675"/>
      <c r="DK45" s="676"/>
      <c r="DL45" s="671"/>
      <c r="DM45" s="672"/>
      <c r="DN45" s="672"/>
      <c r="DO45" s="672"/>
      <c r="DP45" s="672"/>
      <c r="DQ45" s="672"/>
      <c r="DR45" s="672"/>
      <c r="DS45" s="672"/>
      <c r="DT45" s="672"/>
      <c r="DU45" s="672"/>
      <c r="DV45" s="673"/>
      <c r="DW45" s="657"/>
      <c r="DX45" s="658"/>
      <c r="DY45" s="658"/>
      <c r="DZ45" s="658"/>
      <c r="EA45" s="658"/>
      <c r="EB45" s="658"/>
      <c r="EC45" s="659"/>
    </row>
    <row r="46" spans="2:133" ht="11.25" customHeight="1" x14ac:dyDescent="0.15">
      <c r="B46" s="226" t="s">
        <v>358</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687"/>
      <c r="CE46" s="688"/>
      <c r="CF46" s="661" t="s">
        <v>359</v>
      </c>
      <c r="CG46" s="662"/>
      <c r="CH46" s="662"/>
      <c r="CI46" s="662"/>
      <c r="CJ46" s="662"/>
      <c r="CK46" s="662"/>
      <c r="CL46" s="662"/>
      <c r="CM46" s="662"/>
      <c r="CN46" s="662"/>
      <c r="CO46" s="662"/>
      <c r="CP46" s="662"/>
      <c r="CQ46" s="663"/>
      <c r="CR46" s="664">
        <v>468385</v>
      </c>
      <c r="CS46" s="665"/>
      <c r="CT46" s="665"/>
      <c r="CU46" s="665"/>
      <c r="CV46" s="665"/>
      <c r="CW46" s="665"/>
      <c r="CX46" s="665"/>
      <c r="CY46" s="666"/>
      <c r="CZ46" s="667">
        <v>6.3</v>
      </c>
      <c r="DA46" s="668"/>
      <c r="DB46" s="668"/>
      <c r="DC46" s="669"/>
      <c r="DD46" s="670">
        <v>248841</v>
      </c>
      <c r="DE46" s="665"/>
      <c r="DF46" s="665"/>
      <c r="DG46" s="665"/>
      <c r="DH46" s="665"/>
      <c r="DI46" s="665"/>
      <c r="DJ46" s="665"/>
      <c r="DK46" s="666"/>
      <c r="DL46" s="671"/>
      <c r="DM46" s="672"/>
      <c r="DN46" s="672"/>
      <c r="DO46" s="672"/>
      <c r="DP46" s="672"/>
      <c r="DQ46" s="672"/>
      <c r="DR46" s="672"/>
      <c r="DS46" s="672"/>
      <c r="DT46" s="672"/>
      <c r="DU46" s="672"/>
      <c r="DV46" s="673"/>
      <c r="DW46" s="657"/>
      <c r="DX46" s="658"/>
      <c r="DY46" s="658"/>
      <c r="DZ46" s="658"/>
      <c r="EA46" s="658"/>
      <c r="EB46" s="658"/>
      <c r="EC46" s="659"/>
    </row>
    <row r="47" spans="2:133" ht="11.25" customHeight="1" x14ac:dyDescent="0.15">
      <c r="B47" s="674" t="s">
        <v>360</v>
      </c>
      <c r="C47" s="674"/>
      <c r="D47" s="674"/>
      <c r="E47" s="674"/>
      <c r="F47" s="674"/>
      <c r="G47" s="674"/>
      <c r="H47" s="674"/>
      <c r="I47" s="674"/>
      <c r="J47" s="674"/>
      <c r="K47" s="674"/>
      <c r="L47" s="674"/>
      <c r="M47" s="674"/>
      <c r="N47" s="674"/>
      <c r="O47" s="674"/>
      <c r="P47" s="674"/>
      <c r="Q47" s="674"/>
      <c r="R47" s="674"/>
      <c r="S47" s="674"/>
      <c r="T47" s="674"/>
      <c r="U47" s="674"/>
      <c r="V47" s="674"/>
      <c r="W47" s="674"/>
      <c r="X47" s="674"/>
      <c r="Y47" s="674"/>
      <c r="Z47" s="674"/>
      <c r="AA47" s="674"/>
      <c r="AB47" s="674"/>
      <c r="AC47" s="674"/>
      <c r="AD47" s="674"/>
      <c r="AE47" s="674"/>
      <c r="AF47" s="674"/>
      <c r="AG47" s="674"/>
      <c r="AH47" s="674"/>
      <c r="AI47" s="674"/>
      <c r="AJ47" s="674"/>
      <c r="AK47" s="674"/>
      <c r="AL47" s="674"/>
      <c r="AM47" s="674"/>
      <c r="AN47" s="674"/>
      <c r="AO47" s="674"/>
      <c r="AP47" s="674"/>
      <c r="AQ47" s="674"/>
      <c r="AR47" s="674"/>
      <c r="AS47" s="674"/>
      <c r="AT47" s="674"/>
      <c r="AU47" s="674"/>
      <c r="AV47" s="674"/>
      <c r="AW47" s="674"/>
      <c r="AX47" s="674"/>
      <c r="AY47" s="674"/>
      <c r="AZ47" s="674"/>
      <c r="BA47" s="674"/>
      <c r="BB47" s="674"/>
      <c r="BC47" s="674"/>
      <c r="BD47" s="674"/>
      <c r="BE47" s="674"/>
      <c r="BF47" s="674"/>
      <c r="BG47" s="674"/>
      <c r="BH47" s="674"/>
      <c r="BI47" s="674"/>
      <c r="BJ47" s="674"/>
      <c r="BK47" s="674"/>
      <c r="BL47" s="674"/>
      <c r="BM47" s="674"/>
      <c r="BN47" s="674"/>
      <c r="BO47" s="674"/>
      <c r="BP47" s="674"/>
      <c r="BQ47" s="674"/>
      <c r="BR47" s="674"/>
      <c r="BS47" s="674"/>
      <c r="BT47" s="674"/>
      <c r="BU47" s="674"/>
      <c r="BV47" s="674"/>
      <c r="BW47" s="674"/>
      <c r="BX47" s="674"/>
      <c r="BY47" s="674"/>
      <c r="BZ47" s="674"/>
      <c r="CA47" s="674"/>
      <c r="CB47" s="674"/>
      <c r="CD47" s="687"/>
      <c r="CE47" s="688"/>
      <c r="CF47" s="661" t="s">
        <v>361</v>
      </c>
      <c r="CG47" s="662"/>
      <c r="CH47" s="662"/>
      <c r="CI47" s="662"/>
      <c r="CJ47" s="662"/>
      <c r="CK47" s="662"/>
      <c r="CL47" s="662"/>
      <c r="CM47" s="662"/>
      <c r="CN47" s="662"/>
      <c r="CO47" s="662"/>
      <c r="CP47" s="662"/>
      <c r="CQ47" s="663"/>
      <c r="CR47" s="664">
        <v>913</v>
      </c>
      <c r="CS47" s="675"/>
      <c r="CT47" s="675"/>
      <c r="CU47" s="675"/>
      <c r="CV47" s="675"/>
      <c r="CW47" s="675"/>
      <c r="CX47" s="675"/>
      <c r="CY47" s="676"/>
      <c r="CZ47" s="667">
        <v>0</v>
      </c>
      <c r="DA47" s="677"/>
      <c r="DB47" s="677"/>
      <c r="DC47" s="678"/>
      <c r="DD47" s="670">
        <v>913</v>
      </c>
      <c r="DE47" s="675"/>
      <c r="DF47" s="675"/>
      <c r="DG47" s="675"/>
      <c r="DH47" s="675"/>
      <c r="DI47" s="675"/>
      <c r="DJ47" s="675"/>
      <c r="DK47" s="676"/>
      <c r="DL47" s="671"/>
      <c r="DM47" s="672"/>
      <c r="DN47" s="672"/>
      <c r="DO47" s="672"/>
      <c r="DP47" s="672"/>
      <c r="DQ47" s="672"/>
      <c r="DR47" s="672"/>
      <c r="DS47" s="672"/>
      <c r="DT47" s="672"/>
      <c r="DU47" s="672"/>
      <c r="DV47" s="673"/>
      <c r="DW47" s="657"/>
      <c r="DX47" s="658"/>
      <c r="DY47" s="658"/>
      <c r="DZ47" s="658"/>
      <c r="EA47" s="658"/>
      <c r="EB47" s="658"/>
      <c r="EC47" s="659"/>
    </row>
    <row r="48" spans="2:133" x14ac:dyDescent="0.15">
      <c r="B48" s="660" t="s">
        <v>362</v>
      </c>
      <c r="C48" s="660"/>
      <c r="D48" s="660"/>
      <c r="E48" s="660"/>
      <c r="F48" s="660"/>
      <c r="G48" s="660"/>
      <c r="H48" s="660"/>
      <c r="I48" s="660"/>
      <c r="J48" s="660"/>
      <c r="K48" s="660"/>
      <c r="L48" s="660"/>
      <c r="M48" s="660"/>
      <c r="N48" s="660"/>
      <c r="O48" s="660"/>
      <c r="P48" s="660"/>
      <c r="Q48" s="660"/>
      <c r="R48" s="660"/>
      <c r="S48" s="660"/>
      <c r="T48" s="660"/>
      <c r="U48" s="660"/>
      <c r="V48" s="660"/>
      <c r="W48" s="660"/>
      <c r="X48" s="660"/>
      <c r="Y48" s="660"/>
      <c r="Z48" s="660"/>
      <c r="AA48" s="660"/>
      <c r="AB48" s="660"/>
      <c r="AC48" s="660"/>
      <c r="AD48" s="660"/>
      <c r="AE48" s="660"/>
      <c r="AF48" s="660"/>
      <c r="AG48" s="660"/>
      <c r="AH48" s="660"/>
      <c r="AI48" s="660"/>
      <c r="AJ48" s="660"/>
      <c r="AK48" s="660"/>
      <c r="AL48" s="660"/>
      <c r="AM48" s="660"/>
      <c r="AN48" s="660"/>
      <c r="AO48" s="660"/>
      <c r="AP48" s="660"/>
      <c r="AQ48" s="660"/>
      <c r="AR48" s="660"/>
      <c r="AS48" s="660"/>
      <c r="AT48" s="660"/>
      <c r="AU48" s="660"/>
      <c r="AV48" s="660"/>
      <c r="AW48" s="660"/>
      <c r="AX48" s="660"/>
      <c r="AY48" s="660"/>
      <c r="AZ48" s="660"/>
      <c r="BA48" s="660"/>
      <c r="BB48" s="660"/>
      <c r="BC48" s="660"/>
      <c r="BD48" s="660"/>
      <c r="BE48" s="660"/>
      <c r="BF48" s="660"/>
      <c r="BG48" s="660"/>
      <c r="BH48" s="660"/>
      <c r="BI48" s="660"/>
      <c r="BJ48" s="660"/>
      <c r="BK48" s="660"/>
      <c r="BL48" s="660"/>
      <c r="BM48" s="660"/>
      <c r="BN48" s="660"/>
      <c r="BO48" s="660"/>
      <c r="BP48" s="660"/>
      <c r="BQ48" s="660"/>
      <c r="BR48" s="660"/>
      <c r="BS48" s="660"/>
      <c r="BT48" s="660"/>
      <c r="BU48" s="660"/>
      <c r="BV48" s="660"/>
      <c r="BW48" s="660"/>
      <c r="BX48" s="660"/>
      <c r="BY48" s="660"/>
      <c r="BZ48" s="660"/>
      <c r="CA48" s="660"/>
      <c r="CB48" s="660"/>
      <c r="CD48" s="689"/>
      <c r="CE48" s="690"/>
      <c r="CF48" s="661" t="s">
        <v>363</v>
      </c>
      <c r="CG48" s="662"/>
      <c r="CH48" s="662"/>
      <c r="CI48" s="662"/>
      <c r="CJ48" s="662"/>
      <c r="CK48" s="662"/>
      <c r="CL48" s="662"/>
      <c r="CM48" s="662"/>
      <c r="CN48" s="662"/>
      <c r="CO48" s="662"/>
      <c r="CP48" s="662"/>
      <c r="CQ48" s="663"/>
      <c r="CR48" s="664" t="s">
        <v>226</v>
      </c>
      <c r="CS48" s="665"/>
      <c r="CT48" s="665"/>
      <c r="CU48" s="665"/>
      <c r="CV48" s="665"/>
      <c r="CW48" s="665"/>
      <c r="CX48" s="665"/>
      <c r="CY48" s="666"/>
      <c r="CZ48" s="667" t="s">
        <v>226</v>
      </c>
      <c r="DA48" s="668"/>
      <c r="DB48" s="668"/>
      <c r="DC48" s="669"/>
      <c r="DD48" s="670" t="s">
        <v>128</v>
      </c>
      <c r="DE48" s="665"/>
      <c r="DF48" s="665"/>
      <c r="DG48" s="665"/>
      <c r="DH48" s="665"/>
      <c r="DI48" s="665"/>
      <c r="DJ48" s="665"/>
      <c r="DK48" s="666"/>
      <c r="DL48" s="671"/>
      <c r="DM48" s="672"/>
      <c r="DN48" s="672"/>
      <c r="DO48" s="672"/>
      <c r="DP48" s="672"/>
      <c r="DQ48" s="672"/>
      <c r="DR48" s="672"/>
      <c r="DS48" s="672"/>
      <c r="DT48" s="672"/>
      <c r="DU48" s="672"/>
      <c r="DV48" s="673"/>
      <c r="DW48" s="657"/>
      <c r="DX48" s="658"/>
      <c r="DY48" s="658"/>
      <c r="DZ48" s="658"/>
      <c r="EA48" s="658"/>
      <c r="EB48" s="658"/>
      <c r="EC48" s="659"/>
    </row>
    <row r="49" spans="2:133" ht="11.25" customHeight="1" x14ac:dyDescent="0.15">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641" t="s">
        <v>364</v>
      </c>
      <c r="CE49" s="642"/>
      <c r="CF49" s="642"/>
      <c r="CG49" s="642"/>
      <c r="CH49" s="642"/>
      <c r="CI49" s="642"/>
      <c r="CJ49" s="642"/>
      <c r="CK49" s="642"/>
      <c r="CL49" s="642"/>
      <c r="CM49" s="642"/>
      <c r="CN49" s="642"/>
      <c r="CO49" s="642"/>
      <c r="CP49" s="642"/>
      <c r="CQ49" s="643"/>
      <c r="CR49" s="644">
        <v>7417236</v>
      </c>
      <c r="CS49" s="645"/>
      <c r="CT49" s="645"/>
      <c r="CU49" s="645"/>
      <c r="CV49" s="645"/>
      <c r="CW49" s="645"/>
      <c r="CX49" s="645"/>
      <c r="CY49" s="646"/>
      <c r="CZ49" s="647">
        <v>100</v>
      </c>
      <c r="DA49" s="648"/>
      <c r="DB49" s="648"/>
      <c r="DC49" s="649"/>
      <c r="DD49" s="650">
        <v>5089264</v>
      </c>
      <c r="DE49" s="645"/>
      <c r="DF49" s="645"/>
      <c r="DG49" s="645"/>
      <c r="DH49" s="645"/>
      <c r="DI49" s="645"/>
      <c r="DJ49" s="645"/>
      <c r="DK49" s="646"/>
      <c r="DL49" s="651"/>
      <c r="DM49" s="652"/>
      <c r="DN49" s="652"/>
      <c r="DO49" s="652"/>
      <c r="DP49" s="652"/>
      <c r="DQ49" s="652"/>
      <c r="DR49" s="652"/>
      <c r="DS49" s="652"/>
      <c r="DT49" s="652"/>
      <c r="DU49" s="652"/>
      <c r="DV49" s="653"/>
      <c r="DW49" s="654"/>
      <c r="DX49" s="655"/>
      <c r="DY49" s="655"/>
      <c r="DZ49" s="655"/>
      <c r="EA49" s="655"/>
      <c r="EB49" s="655"/>
      <c r="EC49" s="656"/>
    </row>
    <row r="50" spans="2:133" hidden="1" x14ac:dyDescent="0.15">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bW3kzG0PzFENNoZe39rkiSynm0n0I6M5wK9c+dk5CZYkj+OinV3HWIbCUCj1yIZbIXLWHdVIEqI4u19kdEXeqg==" saltValue="JaP5V4XmpulG9lhe9NuQDA=="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4" customWidth="1"/>
    <col min="131" max="131" width="1.625" style="234" customWidth="1"/>
    <col min="132" max="16384" width="9" style="234" hidden="1"/>
  </cols>
  <sheetData>
    <row r="1" spans="1:131" ht="11.25" customHeight="1" thickBot="1" x14ac:dyDescent="0.2">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
      <c r="A2" s="1154" t="s">
        <v>365</v>
      </c>
      <c r="B2" s="1154"/>
      <c r="C2" s="1154"/>
      <c r="D2" s="1154"/>
      <c r="E2" s="1154"/>
      <c r="F2" s="1154"/>
      <c r="G2" s="1154"/>
      <c r="H2" s="1154"/>
      <c r="I2" s="1154"/>
      <c r="J2" s="1154"/>
      <c r="K2" s="1154"/>
      <c r="L2" s="1154"/>
      <c r="M2" s="1154"/>
      <c r="N2" s="1154"/>
      <c r="O2" s="1154"/>
      <c r="P2" s="1154"/>
      <c r="Q2" s="1154"/>
      <c r="R2" s="1154"/>
      <c r="S2" s="1154"/>
      <c r="T2" s="1154"/>
      <c r="U2" s="1154"/>
      <c r="V2" s="1154"/>
      <c r="W2" s="1154"/>
      <c r="X2" s="1154"/>
      <c r="Y2" s="1154"/>
      <c r="Z2" s="1154"/>
      <c r="AA2" s="1154"/>
      <c r="AB2" s="1154"/>
      <c r="AC2" s="1154"/>
      <c r="AD2" s="1154"/>
      <c r="AE2" s="1154"/>
      <c r="AF2" s="1154"/>
      <c r="AG2" s="1154"/>
      <c r="AH2" s="1154"/>
      <c r="AI2" s="1154"/>
      <c r="AJ2" s="1154"/>
      <c r="AK2" s="1154"/>
      <c r="AL2" s="1154"/>
      <c r="AM2" s="1154"/>
      <c r="AN2" s="1154"/>
      <c r="AO2" s="1154"/>
      <c r="AP2" s="1154"/>
      <c r="AQ2" s="1154"/>
      <c r="AR2" s="1154"/>
      <c r="AS2" s="1154"/>
      <c r="AT2" s="1154"/>
      <c r="AU2" s="1154"/>
      <c r="AV2" s="1154"/>
      <c r="AW2" s="1154"/>
      <c r="AX2" s="1154"/>
      <c r="AY2" s="1154"/>
      <c r="AZ2" s="1154"/>
      <c r="BA2" s="1154"/>
      <c r="BB2" s="1154"/>
      <c r="BC2" s="1154"/>
      <c r="BD2" s="1154"/>
      <c r="BE2" s="1154"/>
      <c r="BF2" s="1154"/>
      <c r="BG2" s="1154"/>
      <c r="BH2" s="1154"/>
      <c r="BI2" s="1154"/>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1155" t="s">
        <v>366</v>
      </c>
      <c r="DK2" s="1156"/>
      <c r="DL2" s="1156"/>
      <c r="DM2" s="1156"/>
      <c r="DN2" s="1156"/>
      <c r="DO2" s="1157"/>
      <c r="DP2" s="231"/>
      <c r="DQ2" s="1155" t="s">
        <v>367</v>
      </c>
      <c r="DR2" s="1156"/>
      <c r="DS2" s="1156"/>
      <c r="DT2" s="1156"/>
      <c r="DU2" s="1156"/>
      <c r="DV2" s="1156"/>
      <c r="DW2" s="1156"/>
      <c r="DX2" s="1156"/>
      <c r="DY2" s="1156"/>
      <c r="DZ2" s="1157"/>
      <c r="EA2" s="233"/>
    </row>
    <row r="3" spans="1:131" ht="11.25" customHeight="1" x14ac:dyDescent="0.15">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
      <c r="A4" s="1123" t="s">
        <v>368</v>
      </c>
      <c r="B4" s="1123"/>
      <c r="C4" s="1123"/>
      <c r="D4" s="1123"/>
      <c r="E4" s="1123"/>
      <c r="F4" s="1123"/>
      <c r="G4" s="1123"/>
      <c r="H4" s="1123"/>
      <c r="I4" s="1123"/>
      <c r="J4" s="1123"/>
      <c r="K4" s="1123"/>
      <c r="L4" s="1123"/>
      <c r="M4" s="1123"/>
      <c r="N4" s="1123"/>
      <c r="O4" s="1123"/>
      <c r="P4" s="1123"/>
      <c r="Q4" s="1123"/>
      <c r="R4" s="1123"/>
      <c r="S4" s="1123"/>
      <c r="T4" s="1123"/>
      <c r="U4" s="1123"/>
      <c r="V4" s="1123"/>
      <c r="W4" s="1123"/>
      <c r="X4" s="1123"/>
      <c r="Y4" s="1123"/>
      <c r="Z4" s="1123"/>
      <c r="AA4" s="1123"/>
      <c r="AB4" s="1123"/>
      <c r="AC4" s="1123"/>
      <c r="AD4" s="1123"/>
      <c r="AE4" s="1123"/>
      <c r="AF4" s="1123"/>
      <c r="AG4" s="1123"/>
      <c r="AH4" s="1123"/>
      <c r="AI4" s="1123"/>
      <c r="AJ4" s="1123"/>
      <c r="AK4" s="1123"/>
      <c r="AL4" s="1123"/>
      <c r="AM4" s="1123"/>
      <c r="AN4" s="1123"/>
      <c r="AO4" s="1123"/>
      <c r="AP4" s="1123"/>
      <c r="AQ4" s="1123"/>
      <c r="AR4" s="1123"/>
      <c r="AS4" s="1123"/>
      <c r="AT4" s="1123"/>
      <c r="AU4" s="1123"/>
      <c r="AV4" s="1123"/>
      <c r="AW4" s="1123"/>
      <c r="AX4" s="1123"/>
      <c r="AY4" s="1123"/>
      <c r="AZ4" s="235"/>
      <c r="BA4" s="235"/>
      <c r="BB4" s="235"/>
      <c r="BC4" s="235"/>
      <c r="BD4" s="235"/>
      <c r="BE4" s="236"/>
      <c r="BF4" s="236"/>
      <c r="BG4" s="236"/>
      <c r="BH4" s="236"/>
      <c r="BI4" s="236"/>
      <c r="BJ4" s="236"/>
      <c r="BK4" s="236"/>
      <c r="BL4" s="236"/>
      <c r="BM4" s="236"/>
      <c r="BN4" s="236"/>
      <c r="BO4" s="236"/>
      <c r="BP4" s="236"/>
      <c r="BQ4" s="794" t="s">
        <v>369</v>
      </c>
      <c r="BR4" s="794"/>
      <c r="BS4" s="794"/>
      <c r="BT4" s="794"/>
      <c r="BU4" s="794"/>
      <c r="BV4" s="794"/>
      <c r="BW4" s="794"/>
      <c r="BX4" s="794"/>
      <c r="BY4" s="794"/>
      <c r="BZ4" s="794"/>
      <c r="CA4" s="794"/>
      <c r="CB4" s="794"/>
      <c r="CC4" s="794"/>
      <c r="CD4" s="794"/>
      <c r="CE4" s="794"/>
      <c r="CF4" s="794"/>
      <c r="CG4" s="794"/>
      <c r="CH4" s="794"/>
      <c r="CI4" s="794"/>
      <c r="CJ4" s="794"/>
      <c r="CK4" s="794"/>
      <c r="CL4" s="794"/>
      <c r="CM4" s="794"/>
      <c r="CN4" s="794"/>
      <c r="CO4" s="794"/>
      <c r="CP4" s="794"/>
      <c r="CQ4" s="794"/>
      <c r="CR4" s="794"/>
      <c r="CS4" s="794"/>
      <c r="CT4" s="794"/>
      <c r="CU4" s="794"/>
      <c r="CV4" s="794"/>
      <c r="CW4" s="794"/>
      <c r="CX4" s="794"/>
      <c r="CY4" s="794"/>
      <c r="CZ4" s="794"/>
      <c r="DA4" s="794"/>
      <c r="DB4" s="794"/>
      <c r="DC4" s="794"/>
      <c r="DD4" s="794"/>
      <c r="DE4" s="794"/>
      <c r="DF4" s="794"/>
      <c r="DG4" s="794"/>
      <c r="DH4" s="794"/>
      <c r="DI4" s="794"/>
      <c r="DJ4" s="794"/>
      <c r="DK4" s="794"/>
      <c r="DL4" s="794"/>
      <c r="DM4" s="794"/>
      <c r="DN4" s="794"/>
      <c r="DO4" s="794"/>
      <c r="DP4" s="794"/>
      <c r="DQ4" s="794"/>
      <c r="DR4" s="794"/>
      <c r="DS4" s="794"/>
      <c r="DT4" s="794"/>
      <c r="DU4" s="794"/>
      <c r="DV4" s="794"/>
      <c r="DW4" s="794"/>
      <c r="DX4" s="794"/>
      <c r="DY4" s="794"/>
      <c r="DZ4" s="794"/>
      <c r="EA4" s="237"/>
    </row>
    <row r="5" spans="1:131" s="238" customFormat="1" ht="26.25" customHeight="1" x14ac:dyDescent="0.15">
      <c r="A5" s="1059" t="s">
        <v>370</v>
      </c>
      <c r="B5" s="1060"/>
      <c r="C5" s="1060"/>
      <c r="D5" s="1060"/>
      <c r="E5" s="1060"/>
      <c r="F5" s="1060"/>
      <c r="G5" s="1060"/>
      <c r="H5" s="1060"/>
      <c r="I5" s="1060"/>
      <c r="J5" s="1060"/>
      <c r="K5" s="1060"/>
      <c r="L5" s="1060"/>
      <c r="M5" s="1060"/>
      <c r="N5" s="1060"/>
      <c r="O5" s="1060"/>
      <c r="P5" s="1061"/>
      <c r="Q5" s="1065" t="s">
        <v>371</v>
      </c>
      <c r="R5" s="1066"/>
      <c r="S5" s="1066"/>
      <c r="T5" s="1066"/>
      <c r="U5" s="1067"/>
      <c r="V5" s="1065" t="s">
        <v>372</v>
      </c>
      <c r="W5" s="1066"/>
      <c r="X5" s="1066"/>
      <c r="Y5" s="1066"/>
      <c r="Z5" s="1067"/>
      <c r="AA5" s="1065" t="s">
        <v>373</v>
      </c>
      <c r="AB5" s="1066"/>
      <c r="AC5" s="1066"/>
      <c r="AD5" s="1066"/>
      <c r="AE5" s="1066"/>
      <c r="AF5" s="1158" t="s">
        <v>374</v>
      </c>
      <c r="AG5" s="1066"/>
      <c r="AH5" s="1066"/>
      <c r="AI5" s="1066"/>
      <c r="AJ5" s="1079"/>
      <c r="AK5" s="1066" t="s">
        <v>375</v>
      </c>
      <c r="AL5" s="1066"/>
      <c r="AM5" s="1066"/>
      <c r="AN5" s="1066"/>
      <c r="AO5" s="1067"/>
      <c r="AP5" s="1065" t="s">
        <v>376</v>
      </c>
      <c r="AQ5" s="1066"/>
      <c r="AR5" s="1066"/>
      <c r="AS5" s="1066"/>
      <c r="AT5" s="1067"/>
      <c r="AU5" s="1065" t="s">
        <v>377</v>
      </c>
      <c r="AV5" s="1066"/>
      <c r="AW5" s="1066"/>
      <c r="AX5" s="1066"/>
      <c r="AY5" s="1079"/>
      <c r="AZ5" s="235"/>
      <c r="BA5" s="235"/>
      <c r="BB5" s="235"/>
      <c r="BC5" s="235"/>
      <c r="BD5" s="235"/>
      <c r="BE5" s="236"/>
      <c r="BF5" s="236"/>
      <c r="BG5" s="236"/>
      <c r="BH5" s="236"/>
      <c r="BI5" s="236"/>
      <c r="BJ5" s="236"/>
      <c r="BK5" s="236"/>
      <c r="BL5" s="236"/>
      <c r="BM5" s="236"/>
      <c r="BN5" s="236"/>
      <c r="BO5" s="236"/>
      <c r="BP5" s="236"/>
      <c r="BQ5" s="1059" t="s">
        <v>378</v>
      </c>
      <c r="BR5" s="1060"/>
      <c r="BS5" s="1060"/>
      <c r="BT5" s="1060"/>
      <c r="BU5" s="1060"/>
      <c r="BV5" s="1060"/>
      <c r="BW5" s="1060"/>
      <c r="BX5" s="1060"/>
      <c r="BY5" s="1060"/>
      <c r="BZ5" s="1060"/>
      <c r="CA5" s="1060"/>
      <c r="CB5" s="1060"/>
      <c r="CC5" s="1060"/>
      <c r="CD5" s="1060"/>
      <c r="CE5" s="1060"/>
      <c r="CF5" s="1060"/>
      <c r="CG5" s="1061"/>
      <c r="CH5" s="1065" t="s">
        <v>379</v>
      </c>
      <c r="CI5" s="1066"/>
      <c r="CJ5" s="1066"/>
      <c r="CK5" s="1066"/>
      <c r="CL5" s="1067"/>
      <c r="CM5" s="1065" t="s">
        <v>380</v>
      </c>
      <c r="CN5" s="1066"/>
      <c r="CO5" s="1066"/>
      <c r="CP5" s="1066"/>
      <c r="CQ5" s="1067"/>
      <c r="CR5" s="1065" t="s">
        <v>381</v>
      </c>
      <c r="CS5" s="1066"/>
      <c r="CT5" s="1066"/>
      <c r="CU5" s="1066"/>
      <c r="CV5" s="1067"/>
      <c r="CW5" s="1065" t="s">
        <v>382</v>
      </c>
      <c r="CX5" s="1066"/>
      <c r="CY5" s="1066"/>
      <c r="CZ5" s="1066"/>
      <c r="DA5" s="1067"/>
      <c r="DB5" s="1065" t="s">
        <v>383</v>
      </c>
      <c r="DC5" s="1066"/>
      <c r="DD5" s="1066"/>
      <c r="DE5" s="1066"/>
      <c r="DF5" s="1067"/>
      <c r="DG5" s="1148" t="s">
        <v>384</v>
      </c>
      <c r="DH5" s="1149"/>
      <c r="DI5" s="1149"/>
      <c r="DJ5" s="1149"/>
      <c r="DK5" s="1150"/>
      <c r="DL5" s="1148" t="s">
        <v>385</v>
      </c>
      <c r="DM5" s="1149"/>
      <c r="DN5" s="1149"/>
      <c r="DO5" s="1149"/>
      <c r="DP5" s="1150"/>
      <c r="DQ5" s="1065" t="s">
        <v>386</v>
      </c>
      <c r="DR5" s="1066"/>
      <c r="DS5" s="1066"/>
      <c r="DT5" s="1066"/>
      <c r="DU5" s="1067"/>
      <c r="DV5" s="1065" t="s">
        <v>377</v>
      </c>
      <c r="DW5" s="1066"/>
      <c r="DX5" s="1066"/>
      <c r="DY5" s="1066"/>
      <c r="DZ5" s="1079"/>
      <c r="EA5" s="237"/>
    </row>
    <row r="6" spans="1:131" s="238" customFormat="1" ht="26.25" customHeight="1" thickBot="1" x14ac:dyDescent="0.2">
      <c r="A6" s="1062"/>
      <c r="B6" s="1063"/>
      <c r="C6" s="1063"/>
      <c r="D6" s="1063"/>
      <c r="E6" s="1063"/>
      <c r="F6" s="1063"/>
      <c r="G6" s="1063"/>
      <c r="H6" s="1063"/>
      <c r="I6" s="1063"/>
      <c r="J6" s="1063"/>
      <c r="K6" s="1063"/>
      <c r="L6" s="1063"/>
      <c r="M6" s="1063"/>
      <c r="N6" s="1063"/>
      <c r="O6" s="1063"/>
      <c r="P6" s="1064"/>
      <c r="Q6" s="1068"/>
      <c r="R6" s="1069"/>
      <c r="S6" s="1069"/>
      <c r="T6" s="1069"/>
      <c r="U6" s="1070"/>
      <c r="V6" s="1068"/>
      <c r="W6" s="1069"/>
      <c r="X6" s="1069"/>
      <c r="Y6" s="1069"/>
      <c r="Z6" s="1070"/>
      <c r="AA6" s="1068"/>
      <c r="AB6" s="1069"/>
      <c r="AC6" s="1069"/>
      <c r="AD6" s="1069"/>
      <c r="AE6" s="1069"/>
      <c r="AF6" s="1159"/>
      <c r="AG6" s="1069"/>
      <c r="AH6" s="1069"/>
      <c r="AI6" s="1069"/>
      <c r="AJ6" s="1080"/>
      <c r="AK6" s="1069"/>
      <c r="AL6" s="1069"/>
      <c r="AM6" s="1069"/>
      <c r="AN6" s="1069"/>
      <c r="AO6" s="1070"/>
      <c r="AP6" s="1068"/>
      <c r="AQ6" s="1069"/>
      <c r="AR6" s="1069"/>
      <c r="AS6" s="1069"/>
      <c r="AT6" s="1070"/>
      <c r="AU6" s="1068"/>
      <c r="AV6" s="1069"/>
      <c r="AW6" s="1069"/>
      <c r="AX6" s="1069"/>
      <c r="AY6" s="1080"/>
      <c r="AZ6" s="235"/>
      <c r="BA6" s="235"/>
      <c r="BB6" s="235"/>
      <c r="BC6" s="235"/>
      <c r="BD6" s="235"/>
      <c r="BE6" s="236"/>
      <c r="BF6" s="236"/>
      <c r="BG6" s="236"/>
      <c r="BH6" s="236"/>
      <c r="BI6" s="236"/>
      <c r="BJ6" s="236"/>
      <c r="BK6" s="236"/>
      <c r="BL6" s="236"/>
      <c r="BM6" s="236"/>
      <c r="BN6" s="236"/>
      <c r="BO6" s="236"/>
      <c r="BP6" s="236"/>
      <c r="BQ6" s="1062"/>
      <c r="BR6" s="1063"/>
      <c r="BS6" s="1063"/>
      <c r="BT6" s="1063"/>
      <c r="BU6" s="1063"/>
      <c r="BV6" s="1063"/>
      <c r="BW6" s="1063"/>
      <c r="BX6" s="1063"/>
      <c r="BY6" s="1063"/>
      <c r="BZ6" s="1063"/>
      <c r="CA6" s="1063"/>
      <c r="CB6" s="1063"/>
      <c r="CC6" s="1063"/>
      <c r="CD6" s="1063"/>
      <c r="CE6" s="1063"/>
      <c r="CF6" s="1063"/>
      <c r="CG6" s="1064"/>
      <c r="CH6" s="1068"/>
      <c r="CI6" s="1069"/>
      <c r="CJ6" s="1069"/>
      <c r="CK6" s="1069"/>
      <c r="CL6" s="1070"/>
      <c r="CM6" s="1068"/>
      <c r="CN6" s="1069"/>
      <c r="CO6" s="1069"/>
      <c r="CP6" s="1069"/>
      <c r="CQ6" s="1070"/>
      <c r="CR6" s="1068"/>
      <c r="CS6" s="1069"/>
      <c r="CT6" s="1069"/>
      <c r="CU6" s="1069"/>
      <c r="CV6" s="1070"/>
      <c r="CW6" s="1068"/>
      <c r="CX6" s="1069"/>
      <c r="CY6" s="1069"/>
      <c r="CZ6" s="1069"/>
      <c r="DA6" s="1070"/>
      <c r="DB6" s="1068"/>
      <c r="DC6" s="1069"/>
      <c r="DD6" s="1069"/>
      <c r="DE6" s="1069"/>
      <c r="DF6" s="1070"/>
      <c r="DG6" s="1151"/>
      <c r="DH6" s="1152"/>
      <c r="DI6" s="1152"/>
      <c r="DJ6" s="1152"/>
      <c r="DK6" s="1153"/>
      <c r="DL6" s="1151"/>
      <c r="DM6" s="1152"/>
      <c r="DN6" s="1152"/>
      <c r="DO6" s="1152"/>
      <c r="DP6" s="1153"/>
      <c r="DQ6" s="1068"/>
      <c r="DR6" s="1069"/>
      <c r="DS6" s="1069"/>
      <c r="DT6" s="1069"/>
      <c r="DU6" s="1070"/>
      <c r="DV6" s="1068"/>
      <c r="DW6" s="1069"/>
      <c r="DX6" s="1069"/>
      <c r="DY6" s="1069"/>
      <c r="DZ6" s="1080"/>
      <c r="EA6" s="237"/>
    </row>
    <row r="7" spans="1:131" s="238" customFormat="1" ht="26.25" customHeight="1" thickTop="1" x14ac:dyDescent="0.15">
      <c r="A7" s="239">
        <v>1</v>
      </c>
      <c r="B7" s="1111" t="s">
        <v>387</v>
      </c>
      <c r="C7" s="1112"/>
      <c r="D7" s="1112"/>
      <c r="E7" s="1112"/>
      <c r="F7" s="1112"/>
      <c r="G7" s="1112"/>
      <c r="H7" s="1112"/>
      <c r="I7" s="1112"/>
      <c r="J7" s="1112"/>
      <c r="K7" s="1112"/>
      <c r="L7" s="1112"/>
      <c r="M7" s="1112"/>
      <c r="N7" s="1112"/>
      <c r="O7" s="1112"/>
      <c r="P7" s="1113"/>
      <c r="Q7" s="1166">
        <v>7820</v>
      </c>
      <c r="R7" s="1167"/>
      <c r="S7" s="1167"/>
      <c r="T7" s="1167"/>
      <c r="U7" s="1167"/>
      <c r="V7" s="1167">
        <v>7417</v>
      </c>
      <c r="W7" s="1167"/>
      <c r="X7" s="1167"/>
      <c r="Y7" s="1167"/>
      <c r="Z7" s="1167"/>
      <c r="AA7" s="1167">
        <v>403</v>
      </c>
      <c r="AB7" s="1167"/>
      <c r="AC7" s="1167"/>
      <c r="AD7" s="1167"/>
      <c r="AE7" s="1168"/>
      <c r="AF7" s="1169">
        <v>393</v>
      </c>
      <c r="AG7" s="1170"/>
      <c r="AH7" s="1170"/>
      <c r="AI7" s="1170"/>
      <c r="AJ7" s="1171"/>
      <c r="AK7" s="1172">
        <v>108</v>
      </c>
      <c r="AL7" s="1173"/>
      <c r="AM7" s="1173"/>
      <c r="AN7" s="1173"/>
      <c r="AO7" s="1173"/>
      <c r="AP7" s="1173">
        <v>5830</v>
      </c>
      <c r="AQ7" s="1173"/>
      <c r="AR7" s="1173"/>
      <c r="AS7" s="1173"/>
      <c r="AT7" s="1173"/>
      <c r="AU7" s="1174"/>
      <c r="AV7" s="1174"/>
      <c r="AW7" s="1174"/>
      <c r="AX7" s="1174"/>
      <c r="AY7" s="1175"/>
      <c r="AZ7" s="235"/>
      <c r="BA7" s="235"/>
      <c r="BB7" s="235"/>
      <c r="BC7" s="235"/>
      <c r="BD7" s="235"/>
      <c r="BE7" s="236"/>
      <c r="BF7" s="236"/>
      <c r="BG7" s="236"/>
      <c r="BH7" s="236"/>
      <c r="BI7" s="236"/>
      <c r="BJ7" s="236"/>
      <c r="BK7" s="236"/>
      <c r="BL7" s="236"/>
      <c r="BM7" s="236"/>
      <c r="BN7" s="236"/>
      <c r="BO7" s="236"/>
      <c r="BP7" s="236"/>
      <c r="BQ7" s="239">
        <v>1</v>
      </c>
      <c r="BR7" s="240" t="s">
        <v>589</v>
      </c>
      <c r="BS7" s="1163" t="s">
        <v>590</v>
      </c>
      <c r="BT7" s="1164"/>
      <c r="BU7" s="1164"/>
      <c r="BV7" s="1164"/>
      <c r="BW7" s="1164"/>
      <c r="BX7" s="1164"/>
      <c r="BY7" s="1164"/>
      <c r="BZ7" s="1164"/>
      <c r="CA7" s="1164"/>
      <c r="CB7" s="1164"/>
      <c r="CC7" s="1164"/>
      <c r="CD7" s="1164"/>
      <c r="CE7" s="1164"/>
      <c r="CF7" s="1164"/>
      <c r="CG7" s="1176"/>
      <c r="CH7" s="1160">
        <v>1</v>
      </c>
      <c r="CI7" s="1161"/>
      <c r="CJ7" s="1161"/>
      <c r="CK7" s="1161"/>
      <c r="CL7" s="1162"/>
      <c r="CM7" s="1160">
        <v>12</v>
      </c>
      <c r="CN7" s="1161"/>
      <c r="CO7" s="1161"/>
      <c r="CP7" s="1161"/>
      <c r="CQ7" s="1162"/>
      <c r="CR7" s="1160">
        <v>5</v>
      </c>
      <c r="CS7" s="1161"/>
      <c r="CT7" s="1161"/>
      <c r="CU7" s="1161"/>
      <c r="CV7" s="1162"/>
      <c r="CW7" s="1160" t="s">
        <v>579</v>
      </c>
      <c r="CX7" s="1161"/>
      <c r="CY7" s="1161"/>
      <c r="CZ7" s="1161"/>
      <c r="DA7" s="1162"/>
      <c r="DB7" s="1160" t="s">
        <v>579</v>
      </c>
      <c r="DC7" s="1161"/>
      <c r="DD7" s="1161"/>
      <c r="DE7" s="1161"/>
      <c r="DF7" s="1162"/>
      <c r="DG7" s="1160">
        <v>14</v>
      </c>
      <c r="DH7" s="1161"/>
      <c r="DI7" s="1161"/>
      <c r="DJ7" s="1161"/>
      <c r="DK7" s="1162"/>
      <c r="DL7" s="1160" t="s">
        <v>579</v>
      </c>
      <c r="DM7" s="1161"/>
      <c r="DN7" s="1161"/>
      <c r="DO7" s="1161"/>
      <c r="DP7" s="1162"/>
      <c r="DQ7" s="1160" t="s">
        <v>579</v>
      </c>
      <c r="DR7" s="1161"/>
      <c r="DS7" s="1161"/>
      <c r="DT7" s="1161"/>
      <c r="DU7" s="1162"/>
      <c r="DV7" s="1163"/>
      <c r="DW7" s="1164"/>
      <c r="DX7" s="1164"/>
      <c r="DY7" s="1164"/>
      <c r="DZ7" s="1165"/>
      <c r="EA7" s="237"/>
    </row>
    <row r="8" spans="1:131" s="238" customFormat="1" ht="26.25" customHeight="1" x14ac:dyDescent="0.15">
      <c r="A8" s="241">
        <v>2</v>
      </c>
      <c r="B8" s="1094"/>
      <c r="C8" s="1095"/>
      <c r="D8" s="1095"/>
      <c r="E8" s="1095"/>
      <c r="F8" s="1095"/>
      <c r="G8" s="1095"/>
      <c r="H8" s="1095"/>
      <c r="I8" s="1095"/>
      <c r="J8" s="1095"/>
      <c r="K8" s="1095"/>
      <c r="L8" s="1095"/>
      <c r="M8" s="1095"/>
      <c r="N8" s="1095"/>
      <c r="O8" s="1095"/>
      <c r="P8" s="1096"/>
      <c r="Q8" s="1102"/>
      <c r="R8" s="1103"/>
      <c r="S8" s="1103"/>
      <c r="T8" s="1103"/>
      <c r="U8" s="1103"/>
      <c r="V8" s="1103"/>
      <c r="W8" s="1103"/>
      <c r="X8" s="1103"/>
      <c r="Y8" s="1103"/>
      <c r="Z8" s="1103"/>
      <c r="AA8" s="1103"/>
      <c r="AB8" s="1103"/>
      <c r="AC8" s="1103"/>
      <c r="AD8" s="1103"/>
      <c r="AE8" s="1104"/>
      <c r="AF8" s="1099"/>
      <c r="AG8" s="1100"/>
      <c r="AH8" s="1100"/>
      <c r="AI8" s="1100"/>
      <c r="AJ8" s="1101"/>
      <c r="AK8" s="1144"/>
      <c r="AL8" s="1145"/>
      <c r="AM8" s="1145"/>
      <c r="AN8" s="1145"/>
      <c r="AO8" s="1145"/>
      <c r="AP8" s="1145"/>
      <c r="AQ8" s="1145"/>
      <c r="AR8" s="1145"/>
      <c r="AS8" s="1145"/>
      <c r="AT8" s="1145"/>
      <c r="AU8" s="1146"/>
      <c r="AV8" s="1146"/>
      <c r="AW8" s="1146"/>
      <c r="AX8" s="1146"/>
      <c r="AY8" s="1147"/>
      <c r="AZ8" s="235"/>
      <c r="BA8" s="235"/>
      <c r="BB8" s="235"/>
      <c r="BC8" s="235"/>
      <c r="BD8" s="235"/>
      <c r="BE8" s="236"/>
      <c r="BF8" s="236"/>
      <c r="BG8" s="236"/>
      <c r="BH8" s="236"/>
      <c r="BI8" s="236"/>
      <c r="BJ8" s="236"/>
      <c r="BK8" s="236"/>
      <c r="BL8" s="236"/>
      <c r="BM8" s="236"/>
      <c r="BN8" s="236"/>
      <c r="BO8" s="236"/>
      <c r="BP8" s="236"/>
      <c r="BQ8" s="241">
        <v>2</v>
      </c>
      <c r="BR8" s="242"/>
      <c r="BS8" s="1056" t="s">
        <v>591</v>
      </c>
      <c r="BT8" s="1057"/>
      <c r="BU8" s="1057"/>
      <c r="BV8" s="1057"/>
      <c r="BW8" s="1057"/>
      <c r="BX8" s="1057"/>
      <c r="BY8" s="1057"/>
      <c r="BZ8" s="1057"/>
      <c r="CA8" s="1057"/>
      <c r="CB8" s="1057"/>
      <c r="CC8" s="1057"/>
      <c r="CD8" s="1057"/>
      <c r="CE8" s="1057"/>
      <c r="CF8" s="1057"/>
      <c r="CG8" s="1078"/>
      <c r="CH8" s="1053">
        <v>4</v>
      </c>
      <c r="CI8" s="1054"/>
      <c r="CJ8" s="1054"/>
      <c r="CK8" s="1054"/>
      <c r="CL8" s="1055"/>
      <c r="CM8" s="1053">
        <v>10</v>
      </c>
      <c r="CN8" s="1054"/>
      <c r="CO8" s="1054"/>
      <c r="CP8" s="1054"/>
      <c r="CQ8" s="1055"/>
      <c r="CR8" s="1053">
        <v>3</v>
      </c>
      <c r="CS8" s="1054"/>
      <c r="CT8" s="1054"/>
      <c r="CU8" s="1054"/>
      <c r="CV8" s="1055"/>
      <c r="CW8" s="1053">
        <v>16</v>
      </c>
      <c r="CX8" s="1054"/>
      <c r="CY8" s="1054"/>
      <c r="CZ8" s="1054"/>
      <c r="DA8" s="1055"/>
      <c r="DB8" s="1053" t="s">
        <v>579</v>
      </c>
      <c r="DC8" s="1054"/>
      <c r="DD8" s="1054"/>
      <c r="DE8" s="1054"/>
      <c r="DF8" s="1055"/>
      <c r="DG8" s="1053" t="s">
        <v>579</v>
      </c>
      <c r="DH8" s="1054"/>
      <c r="DI8" s="1054"/>
      <c r="DJ8" s="1054"/>
      <c r="DK8" s="1055"/>
      <c r="DL8" s="1053" t="s">
        <v>579</v>
      </c>
      <c r="DM8" s="1054"/>
      <c r="DN8" s="1054"/>
      <c r="DO8" s="1054"/>
      <c r="DP8" s="1055"/>
      <c r="DQ8" s="1053" t="s">
        <v>579</v>
      </c>
      <c r="DR8" s="1054"/>
      <c r="DS8" s="1054"/>
      <c r="DT8" s="1054"/>
      <c r="DU8" s="1055"/>
      <c r="DV8" s="1056"/>
      <c r="DW8" s="1057"/>
      <c r="DX8" s="1057"/>
      <c r="DY8" s="1057"/>
      <c r="DZ8" s="1058"/>
      <c r="EA8" s="237"/>
    </row>
    <row r="9" spans="1:131" s="238" customFormat="1" ht="26.25" customHeight="1" x14ac:dyDescent="0.15">
      <c r="A9" s="241">
        <v>3</v>
      </c>
      <c r="B9" s="1094"/>
      <c r="C9" s="1095"/>
      <c r="D9" s="1095"/>
      <c r="E9" s="1095"/>
      <c r="F9" s="1095"/>
      <c r="G9" s="1095"/>
      <c r="H9" s="1095"/>
      <c r="I9" s="1095"/>
      <c r="J9" s="1095"/>
      <c r="K9" s="1095"/>
      <c r="L9" s="1095"/>
      <c r="M9" s="1095"/>
      <c r="N9" s="1095"/>
      <c r="O9" s="1095"/>
      <c r="P9" s="1096"/>
      <c r="Q9" s="1102"/>
      <c r="R9" s="1103"/>
      <c r="S9" s="1103"/>
      <c r="T9" s="1103"/>
      <c r="U9" s="1103"/>
      <c r="V9" s="1103"/>
      <c r="W9" s="1103"/>
      <c r="X9" s="1103"/>
      <c r="Y9" s="1103"/>
      <c r="Z9" s="1103"/>
      <c r="AA9" s="1103"/>
      <c r="AB9" s="1103"/>
      <c r="AC9" s="1103"/>
      <c r="AD9" s="1103"/>
      <c r="AE9" s="1104"/>
      <c r="AF9" s="1099"/>
      <c r="AG9" s="1100"/>
      <c r="AH9" s="1100"/>
      <c r="AI9" s="1100"/>
      <c r="AJ9" s="1101"/>
      <c r="AK9" s="1144"/>
      <c r="AL9" s="1145"/>
      <c r="AM9" s="1145"/>
      <c r="AN9" s="1145"/>
      <c r="AO9" s="1145"/>
      <c r="AP9" s="1145"/>
      <c r="AQ9" s="1145"/>
      <c r="AR9" s="1145"/>
      <c r="AS9" s="1145"/>
      <c r="AT9" s="1145"/>
      <c r="AU9" s="1146"/>
      <c r="AV9" s="1146"/>
      <c r="AW9" s="1146"/>
      <c r="AX9" s="1146"/>
      <c r="AY9" s="1147"/>
      <c r="AZ9" s="235"/>
      <c r="BA9" s="235"/>
      <c r="BB9" s="235"/>
      <c r="BC9" s="235"/>
      <c r="BD9" s="235"/>
      <c r="BE9" s="236"/>
      <c r="BF9" s="236"/>
      <c r="BG9" s="236"/>
      <c r="BH9" s="236"/>
      <c r="BI9" s="236"/>
      <c r="BJ9" s="236"/>
      <c r="BK9" s="236"/>
      <c r="BL9" s="236"/>
      <c r="BM9" s="236"/>
      <c r="BN9" s="236"/>
      <c r="BO9" s="236"/>
      <c r="BP9" s="236"/>
      <c r="BQ9" s="241">
        <v>3</v>
      </c>
      <c r="BR9" s="242"/>
      <c r="BS9" s="1056"/>
      <c r="BT9" s="1057"/>
      <c r="BU9" s="1057"/>
      <c r="BV9" s="1057"/>
      <c r="BW9" s="1057"/>
      <c r="BX9" s="1057"/>
      <c r="BY9" s="1057"/>
      <c r="BZ9" s="1057"/>
      <c r="CA9" s="1057"/>
      <c r="CB9" s="1057"/>
      <c r="CC9" s="1057"/>
      <c r="CD9" s="1057"/>
      <c r="CE9" s="1057"/>
      <c r="CF9" s="1057"/>
      <c r="CG9" s="1078"/>
      <c r="CH9" s="1053"/>
      <c r="CI9" s="1054"/>
      <c r="CJ9" s="1054"/>
      <c r="CK9" s="1054"/>
      <c r="CL9" s="1055"/>
      <c r="CM9" s="1053"/>
      <c r="CN9" s="1054"/>
      <c r="CO9" s="1054"/>
      <c r="CP9" s="1054"/>
      <c r="CQ9" s="1055"/>
      <c r="CR9" s="1053"/>
      <c r="CS9" s="1054"/>
      <c r="CT9" s="1054"/>
      <c r="CU9" s="1054"/>
      <c r="CV9" s="1055"/>
      <c r="CW9" s="1053"/>
      <c r="CX9" s="1054"/>
      <c r="CY9" s="1054"/>
      <c r="CZ9" s="1054"/>
      <c r="DA9" s="1055"/>
      <c r="DB9" s="1053"/>
      <c r="DC9" s="1054"/>
      <c r="DD9" s="1054"/>
      <c r="DE9" s="1054"/>
      <c r="DF9" s="1055"/>
      <c r="DG9" s="1053"/>
      <c r="DH9" s="1054"/>
      <c r="DI9" s="1054"/>
      <c r="DJ9" s="1054"/>
      <c r="DK9" s="1055"/>
      <c r="DL9" s="1053"/>
      <c r="DM9" s="1054"/>
      <c r="DN9" s="1054"/>
      <c r="DO9" s="1054"/>
      <c r="DP9" s="1055"/>
      <c r="DQ9" s="1053"/>
      <c r="DR9" s="1054"/>
      <c r="DS9" s="1054"/>
      <c r="DT9" s="1054"/>
      <c r="DU9" s="1055"/>
      <c r="DV9" s="1056"/>
      <c r="DW9" s="1057"/>
      <c r="DX9" s="1057"/>
      <c r="DY9" s="1057"/>
      <c r="DZ9" s="1058"/>
      <c r="EA9" s="237"/>
    </row>
    <row r="10" spans="1:131" s="238" customFormat="1" ht="26.25" customHeight="1" x14ac:dyDescent="0.15">
      <c r="A10" s="241">
        <v>4</v>
      </c>
      <c r="B10" s="1094"/>
      <c r="C10" s="1095"/>
      <c r="D10" s="1095"/>
      <c r="E10" s="1095"/>
      <c r="F10" s="1095"/>
      <c r="G10" s="1095"/>
      <c r="H10" s="1095"/>
      <c r="I10" s="1095"/>
      <c r="J10" s="1095"/>
      <c r="K10" s="1095"/>
      <c r="L10" s="1095"/>
      <c r="M10" s="1095"/>
      <c r="N10" s="1095"/>
      <c r="O10" s="1095"/>
      <c r="P10" s="1096"/>
      <c r="Q10" s="1102"/>
      <c r="R10" s="1103"/>
      <c r="S10" s="1103"/>
      <c r="T10" s="1103"/>
      <c r="U10" s="1103"/>
      <c r="V10" s="1103"/>
      <c r="W10" s="1103"/>
      <c r="X10" s="1103"/>
      <c r="Y10" s="1103"/>
      <c r="Z10" s="1103"/>
      <c r="AA10" s="1103"/>
      <c r="AB10" s="1103"/>
      <c r="AC10" s="1103"/>
      <c r="AD10" s="1103"/>
      <c r="AE10" s="1104"/>
      <c r="AF10" s="1099"/>
      <c r="AG10" s="1100"/>
      <c r="AH10" s="1100"/>
      <c r="AI10" s="1100"/>
      <c r="AJ10" s="1101"/>
      <c r="AK10" s="1144"/>
      <c r="AL10" s="1145"/>
      <c r="AM10" s="1145"/>
      <c r="AN10" s="1145"/>
      <c r="AO10" s="1145"/>
      <c r="AP10" s="1145"/>
      <c r="AQ10" s="1145"/>
      <c r="AR10" s="1145"/>
      <c r="AS10" s="1145"/>
      <c r="AT10" s="1145"/>
      <c r="AU10" s="1146"/>
      <c r="AV10" s="1146"/>
      <c r="AW10" s="1146"/>
      <c r="AX10" s="1146"/>
      <c r="AY10" s="1147"/>
      <c r="AZ10" s="235"/>
      <c r="BA10" s="235"/>
      <c r="BB10" s="235"/>
      <c r="BC10" s="235"/>
      <c r="BD10" s="235"/>
      <c r="BE10" s="236"/>
      <c r="BF10" s="236"/>
      <c r="BG10" s="236"/>
      <c r="BH10" s="236"/>
      <c r="BI10" s="236"/>
      <c r="BJ10" s="236"/>
      <c r="BK10" s="236"/>
      <c r="BL10" s="236"/>
      <c r="BM10" s="236"/>
      <c r="BN10" s="236"/>
      <c r="BO10" s="236"/>
      <c r="BP10" s="236"/>
      <c r="BQ10" s="241">
        <v>4</v>
      </c>
      <c r="BR10" s="242"/>
      <c r="BS10" s="1056"/>
      <c r="BT10" s="1057"/>
      <c r="BU10" s="1057"/>
      <c r="BV10" s="1057"/>
      <c r="BW10" s="1057"/>
      <c r="BX10" s="1057"/>
      <c r="BY10" s="1057"/>
      <c r="BZ10" s="1057"/>
      <c r="CA10" s="1057"/>
      <c r="CB10" s="1057"/>
      <c r="CC10" s="1057"/>
      <c r="CD10" s="1057"/>
      <c r="CE10" s="1057"/>
      <c r="CF10" s="1057"/>
      <c r="CG10" s="1078"/>
      <c r="CH10" s="1053"/>
      <c r="CI10" s="1054"/>
      <c r="CJ10" s="1054"/>
      <c r="CK10" s="1054"/>
      <c r="CL10" s="1055"/>
      <c r="CM10" s="1053"/>
      <c r="CN10" s="1054"/>
      <c r="CO10" s="1054"/>
      <c r="CP10" s="1054"/>
      <c r="CQ10" s="1055"/>
      <c r="CR10" s="1053"/>
      <c r="CS10" s="1054"/>
      <c r="CT10" s="1054"/>
      <c r="CU10" s="1054"/>
      <c r="CV10" s="1055"/>
      <c r="CW10" s="1053"/>
      <c r="CX10" s="1054"/>
      <c r="CY10" s="1054"/>
      <c r="CZ10" s="1054"/>
      <c r="DA10" s="1055"/>
      <c r="DB10" s="1053"/>
      <c r="DC10" s="1054"/>
      <c r="DD10" s="1054"/>
      <c r="DE10" s="1054"/>
      <c r="DF10" s="1055"/>
      <c r="DG10" s="1053"/>
      <c r="DH10" s="1054"/>
      <c r="DI10" s="1054"/>
      <c r="DJ10" s="1054"/>
      <c r="DK10" s="1055"/>
      <c r="DL10" s="1053"/>
      <c r="DM10" s="1054"/>
      <c r="DN10" s="1054"/>
      <c r="DO10" s="1054"/>
      <c r="DP10" s="1055"/>
      <c r="DQ10" s="1053"/>
      <c r="DR10" s="1054"/>
      <c r="DS10" s="1054"/>
      <c r="DT10" s="1054"/>
      <c r="DU10" s="1055"/>
      <c r="DV10" s="1056"/>
      <c r="DW10" s="1057"/>
      <c r="DX10" s="1057"/>
      <c r="DY10" s="1057"/>
      <c r="DZ10" s="1058"/>
      <c r="EA10" s="237"/>
    </row>
    <row r="11" spans="1:131" s="238" customFormat="1" ht="26.25" customHeight="1" x14ac:dyDescent="0.15">
      <c r="A11" s="241">
        <v>5</v>
      </c>
      <c r="B11" s="1094"/>
      <c r="C11" s="1095"/>
      <c r="D11" s="1095"/>
      <c r="E11" s="1095"/>
      <c r="F11" s="1095"/>
      <c r="G11" s="1095"/>
      <c r="H11" s="1095"/>
      <c r="I11" s="1095"/>
      <c r="J11" s="1095"/>
      <c r="K11" s="1095"/>
      <c r="L11" s="1095"/>
      <c r="M11" s="1095"/>
      <c r="N11" s="1095"/>
      <c r="O11" s="1095"/>
      <c r="P11" s="1096"/>
      <c r="Q11" s="1102"/>
      <c r="R11" s="1103"/>
      <c r="S11" s="1103"/>
      <c r="T11" s="1103"/>
      <c r="U11" s="1103"/>
      <c r="V11" s="1103"/>
      <c r="W11" s="1103"/>
      <c r="X11" s="1103"/>
      <c r="Y11" s="1103"/>
      <c r="Z11" s="1103"/>
      <c r="AA11" s="1103"/>
      <c r="AB11" s="1103"/>
      <c r="AC11" s="1103"/>
      <c r="AD11" s="1103"/>
      <c r="AE11" s="1104"/>
      <c r="AF11" s="1099"/>
      <c r="AG11" s="1100"/>
      <c r="AH11" s="1100"/>
      <c r="AI11" s="1100"/>
      <c r="AJ11" s="1101"/>
      <c r="AK11" s="1144"/>
      <c r="AL11" s="1145"/>
      <c r="AM11" s="1145"/>
      <c r="AN11" s="1145"/>
      <c r="AO11" s="1145"/>
      <c r="AP11" s="1145"/>
      <c r="AQ11" s="1145"/>
      <c r="AR11" s="1145"/>
      <c r="AS11" s="1145"/>
      <c r="AT11" s="1145"/>
      <c r="AU11" s="1146"/>
      <c r="AV11" s="1146"/>
      <c r="AW11" s="1146"/>
      <c r="AX11" s="1146"/>
      <c r="AY11" s="1147"/>
      <c r="AZ11" s="235"/>
      <c r="BA11" s="235"/>
      <c r="BB11" s="235"/>
      <c r="BC11" s="235"/>
      <c r="BD11" s="235"/>
      <c r="BE11" s="236"/>
      <c r="BF11" s="236"/>
      <c r="BG11" s="236"/>
      <c r="BH11" s="236"/>
      <c r="BI11" s="236"/>
      <c r="BJ11" s="236"/>
      <c r="BK11" s="236"/>
      <c r="BL11" s="236"/>
      <c r="BM11" s="236"/>
      <c r="BN11" s="236"/>
      <c r="BO11" s="236"/>
      <c r="BP11" s="236"/>
      <c r="BQ11" s="241">
        <v>5</v>
      </c>
      <c r="BR11" s="242"/>
      <c r="BS11" s="1056"/>
      <c r="BT11" s="1057"/>
      <c r="BU11" s="1057"/>
      <c r="BV11" s="1057"/>
      <c r="BW11" s="1057"/>
      <c r="BX11" s="1057"/>
      <c r="BY11" s="1057"/>
      <c r="BZ11" s="1057"/>
      <c r="CA11" s="1057"/>
      <c r="CB11" s="1057"/>
      <c r="CC11" s="1057"/>
      <c r="CD11" s="1057"/>
      <c r="CE11" s="1057"/>
      <c r="CF11" s="1057"/>
      <c r="CG11" s="1078"/>
      <c r="CH11" s="1053"/>
      <c r="CI11" s="1054"/>
      <c r="CJ11" s="1054"/>
      <c r="CK11" s="1054"/>
      <c r="CL11" s="1055"/>
      <c r="CM11" s="1053"/>
      <c r="CN11" s="1054"/>
      <c r="CO11" s="1054"/>
      <c r="CP11" s="1054"/>
      <c r="CQ11" s="1055"/>
      <c r="CR11" s="1053"/>
      <c r="CS11" s="1054"/>
      <c r="CT11" s="1054"/>
      <c r="CU11" s="1054"/>
      <c r="CV11" s="1055"/>
      <c r="CW11" s="1053"/>
      <c r="CX11" s="1054"/>
      <c r="CY11" s="1054"/>
      <c r="CZ11" s="1054"/>
      <c r="DA11" s="1055"/>
      <c r="DB11" s="1053"/>
      <c r="DC11" s="1054"/>
      <c r="DD11" s="1054"/>
      <c r="DE11" s="1054"/>
      <c r="DF11" s="1055"/>
      <c r="DG11" s="1053"/>
      <c r="DH11" s="1054"/>
      <c r="DI11" s="1054"/>
      <c r="DJ11" s="1054"/>
      <c r="DK11" s="1055"/>
      <c r="DL11" s="1053"/>
      <c r="DM11" s="1054"/>
      <c r="DN11" s="1054"/>
      <c r="DO11" s="1054"/>
      <c r="DP11" s="1055"/>
      <c r="DQ11" s="1053"/>
      <c r="DR11" s="1054"/>
      <c r="DS11" s="1054"/>
      <c r="DT11" s="1054"/>
      <c r="DU11" s="1055"/>
      <c r="DV11" s="1056"/>
      <c r="DW11" s="1057"/>
      <c r="DX11" s="1057"/>
      <c r="DY11" s="1057"/>
      <c r="DZ11" s="1058"/>
      <c r="EA11" s="237"/>
    </row>
    <row r="12" spans="1:131" s="238" customFormat="1" ht="26.25" customHeight="1" x14ac:dyDescent="0.15">
      <c r="A12" s="241">
        <v>6</v>
      </c>
      <c r="B12" s="1094"/>
      <c r="C12" s="1095"/>
      <c r="D12" s="1095"/>
      <c r="E12" s="1095"/>
      <c r="F12" s="1095"/>
      <c r="G12" s="1095"/>
      <c r="H12" s="1095"/>
      <c r="I12" s="1095"/>
      <c r="J12" s="1095"/>
      <c r="K12" s="1095"/>
      <c r="L12" s="1095"/>
      <c r="M12" s="1095"/>
      <c r="N12" s="1095"/>
      <c r="O12" s="1095"/>
      <c r="P12" s="1096"/>
      <c r="Q12" s="1102"/>
      <c r="R12" s="1103"/>
      <c r="S12" s="1103"/>
      <c r="T12" s="1103"/>
      <c r="U12" s="1103"/>
      <c r="V12" s="1103"/>
      <c r="W12" s="1103"/>
      <c r="X12" s="1103"/>
      <c r="Y12" s="1103"/>
      <c r="Z12" s="1103"/>
      <c r="AA12" s="1103"/>
      <c r="AB12" s="1103"/>
      <c r="AC12" s="1103"/>
      <c r="AD12" s="1103"/>
      <c r="AE12" s="1104"/>
      <c r="AF12" s="1099"/>
      <c r="AG12" s="1100"/>
      <c r="AH12" s="1100"/>
      <c r="AI12" s="1100"/>
      <c r="AJ12" s="1101"/>
      <c r="AK12" s="1144"/>
      <c r="AL12" s="1145"/>
      <c r="AM12" s="1145"/>
      <c r="AN12" s="1145"/>
      <c r="AO12" s="1145"/>
      <c r="AP12" s="1145"/>
      <c r="AQ12" s="1145"/>
      <c r="AR12" s="1145"/>
      <c r="AS12" s="1145"/>
      <c r="AT12" s="1145"/>
      <c r="AU12" s="1146"/>
      <c r="AV12" s="1146"/>
      <c r="AW12" s="1146"/>
      <c r="AX12" s="1146"/>
      <c r="AY12" s="1147"/>
      <c r="AZ12" s="235"/>
      <c r="BA12" s="235"/>
      <c r="BB12" s="235"/>
      <c r="BC12" s="235"/>
      <c r="BD12" s="235"/>
      <c r="BE12" s="236"/>
      <c r="BF12" s="236"/>
      <c r="BG12" s="236"/>
      <c r="BH12" s="236"/>
      <c r="BI12" s="236"/>
      <c r="BJ12" s="236"/>
      <c r="BK12" s="236"/>
      <c r="BL12" s="236"/>
      <c r="BM12" s="236"/>
      <c r="BN12" s="236"/>
      <c r="BO12" s="236"/>
      <c r="BP12" s="236"/>
      <c r="BQ12" s="241">
        <v>6</v>
      </c>
      <c r="BR12" s="242"/>
      <c r="BS12" s="1056"/>
      <c r="BT12" s="1057"/>
      <c r="BU12" s="1057"/>
      <c r="BV12" s="1057"/>
      <c r="BW12" s="1057"/>
      <c r="BX12" s="1057"/>
      <c r="BY12" s="1057"/>
      <c r="BZ12" s="1057"/>
      <c r="CA12" s="1057"/>
      <c r="CB12" s="1057"/>
      <c r="CC12" s="1057"/>
      <c r="CD12" s="1057"/>
      <c r="CE12" s="1057"/>
      <c r="CF12" s="1057"/>
      <c r="CG12" s="1078"/>
      <c r="CH12" s="1053"/>
      <c r="CI12" s="1054"/>
      <c r="CJ12" s="1054"/>
      <c r="CK12" s="1054"/>
      <c r="CL12" s="1055"/>
      <c r="CM12" s="1053"/>
      <c r="CN12" s="1054"/>
      <c r="CO12" s="1054"/>
      <c r="CP12" s="1054"/>
      <c r="CQ12" s="1055"/>
      <c r="CR12" s="1053"/>
      <c r="CS12" s="1054"/>
      <c r="CT12" s="1054"/>
      <c r="CU12" s="1054"/>
      <c r="CV12" s="1055"/>
      <c r="CW12" s="1053"/>
      <c r="CX12" s="1054"/>
      <c r="CY12" s="1054"/>
      <c r="CZ12" s="1054"/>
      <c r="DA12" s="1055"/>
      <c r="DB12" s="1053"/>
      <c r="DC12" s="1054"/>
      <c r="DD12" s="1054"/>
      <c r="DE12" s="1054"/>
      <c r="DF12" s="1055"/>
      <c r="DG12" s="1053"/>
      <c r="DH12" s="1054"/>
      <c r="DI12" s="1054"/>
      <c r="DJ12" s="1054"/>
      <c r="DK12" s="1055"/>
      <c r="DL12" s="1053"/>
      <c r="DM12" s="1054"/>
      <c r="DN12" s="1054"/>
      <c r="DO12" s="1054"/>
      <c r="DP12" s="1055"/>
      <c r="DQ12" s="1053"/>
      <c r="DR12" s="1054"/>
      <c r="DS12" s="1054"/>
      <c r="DT12" s="1054"/>
      <c r="DU12" s="1055"/>
      <c r="DV12" s="1056"/>
      <c r="DW12" s="1057"/>
      <c r="DX12" s="1057"/>
      <c r="DY12" s="1057"/>
      <c r="DZ12" s="1058"/>
      <c r="EA12" s="237"/>
    </row>
    <row r="13" spans="1:131" s="238" customFormat="1" ht="26.25" customHeight="1" x14ac:dyDescent="0.15">
      <c r="A13" s="241">
        <v>7</v>
      </c>
      <c r="B13" s="1094"/>
      <c r="C13" s="1095"/>
      <c r="D13" s="1095"/>
      <c r="E13" s="1095"/>
      <c r="F13" s="1095"/>
      <c r="G13" s="1095"/>
      <c r="H13" s="1095"/>
      <c r="I13" s="1095"/>
      <c r="J13" s="1095"/>
      <c r="K13" s="1095"/>
      <c r="L13" s="1095"/>
      <c r="M13" s="1095"/>
      <c r="N13" s="1095"/>
      <c r="O13" s="1095"/>
      <c r="P13" s="1096"/>
      <c r="Q13" s="1102"/>
      <c r="R13" s="1103"/>
      <c r="S13" s="1103"/>
      <c r="T13" s="1103"/>
      <c r="U13" s="1103"/>
      <c r="V13" s="1103"/>
      <c r="W13" s="1103"/>
      <c r="X13" s="1103"/>
      <c r="Y13" s="1103"/>
      <c r="Z13" s="1103"/>
      <c r="AA13" s="1103"/>
      <c r="AB13" s="1103"/>
      <c r="AC13" s="1103"/>
      <c r="AD13" s="1103"/>
      <c r="AE13" s="1104"/>
      <c r="AF13" s="1099"/>
      <c r="AG13" s="1100"/>
      <c r="AH13" s="1100"/>
      <c r="AI13" s="1100"/>
      <c r="AJ13" s="1101"/>
      <c r="AK13" s="1144"/>
      <c r="AL13" s="1145"/>
      <c r="AM13" s="1145"/>
      <c r="AN13" s="1145"/>
      <c r="AO13" s="1145"/>
      <c r="AP13" s="1145"/>
      <c r="AQ13" s="1145"/>
      <c r="AR13" s="1145"/>
      <c r="AS13" s="1145"/>
      <c r="AT13" s="1145"/>
      <c r="AU13" s="1146"/>
      <c r="AV13" s="1146"/>
      <c r="AW13" s="1146"/>
      <c r="AX13" s="1146"/>
      <c r="AY13" s="1147"/>
      <c r="AZ13" s="235"/>
      <c r="BA13" s="235"/>
      <c r="BB13" s="235"/>
      <c r="BC13" s="235"/>
      <c r="BD13" s="235"/>
      <c r="BE13" s="236"/>
      <c r="BF13" s="236"/>
      <c r="BG13" s="236"/>
      <c r="BH13" s="236"/>
      <c r="BI13" s="236"/>
      <c r="BJ13" s="236"/>
      <c r="BK13" s="236"/>
      <c r="BL13" s="236"/>
      <c r="BM13" s="236"/>
      <c r="BN13" s="236"/>
      <c r="BO13" s="236"/>
      <c r="BP13" s="236"/>
      <c r="BQ13" s="241">
        <v>7</v>
      </c>
      <c r="BR13" s="242"/>
      <c r="BS13" s="1056"/>
      <c r="BT13" s="1057"/>
      <c r="BU13" s="1057"/>
      <c r="BV13" s="1057"/>
      <c r="BW13" s="1057"/>
      <c r="BX13" s="1057"/>
      <c r="BY13" s="1057"/>
      <c r="BZ13" s="1057"/>
      <c r="CA13" s="1057"/>
      <c r="CB13" s="1057"/>
      <c r="CC13" s="1057"/>
      <c r="CD13" s="1057"/>
      <c r="CE13" s="1057"/>
      <c r="CF13" s="1057"/>
      <c r="CG13" s="1078"/>
      <c r="CH13" s="1053"/>
      <c r="CI13" s="1054"/>
      <c r="CJ13" s="1054"/>
      <c r="CK13" s="1054"/>
      <c r="CL13" s="1055"/>
      <c r="CM13" s="1053"/>
      <c r="CN13" s="1054"/>
      <c r="CO13" s="1054"/>
      <c r="CP13" s="1054"/>
      <c r="CQ13" s="1055"/>
      <c r="CR13" s="1053"/>
      <c r="CS13" s="1054"/>
      <c r="CT13" s="1054"/>
      <c r="CU13" s="1054"/>
      <c r="CV13" s="1055"/>
      <c r="CW13" s="1053"/>
      <c r="CX13" s="1054"/>
      <c r="CY13" s="1054"/>
      <c r="CZ13" s="1054"/>
      <c r="DA13" s="1055"/>
      <c r="DB13" s="1053"/>
      <c r="DC13" s="1054"/>
      <c r="DD13" s="1054"/>
      <c r="DE13" s="1054"/>
      <c r="DF13" s="1055"/>
      <c r="DG13" s="1053"/>
      <c r="DH13" s="1054"/>
      <c r="DI13" s="1054"/>
      <c r="DJ13" s="1054"/>
      <c r="DK13" s="1055"/>
      <c r="DL13" s="1053"/>
      <c r="DM13" s="1054"/>
      <c r="DN13" s="1054"/>
      <c r="DO13" s="1054"/>
      <c r="DP13" s="1055"/>
      <c r="DQ13" s="1053"/>
      <c r="DR13" s="1054"/>
      <c r="DS13" s="1054"/>
      <c r="DT13" s="1054"/>
      <c r="DU13" s="1055"/>
      <c r="DV13" s="1056"/>
      <c r="DW13" s="1057"/>
      <c r="DX13" s="1057"/>
      <c r="DY13" s="1057"/>
      <c r="DZ13" s="1058"/>
      <c r="EA13" s="237"/>
    </row>
    <row r="14" spans="1:131" s="238" customFormat="1" ht="26.25" customHeight="1" x14ac:dyDescent="0.15">
      <c r="A14" s="241">
        <v>8</v>
      </c>
      <c r="B14" s="1094"/>
      <c r="C14" s="1095"/>
      <c r="D14" s="1095"/>
      <c r="E14" s="1095"/>
      <c r="F14" s="1095"/>
      <c r="G14" s="1095"/>
      <c r="H14" s="1095"/>
      <c r="I14" s="1095"/>
      <c r="J14" s="1095"/>
      <c r="K14" s="1095"/>
      <c r="L14" s="1095"/>
      <c r="M14" s="1095"/>
      <c r="N14" s="1095"/>
      <c r="O14" s="1095"/>
      <c r="P14" s="1096"/>
      <c r="Q14" s="1102"/>
      <c r="R14" s="1103"/>
      <c r="S14" s="1103"/>
      <c r="T14" s="1103"/>
      <c r="U14" s="1103"/>
      <c r="V14" s="1103"/>
      <c r="W14" s="1103"/>
      <c r="X14" s="1103"/>
      <c r="Y14" s="1103"/>
      <c r="Z14" s="1103"/>
      <c r="AA14" s="1103"/>
      <c r="AB14" s="1103"/>
      <c r="AC14" s="1103"/>
      <c r="AD14" s="1103"/>
      <c r="AE14" s="1104"/>
      <c r="AF14" s="1099"/>
      <c r="AG14" s="1100"/>
      <c r="AH14" s="1100"/>
      <c r="AI14" s="1100"/>
      <c r="AJ14" s="1101"/>
      <c r="AK14" s="1144"/>
      <c r="AL14" s="1145"/>
      <c r="AM14" s="1145"/>
      <c r="AN14" s="1145"/>
      <c r="AO14" s="1145"/>
      <c r="AP14" s="1145"/>
      <c r="AQ14" s="1145"/>
      <c r="AR14" s="1145"/>
      <c r="AS14" s="1145"/>
      <c r="AT14" s="1145"/>
      <c r="AU14" s="1146"/>
      <c r="AV14" s="1146"/>
      <c r="AW14" s="1146"/>
      <c r="AX14" s="1146"/>
      <c r="AY14" s="1147"/>
      <c r="AZ14" s="235"/>
      <c r="BA14" s="235"/>
      <c r="BB14" s="235"/>
      <c r="BC14" s="235"/>
      <c r="BD14" s="235"/>
      <c r="BE14" s="236"/>
      <c r="BF14" s="236"/>
      <c r="BG14" s="236"/>
      <c r="BH14" s="236"/>
      <c r="BI14" s="236"/>
      <c r="BJ14" s="236"/>
      <c r="BK14" s="236"/>
      <c r="BL14" s="236"/>
      <c r="BM14" s="236"/>
      <c r="BN14" s="236"/>
      <c r="BO14" s="236"/>
      <c r="BP14" s="236"/>
      <c r="BQ14" s="241">
        <v>8</v>
      </c>
      <c r="BR14" s="242"/>
      <c r="BS14" s="1056"/>
      <c r="BT14" s="1057"/>
      <c r="BU14" s="1057"/>
      <c r="BV14" s="1057"/>
      <c r="BW14" s="1057"/>
      <c r="BX14" s="1057"/>
      <c r="BY14" s="1057"/>
      <c r="BZ14" s="1057"/>
      <c r="CA14" s="1057"/>
      <c r="CB14" s="1057"/>
      <c r="CC14" s="1057"/>
      <c r="CD14" s="1057"/>
      <c r="CE14" s="1057"/>
      <c r="CF14" s="1057"/>
      <c r="CG14" s="1078"/>
      <c r="CH14" s="1053"/>
      <c r="CI14" s="1054"/>
      <c r="CJ14" s="1054"/>
      <c r="CK14" s="1054"/>
      <c r="CL14" s="1055"/>
      <c r="CM14" s="1053"/>
      <c r="CN14" s="1054"/>
      <c r="CO14" s="1054"/>
      <c r="CP14" s="1054"/>
      <c r="CQ14" s="1055"/>
      <c r="CR14" s="1053"/>
      <c r="CS14" s="1054"/>
      <c r="CT14" s="1054"/>
      <c r="CU14" s="1054"/>
      <c r="CV14" s="1055"/>
      <c r="CW14" s="1053"/>
      <c r="CX14" s="1054"/>
      <c r="CY14" s="1054"/>
      <c r="CZ14" s="1054"/>
      <c r="DA14" s="1055"/>
      <c r="DB14" s="1053"/>
      <c r="DC14" s="1054"/>
      <c r="DD14" s="1054"/>
      <c r="DE14" s="1054"/>
      <c r="DF14" s="1055"/>
      <c r="DG14" s="1053"/>
      <c r="DH14" s="1054"/>
      <c r="DI14" s="1054"/>
      <c r="DJ14" s="1054"/>
      <c r="DK14" s="1055"/>
      <c r="DL14" s="1053"/>
      <c r="DM14" s="1054"/>
      <c r="DN14" s="1054"/>
      <c r="DO14" s="1054"/>
      <c r="DP14" s="1055"/>
      <c r="DQ14" s="1053"/>
      <c r="DR14" s="1054"/>
      <c r="DS14" s="1054"/>
      <c r="DT14" s="1054"/>
      <c r="DU14" s="1055"/>
      <c r="DV14" s="1056"/>
      <c r="DW14" s="1057"/>
      <c r="DX14" s="1057"/>
      <c r="DY14" s="1057"/>
      <c r="DZ14" s="1058"/>
      <c r="EA14" s="237"/>
    </row>
    <row r="15" spans="1:131" s="238" customFormat="1" ht="26.25" customHeight="1" x14ac:dyDescent="0.15">
      <c r="A15" s="241">
        <v>9</v>
      </c>
      <c r="B15" s="1094"/>
      <c r="C15" s="1095"/>
      <c r="D15" s="1095"/>
      <c r="E15" s="1095"/>
      <c r="F15" s="1095"/>
      <c r="G15" s="1095"/>
      <c r="H15" s="1095"/>
      <c r="I15" s="1095"/>
      <c r="J15" s="1095"/>
      <c r="K15" s="1095"/>
      <c r="L15" s="1095"/>
      <c r="M15" s="1095"/>
      <c r="N15" s="1095"/>
      <c r="O15" s="1095"/>
      <c r="P15" s="1096"/>
      <c r="Q15" s="1102"/>
      <c r="R15" s="1103"/>
      <c r="S15" s="1103"/>
      <c r="T15" s="1103"/>
      <c r="U15" s="1103"/>
      <c r="V15" s="1103"/>
      <c r="W15" s="1103"/>
      <c r="X15" s="1103"/>
      <c r="Y15" s="1103"/>
      <c r="Z15" s="1103"/>
      <c r="AA15" s="1103"/>
      <c r="AB15" s="1103"/>
      <c r="AC15" s="1103"/>
      <c r="AD15" s="1103"/>
      <c r="AE15" s="1104"/>
      <c r="AF15" s="1099"/>
      <c r="AG15" s="1100"/>
      <c r="AH15" s="1100"/>
      <c r="AI15" s="1100"/>
      <c r="AJ15" s="1101"/>
      <c r="AK15" s="1144"/>
      <c r="AL15" s="1145"/>
      <c r="AM15" s="1145"/>
      <c r="AN15" s="1145"/>
      <c r="AO15" s="1145"/>
      <c r="AP15" s="1145"/>
      <c r="AQ15" s="1145"/>
      <c r="AR15" s="1145"/>
      <c r="AS15" s="1145"/>
      <c r="AT15" s="1145"/>
      <c r="AU15" s="1146"/>
      <c r="AV15" s="1146"/>
      <c r="AW15" s="1146"/>
      <c r="AX15" s="1146"/>
      <c r="AY15" s="1147"/>
      <c r="AZ15" s="235"/>
      <c r="BA15" s="235"/>
      <c r="BB15" s="235"/>
      <c r="BC15" s="235"/>
      <c r="BD15" s="235"/>
      <c r="BE15" s="236"/>
      <c r="BF15" s="236"/>
      <c r="BG15" s="236"/>
      <c r="BH15" s="236"/>
      <c r="BI15" s="236"/>
      <c r="BJ15" s="236"/>
      <c r="BK15" s="236"/>
      <c r="BL15" s="236"/>
      <c r="BM15" s="236"/>
      <c r="BN15" s="236"/>
      <c r="BO15" s="236"/>
      <c r="BP15" s="236"/>
      <c r="BQ15" s="241">
        <v>9</v>
      </c>
      <c r="BR15" s="242"/>
      <c r="BS15" s="1056"/>
      <c r="BT15" s="1057"/>
      <c r="BU15" s="1057"/>
      <c r="BV15" s="1057"/>
      <c r="BW15" s="1057"/>
      <c r="BX15" s="1057"/>
      <c r="BY15" s="1057"/>
      <c r="BZ15" s="1057"/>
      <c r="CA15" s="1057"/>
      <c r="CB15" s="1057"/>
      <c r="CC15" s="1057"/>
      <c r="CD15" s="1057"/>
      <c r="CE15" s="1057"/>
      <c r="CF15" s="1057"/>
      <c r="CG15" s="1078"/>
      <c r="CH15" s="1053"/>
      <c r="CI15" s="1054"/>
      <c r="CJ15" s="1054"/>
      <c r="CK15" s="1054"/>
      <c r="CL15" s="1055"/>
      <c r="CM15" s="1053"/>
      <c r="CN15" s="1054"/>
      <c r="CO15" s="1054"/>
      <c r="CP15" s="1054"/>
      <c r="CQ15" s="1055"/>
      <c r="CR15" s="1053"/>
      <c r="CS15" s="1054"/>
      <c r="CT15" s="1054"/>
      <c r="CU15" s="1054"/>
      <c r="CV15" s="1055"/>
      <c r="CW15" s="1053"/>
      <c r="CX15" s="1054"/>
      <c r="CY15" s="1054"/>
      <c r="CZ15" s="1054"/>
      <c r="DA15" s="1055"/>
      <c r="DB15" s="1053"/>
      <c r="DC15" s="1054"/>
      <c r="DD15" s="1054"/>
      <c r="DE15" s="1054"/>
      <c r="DF15" s="1055"/>
      <c r="DG15" s="1053"/>
      <c r="DH15" s="1054"/>
      <c r="DI15" s="1054"/>
      <c r="DJ15" s="1054"/>
      <c r="DK15" s="1055"/>
      <c r="DL15" s="1053"/>
      <c r="DM15" s="1054"/>
      <c r="DN15" s="1054"/>
      <c r="DO15" s="1054"/>
      <c r="DP15" s="1055"/>
      <c r="DQ15" s="1053"/>
      <c r="DR15" s="1054"/>
      <c r="DS15" s="1054"/>
      <c r="DT15" s="1054"/>
      <c r="DU15" s="1055"/>
      <c r="DV15" s="1056"/>
      <c r="DW15" s="1057"/>
      <c r="DX15" s="1057"/>
      <c r="DY15" s="1057"/>
      <c r="DZ15" s="1058"/>
      <c r="EA15" s="237"/>
    </row>
    <row r="16" spans="1:131" s="238" customFormat="1" ht="26.25" customHeight="1" x14ac:dyDescent="0.15">
      <c r="A16" s="241">
        <v>10</v>
      </c>
      <c r="B16" s="1094"/>
      <c r="C16" s="1095"/>
      <c r="D16" s="1095"/>
      <c r="E16" s="1095"/>
      <c r="F16" s="1095"/>
      <c r="G16" s="1095"/>
      <c r="H16" s="1095"/>
      <c r="I16" s="1095"/>
      <c r="J16" s="1095"/>
      <c r="K16" s="1095"/>
      <c r="L16" s="1095"/>
      <c r="M16" s="1095"/>
      <c r="N16" s="1095"/>
      <c r="O16" s="1095"/>
      <c r="P16" s="1096"/>
      <c r="Q16" s="1102"/>
      <c r="R16" s="1103"/>
      <c r="S16" s="1103"/>
      <c r="T16" s="1103"/>
      <c r="U16" s="1103"/>
      <c r="V16" s="1103"/>
      <c r="W16" s="1103"/>
      <c r="X16" s="1103"/>
      <c r="Y16" s="1103"/>
      <c r="Z16" s="1103"/>
      <c r="AA16" s="1103"/>
      <c r="AB16" s="1103"/>
      <c r="AC16" s="1103"/>
      <c r="AD16" s="1103"/>
      <c r="AE16" s="1104"/>
      <c r="AF16" s="1099"/>
      <c r="AG16" s="1100"/>
      <c r="AH16" s="1100"/>
      <c r="AI16" s="1100"/>
      <c r="AJ16" s="1101"/>
      <c r="AK16" s="1144"/>
      <c r="AL16" s="1145"/>
      <c r="AM16" s="1145"/>
      <c r="AN16" s="1145"/>
      <c r="AO16" s="1145"/>
      <c r="AP16" s="1145"/>
      <c r="AQ16" s="1145"/>
      <c r="AR16" s="1145"/>
      <c r="AS16" s="1145"/>
      <c r="AT16" s="1145"/>
      <c r="AU16" s="1146"/>
      <c r="AV16" s="1146"/>
      <c r="AW16" s="1146"/>
      <c r="AX16" s="1146"/>
      <c r="AY16" s="1147"/>
      <c r="AZ16" s="235"/>
      <c r="BA16" s="235"/>
      <c r="BB16" s="235"/>
      <c r="BC16" s="235"/>
      <c r="BD16" s="235"/>
      <c r="BE16" s="236"/>
      <c r="BF16" s="236"/>
      <c r="BG16" s="236"/>
      <c r="BH16" s="236"/>
      <c r="BI16" s="236"/>
      <c r="BJ16" s="236"/>
      <c r="BK16" s="236"/>
      <c r="BL16" s="236"/>
      <c r="BM16" s="236"/>
      <c r="BN16" s="236"/>
      <c r="BO16" s="236"/>
      <c r="BP16" s="236"/>
      <c r="BQ16" s="241">
        <v>10</v>
      </c>
      <c r="BR16" s="242"/>
      <c r="BS16" s="1056"/>
      <c r="BT16" s="1057"/>
      <c r="BU16" s="1057"/>
      <c r="BV16" s="1057"/>
      <c r="BW16" s="1057"/>
      <c r="BX16" s="1057"/>
      <c r="BY16" s="1057"/>
      <c r="BZ16" s="1057"/>
      <c r="CA16" s="1057"/>
      <c r="CB16" s="1057"/>
      <c r="CC16" s="1057"/>
      <c r="CD16" s="1057"/>
      <c r="CE16" s="1057"/>
      <c r="CF16" s="1057"/>
      <c r="CG16" s="1078"/>
      <c r="CH16" s="1053"/>
      <c r="CI16" s="1054"/>
      <c r="CJ16" s="1054"/>
      <c r="CK16" s="1054"/>
      <c r="CL16" s="1055"/>
      <c r="CM16" s="1053"/>
      <c r="CN16" s="1054"/>
      <c r="CO16" s="1054"/>
      <c r="CP16" s="1054"/>
      <c r="CQ16" s="1055"/>
      <c r="CR16" s="1053"/>
      <c r="CS16" s="1054"/>
      <c r="CT16" s="1054"/>
      <c r="CU16" s="1054"/>
      <c r="CV16" s="1055"/>
      <c r="CW16" s="1053"/>
      <c r="CX16" s="1054"/>
      <c r="CY16" s="1054"/>
      <c r="CZ16" s="1054"/>
      <c r="DA16" s="1055"/>
      <c r="DB16" s="1053"/>
      <c r="DC16" s="1054"/>
      <c r="DD16" s="1054"/>
      <c r="DE16" s="1054"/>
      <c r="DF16" s="1055"/>
      <c r="DG16" s="1053"/>
      <c r="DH16" s="1054"/>
      <c r="DI16" s="1054"/>
      <c r="DJ16" s="1054"/>
      <c r="DK16" s="1055"/>
      <c r="DL16" s="1053"/>
      <c r="DM16" s="1054"/>
      <c r="DN16" s="1054"/>
      <c r="DO16" s="1054"/>
      <c r="DP16" s="1055"/>
      <c r="DQ16" s="1053"/>
      <c r="DR16" s="1054"/>
      <c r="DS16" s="1054"/>
      <c r="DT16" s="1054"/>
      <c r="DU16" s="1055"/>
      <c r="DV16" s="1056"/>
      <c r="DW16" s="1057"/>
      <c r="DX16" s="1057"/>
      <c r="DY16" s="1057"/>
      <c r="DZ16" s="1058"/>
      <c r="EA16" s="237"/>
    </row>
    <row r="17" spans="1:131" s="238" customFormat="1" ht="26.25" customHeight="1" x14ac:dyDescent="0.15">
      <c r="A17" s="241">
        <v>11</v>
      </c>
      <c r="B17" s="1094"/>
      <c r="C17" s="1095"/>
      <c r="D17" s="1095"/>
      <c r="E17" s="1095"/>
      <c r="F17" s="1095"/>
      <c r="G17" s="1095"/>
      <c r="H17" s="1095"/>
      <c r="I17" s="1095"/>
      <c r="J17" s="1095"/>
      <c r="K17" s="1095"/>
      <c r="L17" s="1095"/>
      <c r="M17" s="1095"/>
      <c r="N17" s="1095"/>
      <c r="O17" s="1095"/>
      <c r="P17" s="1096"/>
      <c r="Q17" s="1102"/>
      <c r="R17" s="1103"/>
      <c r="S17" s="1103"/>
      <c r="T17" s="1103"/>
      <c r="U17" s="1103"/>
      <c r="V17" s="1103"/>
      <c r="W17" s="1103"/>
      <c r="X17" s="1103"/>
      <c r="Y17" s="1103"/>
      <c r="Z17" s="1103"/>
      <c r="AA17" s="1103"/>
      <c r="AB17" s="1103"/>
      <c r="AC17" s="1103"/>
      <c r="AD17" s="1103"/>
      <c r="AE17" s="1104"/>
      <c r="AF17" s="1099"/>
      <c r="AG17" s="1100"/>
      <c r="AH17" s="1100"/>
      <c r="AI17" s="1100"/>
      <c r="AJ17" s="1101"/>
      <c r="AK17" s="1144"/>
      <c r="AL17" s="1145"/>
      <c r="AM17" s="1145"/>
      <c r="AN17" s="1145"/>
      <c r="AO17" s="1145"/>
      <c r="AP17" s="1145"/>
      <c r="AQ17" s="1145"/>
      <c r="AR17" s="1145"/>
      <c r="AS17" s="1145"/>
      <c r="AT17" s="1145"/>
      <c r="AU17" s="1146"/>
      <c r="AV17" s="1146"/>
      <c r="AW17" s="1146"/>
      <c r="AX17" s="1146"/>
      <c r="AY17" s="1147"/>
      <c r="AZ17" s="235"/>
      <c r="BA17" s="235"/>
      <c r="BB17" s="235"/>
      <c r="BC17" s="235"/>
      <c r="BD17" s="235"/>
      <c r="BE17" s="236"/>
      <c r="BF17" s="236"/>
      <c r="BG17" s="236"/>
      <c r="BH17" s="236"/>
      <c r="BI17" s="236"/>
      <c r="BJ17" s="236"/>
      <c r="BK17" s="236"/>
      <c r="BL17" s="236"/>
      <c r="BM17" s="236"/>
      <c r="BN17" s="236"/>
      <c r="BO17" s="236"/>
      <c r="BP17" s="236"/>
      <c r="BQ17" s="241">
        <v>11</v>
      </c>
      <c r="BR17" s="242"/>
      <c r="BS17" s="1056"/>
      <c r="BT17" s="1057"/>
      <c r="BU17" s="1057"/>
      <c r="BV17" s="1057"/>
      <c r="BW17" s="1057"/>
      <c r="BX17" s="1057"/>
      <c r="BY17" s="1057"/>
      <c r="BZ17" s="1057"/>
      <c r="CA17" s="1057"/>
      <c r="CB17" s="1057"/>
      <c r="CC17" s="1057"/>
      <c r="CD17" s="1057"/>
      <c r="CE17" s="1057"/>
      <c r="CF17" s="1057"/>
      <c r="CG17" s="1078"/>
      <c r="CH17" s="1053"/>
      <c r="CI17" s="1054"/>
      <c r="CJ17" s="1054"/>
      <c r="CK17" s="1054"/>
      <c r="CL17" s="1055"/>
      <c r="CM17" s="1053"/>
      <c r="CN17" s="1054"/>
      <c r="CO17" s="1054"/>
      <c r="CP17" s="1054"/>
      <c r="CQ17" s="1055"/>
      <c r="CR17" s="1053"/>
      <c r="CS17" s="1054"/>
      <c r="CT17" s="1054"/>
      <c r="CU17" s="1054"/>
      <c r="CV17" s="1055"/>
      <c r="CW17" s="1053"/>
      <c r="CX17" s="1054"/>
      <c r="CY17" s="1054"/>
      <c r="CZ17" s="1054"/>
      <c r="DA17" s="1055"/>
      <c r="DB17" s="1053"/>
      <c r="DC17" s="1054"/>
      <c r="DD17" s="1054"/>
      <c r="DE17" s="1054"/>
      <c r="DF17" s="1055"/>
      <c r="DG17" s="1053"/>
      <c r="DH17" s="1054"/>
      <c r="DI17" s="1054"/>
      <c r="DJ17" s="1054"/>
      <c r="DK17" s="1055"/>
      <c r="DL17" s="1053"/>
      <c r="DM17" s="1054"/>
      <c r="DN17" s="1054"/>
      <c r="DO17" s="1054"/>
      <c r="DP17" s="1055"/>
      <c r="DQ17" s="1053"/>
      <c r="DR17" s="1054"/>
      <c r="DS17" s="1054"/>
      <c r="DT17" s="1054"/>
      <c r="DU17" s="1055"/>
      <c r="DV17" s="1056"/>
      <c r="DW17" s="1057"/>
      <c r="DX17" s="1057"/>
      <c r="DY17" s="1057"/>
      <c r="DZ17" s="1058"/>
      <c r="EA17" s="237"/>
    </row>
    <row r="18" spans="1:131" s="238" customFormat="1" ht="26.25" customHeight="1" x14ac:dyDescent="0.15">
      <c r="A18" s="241">
        <v>12</v>
      </c>
      <c r="B18" s="1094"/>
      <c r="C18" s="1095"/>
      <c r="D18" s="1095"/>
      <c r="E18" s="1095"/>
      <c r="F18" s="1095"/>
      <c r="G18" s="1095"/>
      <c r="H18" s="1095"/>
      <c r="I18" s="1095"/>
      <c r="J18" s="1095"/>
      <c r="K18" s="1095"/>
      <c r="L18" s="1095"/>
      <c r="M18" s="1095"/>
      <c r="N18" s="1095"/>
      <c r="O18" s="1095"/>
      <c r="P18" s="1096"/>
      <c r="Q18" s="1102"/>
      <c r="R18" s="1103"/>
      <c r="S18" s="1103"/>
      <c r="T18" s="1103"/>
      <c r="U18" s="1103"/>
      <c r="V18" s="1103"/>
      <c r="W18" s="1103"/>
      <c r="X18" s="1103"/>
      <c r="Y18" s="1103"/>
      <c r="Z18" s="1103"/>
      <c r="AA18" s="1103"/>
      <c r="AB18" s="1103"/>
      <c r="AC18" s="1103"/>
      <c r="AD18" s="1103"/>
      <c r="AE18" s="1104"/>
      <c r="AF18" s="1099"/>
      <c r="AG18" s="1100"/>
      <c r="AH18" s="1100"/>
      <c r="AI18" s="1100"/>
      <c r="AJ18" s="1101"/>
      <c r="AK18" s="1144"/>
      <c r="AL18" s="1145"/>
      <c r="AM18" s="1145"/>
      <c r="AN18" s="1145"/>
      <c r="AO18" s="1145"/>
      <c r="AP18" s="1145"/>
      <c r="AQ18" s="1145"/>
      <c r="AR18" s="1145"/>
      <c r="AS18" s="1145"/>
      <c r="AT18" s="1145"/>
      <c r="AU18" s="1146"/>
      <c r="AV18" s="1146"/>
      <c r="AW18" s="1146"/>
      <c r="AX18" s="1146"/>
      <c r="AY18" s="1147"/>
      <c r="AZ18" s="235"/>
      <c r="BA18" s="235"/>
      <c r="BB18" s="235"/>
      <c r="BC18" s="235"/>
      <c r="BD18" s="235"/>
      <c r="BE18" s="236"/>
      <c r="BF18" s="236"/>
      <c r="BG18" s="236"/>
      <c r="BH18" s="236"/>
      <c r="BI18" s="236"/>
      <c r="BJ18" s="236"/>
      <c r="BK18" s="236"/>
      <c r="BL18" s="236"/>
      <c r="BM18" s="236"/>
      <c r="BN18" s="236"/>
      <c r="BO18" s="236"/>
      <c r="BP18" s="236"/>
      <c r="BQ18" s="241">
        <v>12</v>
      </c>
      <c r="BR18" s="242"/>
      <c r="BS18" s="1056"/>
      <c r="BT18" s="1057"/>
      <c r="BU18" s="1057"/>
      <c r="BV18" s="1057"/>
      <c r="BW18" s="1057"/>
      <c r="BX18" s="1057"/>
      <c r="BY18" s="1057"/>
      <c r="BZ18" s="1057"/>
      <c r="CA18" s="1057"/>
      <c r="CB18" s="1057"/>
      <c r="CC18" s="1057"/>
      <c r="CD18" s="1057"/>
      <c r="CE18" s="1057"/>
      <c r="CF18" s="1057"/>
      <c r="CG18" s="1078"/>
      <c r="CH18" s="1053"/>
      <c r="CI18" s="1054"/>
      <c r="CJ18" s="1054"/>
      <c r="CK18" s="1054"/>
      <c r="CL18" s="1055"/>
      <c r="CM18" s="1053"/>
      <c r="CN18" s="1054"/>
      <c r="CO18" s="1054"/>
      <c r="CP18" s="1054"/>
      <c r="CQ18" s="1055"/>
      <c r="CR18" s="1053"/>
      <c r="CS18" s="1054"/>
      <c r="CT18" s="1054"/>
      <c r="CU18" s="1054"/>
      <c r="CV18" s="1055"/>
      <c r="CW18" s="1053"/>
      <c r="CX18" s="1054"/>
      <c r="CY18" s="1054"/>
      <c r="CZ18" s="1054"/>
      <c r="DA18" s="1055"/>
      <c r="DB18" s="1053"/>
      <c r="DC18" s="1054"/>
      <c r="DD18" s="1054"/>
      <c r="DE18" s="1054"/>
      <c r="DF18" s="1055"/>
      <c r="DG18" s="1053"/>
      <c r="DH18" s="1054"/>
      <c r="DI18" s="1054"/>
      <c r="DJ18" s="1054"/>
      <c r="DK18" s="1055"/>
      <c r="DL18" s="1053"/>
      <c r="DM18" s="1054"/>
      <c r="DN18" s="1054"/>
      <c r="DO18" s="1054"/>
      <c r="DP18" s="1055"/>
      <c r="DQ18" s="1053"/>
      <c r="DR18" s="1054"/>
      <c r="DS18" s="1054"/>
      <c r="DT18" s="1054"/>
      <c r="DU18" s="1055"/>
      <c r="DV18" s="1056"/>
      <c r="DW18" s="1057"/>
      <c r="DX18" s="1057"/>
      <c r="DY18" s="1057"/>
      <c r="DZ18" s="1058"/>
      <c r="EA18" s="237"/>
    </row>
    <row r="19" spans="1:131" s="238" customFormat="1" ht="26.25" customHeight="1" x14ac:dyDescent="0.15">
      <c r="A19" s="241">
        <v>13</v>
      </c>
      <c r="B19" s="1094"/>
      <c r="C19" s="1095"/>
      <c r="D19" s="1095"/>
      <c r="E19" s="1095"/>
      <c r="F19" s="1095"/>
      <c r="G19" s="1095"/>
      <c r="H19" s="1095"/>
      <c r="I19" s="1095"/>
      <c r="J19" s="1095"/>
      <c r="K19" s="1095"/>
      <c r="L19" s="1095"/>
      <c r="M19" s="1095"/>
      <c r="N19" s="1095"/>
      <c r="O19" s="1095"/>
      <c r="P19" s="1096"/>
      <c r="Q19" s="1102"/>
      <c r="R19" s="1103"/>
      <c r="S19" s="1103"/>
      <c r="T19" s="1103"/>
      <c r="U19" s="1103"/>
      <c r="V19" s="1103"/>
      <c r="W19" s="1103"/>
      <c r="X19" s="1103"/>
      <c r="Y19" s="1103"/>
      <c r="Z19" s="1103"/>
      <c r="AA19" s="1103"/>
      <c r="AB19" s="1103"/>
      <c r="AC19" s="1103"/>
      <c r="AD19" s="1103"/>
      <c r="AE19" s="1104"/>
      <c r="AF19" s="1099"/>
      <c r="AG19" s="1100"/>
      <c r="AH19" s="1100"/>
      <c r="AI19" s="1100"/>
      <c r="AJ19" s="1101"/>
      <c r="AK19" s="1144"/>
      <c r="AL19" s="1145"/>
      <c r="AM19" s="1145"/>
      <c r="AN19" s="1145"/>
      <c r="AO19" s="1145"/>
      <c r="AP19" s="1145"/>
      <c r="AQ19" s="1145"/>
      <c r="AR19" s="1145"/>
      <c r="AS19" s="1145"/>
      <c r="AT19" s="1145"/>
      <c r="AU19" s="1146"/>
      <c r="AV19" s="1146"/>
      <c r="AW19" s="1146"/>
      <c r="AX19" s="1146"/>
      <c r="AY19" s="1147"/>
      <c r="AZ19" s="235"/>
      <c r="BA19" s="235"/>
      <c r="BB19" s="235"/>
      <c r="BC19" s="235"/>
      <c r="BD19" s="235"/>
      <c r="BE19" s="236"/>
      <c r="BF19" s="236"/>
      <c r="BG19" s="236"/>
      <c r="BH19" s="236"/>
      <c r="BI19" s="236"/>
      <c r="BJ19" s="236"/>
      <c r="BK19" s="236"/>
      <c r="BL19" s="236"/>
      <c r="BM19" s="236"/>
      <c r="BN19" s="236"/>
      <c r="BO19" s="236"/>
      <c r="BP19" s="236"/>
      <c r="BQ19" s="241">
        <v>13</v>
      </c>
      <c r="BR19" s="242"/>
      <c r="BS19" s="1056"/>
      <c r="BT19" s="1057"/>
      <c r="BU19" s="1057"/>
      <c r="BV19" s="1057"/>
      <c r="BW19" s="1057"/>
      <c r="BX19" s="1057"/>
      <c r="BY19" s="1057"/>
      <c r="BZ19" s="1057"/>
      <c r="CA19" s="1057"/>
      <c r="CB19" s="1057"/>
      <c r="CC19" s="1057"/>
      <c r="CD19" s="1057"/>
      <c r="CE19" s="1057"/>
      <c r="CF19" s="1057"/>
      <c r="CG19" s="1078"/>
      <c r="CH19" s="1053"/>
      <c r="CI19" s="1054"/>
      <c r="CJ19" s="1054"/>
      <c r="CK19" s="1054"/>
      <c r="CL19" s="1055"/>
      <c r="CM19" s="1053"/>
      <c r="CN19" s="1054"/>
      <c r="CO19" s="1054"/>
      <c r="CP19" s="1054"/>
      <c r="CQ19" s="1055"/>
      <c r="CR19" s="1053"/>
      <c r="CS19" s="1054"/>
      <c r="CT19" s="1054"/>
      <c r="CU19" s="1054"/>
      <c r="CV19" s="1055"/>
      <c r="CW19" s="1053"/>
      <c r="CX19" s="1054"/>
      <c r="CY19" s="1054"/>
      <c r="CZ19" s="1054"/>
      <c r="DA19" s="1055"/>
      <c r="DB19" s="1053"/>
      <c r="DC19" s="1054"/>
      <c r="DD19" s="1054"/>
      <c r="DE19" s="1054"/>
      <c r="DF19" s="1055"/>
      <c r="DG19" s="1053"/>
      <c r="DH19" s="1054"/>
      <c r="DI19" s="1054"/>
      <c r="DJ19" s="1054"/>
      <c r="DK19" s="1055"/>
      <c r="DL19" s="1053"/>
      <c r="DM19" s="1054"/>
      <c r="DN19" s="1054"/>
      <c r="DO19" s="1054"/>
      <c r="DP19" s="1055"/>
      <c r="DQ19" s="1053"/>
      <c r="DR19" s="1054"/>
      <c r="DS19" s="1054"/>
      <c r="DT19" s="1054"/>
      <c r="DU19" s="1055"/>
      <c r="DV19" s="1056"/>
      <c r="DW19" s="1057"/>
      <c r="DX19" s="1057"/>
      <c r="DY19" s="1057"/>
      <c r="DZ19" s="1058"/>
      <c r="EA19" s="237"/>
    </row>
    <row r="20" spans="1:131" s="238" customFormat="1" ht="26.25" customHeight="1" x14ac:dyDescent="0.15">
      <c r="A20" s="241">
        <v>14</v>
      </c>
      <c r="B20" s="1094"/>
      <c r="C20" s="1095"/>
      <c r="D20" s="1095"/>
      <c r="E20" s="1095"/>
      <c r="F20" s="1095"/>
      <c r="G20" s="1095"/>
      <c r="H20" s="1095"/>
      <c r="I20" s="1095"/>
      <c r="J20" s="1095"/>
      <c r="K20" s="1095"/>
      <c r="L20" s="1095"/>
      <c r="M20" s="1095"/>
      <c r="N20" s="1095"/>
      <c r="O20" s="1095"/>
      <c r="P20" s="1096"/>
      <c r="Q20" s="1102"/>
      <c r="R20" s="1103"/>
      <c r="S20" s="1103"/>
      <c r="T20" s="1103"/>
      <c r="U20" s="1103"/>
      <c r="V20" s="1103"/>
      <c r="W20" s="1103"/>
      <c r="X20" s="1103"/>
      <c r="Y20" s="1103"/>
      <c r="Z20" s="1103"/>
      <c r="AA20" s="1103"/>
      <c r="AB20" s="1103"/>
      <c r="AC20" s="1103"/>
      <c r="AD20" s="1103"/>
      <c r="AE20" s="1104"/>
      <c r="AF20" s="1099"/>
      <c r="AG20" s="1100"/>
      <c r="AH20" s="1100"/>
      <c r="AI20" s="1100"/>
      <c r="AJ20" s="1101"/>
      <c r="AK20" s="1144"/>
      <c r="AL20" s="1145"/>
      <c r="AM20" s="1145"/>
      <c r="AN20" s="1145"/>
      <c r="AO20" s="1145"/>
      <c r="AP20" s="1145"/>
      <c r="AQ20" s="1145"/>
      <c r="AR20" s="1145"/>
      <c r="AS20" s="1145"/>
      <c r="AT20" s="1145"/>
      <c r="AU20" s="1146"/>
      <c r="AV20" s="1146"/>
      <c r="AW20" s="1146"/>
      <c r="AX20" s="1146"/>
      <c r="AY20" s="1147"/>
      <c r="AZ20" s="235"/>
      <c r="BA20" s="235"/>
      <c r="BB20" s="235"/>
      <c r="BC20" s="235"/>
      <c r="BD20" s="235"/>
      <c r="BE20" s="236"/>
      <c r="BF20" s="236"/>
      <c r="BG20" s="236"/>
      <c r="BH20" s="236"/>
      <c r="BI20" s="236"/>
      <c r="BJ20" s="236"/>
      <c r="BK20" s="236"/>
      <c r="BL20" s="236"/>
      <c r="BM20" s="236"/>
      <c r="BN20" s="236"/>
      <c r="BO20" s="236"/>
      <c r="BP20" s="236"/>
      <c r="BQ20" s="241">
        <v>14</v>
      </c>
      <c r="BR20" s="242"/>
      <c r="BS20" s="1056"/>
      <c r="BT20" s="1057"/>
      <c r="BU20" s="1057"/>
      <c r="BV20" s="1057"/>
      <c r="BW20" s="1057"/>
      <c r="BX20" s="1057"/>
      <c r="BY20" s="1057"/>
      <c r="BZ20" s="1057"/>
      <c r="CA20" s="1057"/>
      <c r="CB20" s="1057"/>
      <c r="CC20" s="1057"/>
      <c r="CD20" s="1057"/>
      <c r="CE20" s="1057"/>
      <c r="CF20" s="1057"/>
      <c r="CG20" s="1078"/>
      <c r="CH20" s="1053"/>
      <c r="CI20" s="1054"/>
      <c r="CJ20" s="1054"/>
      <c r="CK20" s="1054"/>
      <c r="CL20" s="1055"/>
      <c r="CM20" s="1053"/>
      <c r="CN20" s="1054"/>
      <c r="CO20" s="1054"/>
      <c r="CP20" s="1054"/>
      <c r="CQ20" s="1055"/>
      <c r="CR20" s="1053"/>
      <c r="CS20" s="1054"/>
      <c r="CT20" s="1054"/>
      <c r="CU20" s="1054"/>
      <c r="CV20" s="1055"/>
      <c r="CW20" s="1053"/>
      <c r="CX20" s="1054"/>
      <c r="CY20" s="1054"/>
      <c r="CZ20" s="1054"/>
      <c r="DA20" s="1055"/>
      <c r="DB20" s="1053"/>
      <c r="DC20" s="1054"/>
      <c r="DD20" s="1054"/>
      <c r="DE20" s="1054"/>
      <c r="DF20" s="1055"/>
      <c r="DG20" s="1053"/>
      <c r="DH20" s="1054"/>
      <c r="DI20" s="1054"/>
      <c r="DJ20" s="1054"/>
      <c r="DK20" s="1055"/>
      <c r="DL20" s="1053"/>
      <c r="DM20" s="1054"/>
      <c r="DN20" s="1054"/>
      <c r="DO20" s="1054"/>
      <c r="DP20" s="1055"/>
      <c r="DQ20" s="1053"/>
      <c r="DR20" s="1054"/>
      <c r="DS20" s="1054"/>
      <c r="DT20" s="1054"/>
      <c r="DU20" s="1055"/>
      <c r="DV20" s="1056"/>
      <c r="DW20" s="1057"/>
      <c r="DX20" s="1057"/>
      <c r="DY20" s="1057"/>
      <c r="DZ20" s="1058"/>
      <c r="EA20" s="237"/>
    </row>
    <row r="21" spans="1:131" s="238" customFormat="1" ht="26.25" customHeight="1" thickBot="1" x14ac:dyDescent="0.2">
      <c r="A21" s="241">
        <v>15</v>
      </c>
      <c r="B21" s="1094"/>
      <c r="C21" s="1095"/>
      <c r="D21" s="1095"/>
      <c r="E21" s="1095"/>
      <c r="F21" s="1095"/>
      <c r="G21" s="1095"/>
      <c r="H21" s="1095"/>
      <c r="I21" s="1095"/>
      <c r="J21" s="1095"/>
      <c r="K21" s="1095"/>
      <c r="L21" s="1095"/>
      <c r="M21" s="1095"/>
      <c r="N21" s="1095"/>
      <c r="O21" s="1095"/>
      <c r="P21" s="1096"/>
      <c r="Q21" s="1102"/>
      <c r="R21" s="1103"/>
      <c r="S21" s="1103"/>
      <c r="T21" s="1103"/>
      <c r="U21" s="1103"/>
      <c r="V21" s="1103"/>
      <c r="W21" s="1103"/>
      <c r="X21" s="1103"/>
      <c r="Y21" s="1103"/>
      <c r="Z21" s="1103"/>
      <c r="AA21" s="1103"/>
      <c r="AB21" s="1103"/>
      <c r="AC21" s="1103"/>
      <c r="AD21" s="1103"/>
      <c r="AE21" s="1104"/>
      <c r="AF21" s="1099"/>
      <c r="AG21" s="1100"/>
      <c r="AH21" s="1100"/>
      <c r="AI21" s="1100"/>
      <c r="AJ21" s="1101"/>
      <c r="AK21" s="1144"/>
      <c r="AL21" s="1145"/>
      <c r="AM21" s="1145"/>
      <c r="AN21" s="1145"/>
      <c r="AO21" s="1145"/>
      <c r="AP21" s="1145"/>
      <c r="AQ21" s="1145"/>
      <c r="AR21" s="1145"/>
      <c r="AS21" s="1145"/>
      <c r="AT21" s="1145"/>
      <c r="AU21" s="1146"/>
      <c r="AV21" s="1146"/>
      <c r="AW21" s="1146"/>
      <c r="AX21" s="1146"/>
      <c r="AY21" s="1147"/>
      <c r="AZ21" s="235"/>
      <c r="BA21" s="235"/>
      <c r="BB21" s="235"/>
      <c r="BC21" s="235"/>
      <c r="BD21" s="235"/>
      <c r="BE21" s="236"/>
      <c r="BF21" s="236"/>
      <c r="BG21" s="236"/>
      <c r="BH21" s="236"/>
      <c r="BI21" s="236"/>
      <c r="BJ21" s="236"/>
      <c r="BK21" s="236"/>
      <c r="BL21" s="236"/>
      <c r="BM21" s="236"/>
      <c r="BN21" s="236"/>
      <c r="BO21" s="236"/>
      <c r="BP21" s="236"/>
      <c r="BQ21" s="241">
        <v>15</v>
      </c>
      <c r="BR21" s="242"/>
      <c r="BS21" s="1056"/>
      <c r="BT21" s="1057"/>
      <c r="BU21" s="1057"/>
      <c r="BV21" s="1057"/>
      <c r="BW21" s="1057"/>
      <c r="BX21" s="1057"/>
      <c r="BY21" s="1057"/>
      <c r="BZ21" s="1057"/>
      <c r="CA21" s="1057"/>
      <c r="CB21" s="1057"/>
      <c r="CC21" s="1057"/>
      <c r="CD21" s="1057"/>
      <c r="CE21" s="1057"/>
      <c r="CF21" s="1057"/>
      <c r="CG21" s="1078"/>
      <c r="CH21" s="1053"/>
      <c r="CI21" s="1054"/>
      <c r="CJ21" s="1054"/>
      <c r="CK21" s="1054"/>
      <c r="CL21" s="1055"/>
      <c r="CM21" s="1053"/>
      <c r="CN21" s="1054"/>
      <c r="CO21" s="1054"/>
      <c r="CP21" s="1054"/>
      <c r="CQ21" s="1055"/>
      <c r="CR21" s="1053"/>
      <c r="CS21" s="1054"/>
      <c r="CT21" s="1054"/>
      <c r="CU21" s="1054"/>
      <c r="CV21" s="1055"/>
      <c r="CW21" s="1053"/>
      <c r="CX21" s="1054"/>
      <c r="CY21" s="1054"/>
      <c r="CZ21" s="1054"/>
      <c r="DA21" s="1055"/>
      <c r="DB21" s="1053"/>
      <c r="DC21" s="1054"/>
      <c r="DD21" s="1054"/>
      <c r="DE21" s="1054"/>
      <c r="DF21" s="1055"/>
      <c r="DG21" s="1053"/>
      <c r="DH21" s="1054"/>
      <c r="DI21" s="1054"/>
      <c r="DJ21" s="1054"/>
      <c r="DK21" s="1055"/>
      <c r="DL21" s="1053"/>
      <c r="DM21" s="1054"/>
      <c r="DN21" s="1054"/>
      <c r="DO21" s="1054"/>
      <c r="DP21" s="1055"/>
      <c r="DQ21" s="1053"/>
      <c r="DR21" s="1054"/>
      <c r="DS21" s="1054"/>
      <c r="DT21" s="1054"/>
      <c r="DU21" s="1055"/>
      <c r="DV21" s="1056"/>
      <c r="DW21" s="1057"/>
      <c r="DX21" s="1057"/>
      <c r="DY21" s="1057"/>
      <c r="DZ21" s="1058"/>
      <c r="EA21" s="237"/>
    </row>
    <row r="22" spans="1:131" s="238" customFormat="1" ht="26.25" customHeight="1" x14ac:dyDescent="0.15">
      <c r="A22" s="241">
        <v>16</v>
      </c>
      <c r="B22" s="1094"/>
      <c r="C22" s="1095"/>
      <c r="D22" s="1095"/>
      <c r="E22" s="1095"/>
      <c r="F22" s="1095"/>
      <c r="G22" s="1095"/>
      <c r="H22" s="1095"/>
      <c r="I22" s="1095"/>
      <c r="J22" s="1095"/>
      <c r="K22" s="1095"/>
      <c r="L22" s="1095"/>
      <c r="M22" s="1095"/>
      <c r="N22" s="1095"/>
      <c r="O22" s="1095"/>
      <c r="P22" s="1096"/>
      <c r="Q22" s="1137"/>
      <c r="R22" s="1138"/>
      <c r="S22" s="1138"/>
      <c r="T22" s="1138"/>
      <c r="U22" s="1138"/>
      <c r="V22" s="1138"/>
      <c r="W22" s="1138"/>
      <c r="X22" s="1138"/>
      <c r="Y22" s="1138"/>
      <c r="Z22" s="1138"/>
      <c r="AA22" s="1138"/>
      <c r="AB22" s="1138"/>
      <c r="AC22" s="1138"/>
      <c r="AD22" s="1138"/>
      <c r="AE22" s="1139"/>
      <c r="AF22" s="1099"/>
      <c r="AG22" s="1100"/>
      <c r="AH22" s="1100"/>
      <c r="AI22" s="1100"/>
      <c r="AJ22" s="1101"/>
      <c r="AK22" s="1140"/>
      <c r="AL22" s="1141"/>
      <c r="AM22" s="1141"/>
      <c r="AN22" s="1141"/>
      <c r="AO22" s="1141"/>
      <c r="AP22" s="1141"/>
      <c r="AQ22" s="1141"/>
      <c r="AR22" s="1141"/>
      <c r="AS22" s="1141"/>
      <c r="AT22" s="1141"/>
      <c r="AU22" s="1142"/>
      <c r="AV22" s="1142"/>
      <c r="AW22" s="1142"/>
      <c r="AX22" s="1142"/>
      <c r="AY22" s="1143"/>
      <c r="AZ22" s="1092" t="s">
        <v>388</v>
      </c>
      <c r="BA22" s="1092"/>
      <c r="BB22" s="1092"/>
      <c r="BC22" s="1092"/>
      <c r="BD22" s="1093"/>
      <c r="BE22" s="236"/>
      <c r="BF22" s="236"/>
      <c r="BG22" s="236"/>
      <c r="BH22" s="236"/>
      <c r="BI22" s="236"/>
      <c r="BJ22" s="236"/>
      <c r="BK22" s="236"/>
      <c r="BL22" s="236"/>
      <c r="BM22" s="236"/>
      <c r="BN22" s="236"/>
      <c r="BO22" s="236"/>
      <c r="BP22" s="236"/>
      <c r="BQ22" s="241">
        <v>16</v>
      </c>
      <c r="BR22" s="242"/>
      <c r="BS22" s="1056"/>
      <c r="BT22" s="1057"/>
      <c r="BU22" s="1057"/>
      <c r="BV22" s="1057"/>
      <c r="BW22" s="1057"/>
      <c r="BX22" s="1057"/>
      <c r="BY22" s="1057"/>
      <c r="BZ22" s="1057"/>
      <c r="CA22" s="1057"/>
      <c r="CB22" s="1057"/>
      <c r="CC22" s="1057"/>
      <c r="CD22" s="1057"/>
      <c r="CE22" s="1057"/>
      <c r="CF22" s="1057"/>
      <c r="CG22" s="1078"/>
      <c r="CH22" s="1053"/>
      <c r="CI22" s="1054"/>
      <c r="CJ22" s="1054"/>
      <c r="CK22" s="1054"/>
      <c r="CL22" s="1055"/>
      <c r="CM22" s="1053"/>
      <c r="CN22" s="1054"/>
      <c r="CO22" s="1054"/>
      <c r="CP22" s="1054"/>
      <c r="CQ22" s="1055"/>
      <c r="CR22" s="1053"/>
      <c r="CS22" s="1054"/>
      <c r="CT22" s="1054"/>
      <c r="CU22" s="1054"/>
      <c r="CV22" s="1055"/>
      <c r="CW22" s="1053"/>
      <c r="CX22" s="1054"/>
      <c r="CY22" s="1054"/>
      <c r="CZ22" s="1054"/>
      <c r="DA22" s="1055"/>
      <c r="DB22" s="1053"/>
      <c r="DC22" s="1054"/>
      <c r="DD22" s="1054"/>
      <c r="DE22" s="1054"/>
      <c r="DF22" s="1055"/>
      <c r="DG22" s="1053"/>
      <c r="DH22" s="1054"/>
      <c r="DI22" s="1054"/>
      <c r="DJ22" s="1054"/>
      <c r="DK22" s="1055"/>
      <c r="DL22" s="1053"/>
      <c r="DM22" s="1054"/>
      <c r="DN22" s="1054"/>
      <c r="DO22" s="1054"/>
      <c r="DP22" s="1055"/>
      <c r="DQ22" s="1053"/>
      <c r="DR22" s="1054"/>
      <c r="DS22" s="1054"/>
      <c r="DT22" s="1054"/>
      <c r="DU22" s="1055"/>
      <c r="DV22" s="1056"/>
      <c r="DW22" s="1057"/>
      <c r="DX22" s="1057"/>
      <c r="DY22" s="1057"/>
      <c r="DZ22" s="1058"/>
      <c r="EA22" s="237"/>
    </row>
    <row r="23" spans="1:131" s="238" customFormat="1" ht="26.25" customHeight="1" thickBot="1" x14ac:dyDescent="0.2">
      <c r="A23" s="243" t="s">
        <v>389</v>
      </c>
      <c r="B23" s="1001" t="s">
        <v>390</v>
      </c>
      <c r="C23" s="1002"/>
      <c r="D23" s="1002"/>
      <c r="E23" s="1002"/>
      <c r="F23" s="1002"/>
      <c r="G23" s="1002"/>
      <c r="H23" s="1002"/>
      <c r="I23" s="1002"/>
      <c r="J23" s="1002"/>
      <c r="K23" s="1002"/>
      <c r="L23" s="1002"/>
      <c r="M23" s="1002"/>
      <c r="N23" s="1002"/>
      <c r="O23" s="1002"/>
      <c r="P23" s="1012"/>
      <c r="Q23" s="1131">
        <v>7820</v>
      </c>
      <c r="R23" s="1125"/>
      <c r="S23" s="1125"/>
      <c r="T23" s="1125"/>
      <c r="U23" s="1125"/>
      <c r="V23" s="1125">
        <v>7417</v>
      </c>
      <c r="W23" s="1125"/>
      <c r="X23" s="1125"/>
      <c r="Y23" s="1125"/>
      <c r="Z23" s="1125"/>
      <c r="AA23" s="1125">
        <v>403</v>
      </c>
      <c r="AB23" s="1125"/>
      <c r="AC23" s="1125"/>
      <c r="AD23" s="1125"/>
      <c r="AE23" s="1132"/>
      <c r="AF23" s="1133">
        <v>393</v>
      </c>
      <c r="AG23" s="1125"/>
      <c r="AH23" s="1125"/>
      <c r="AI23" s="1125"/>
      <c r="AJ23" s="1134"/>
      <c r="AK23" s="1135"/>
      <c r="AL23" s="1136"/>
      <c r="AM23" s="1136"/>
      <c r="AN23" s="1136"/>
      <c r="AO23" s="1136"/>
      <c r="AP23" s="1125">
        <v>5830</v>
      </c>
      <c r="AQ23" s="1125"/>
      <c r="AR23" s="1125"/>
      <c r="AS23" s="1125"/>
      <c r="AT23" s="1125"/>
      <c r="AU23" s="1126"/>
      <c r="AV23" s="1126"/>
      <c r="AW23" s="1126"/>
      <c r="AX23" s="1126"/>
      <c r="AY23" s="1127"/>
      <c r="AZ23" s="1128" t="s">
        <v>391</v>
      </c>
      <c r="BA23" s="1129"/>
      <c r="BB23" s="1129"/>
      <c r="BC23" s="1129"/>
      <c r="BD23" s="1130"/>
      <c r="BE23" s="236"/>
      <c r="BF23" s="236"/>
      <c r="BG23" s="236"/>
      <c r="BH23" s="236"/>
      <c r="BI23" s="236"/>
      <c r="BJ23" s="236"/>
      <c r="BK23" s="236"/>
      <c r="BL23" s="236"/>
      <c r="BM23" s="236"/>
      <c r="BN23" s="236"/>
      <c r="BO23" s="236"/>
      <c r="BP23" s="236"/>
      <c r="BQ23" s="241">
        <v>17</v>
      </c>
      <c r="BR23" s="242"/>
      <c r="BS23" s="1056"/>
      <c r="BT23" s="1057"/>
      <c r="BU23" s="1057"/>
      <c r="BV23" s="1057"/>
      <c r="BW23" s="1057"/>
      <c r="BX23" s="1057"/>
      <c r="BY23" s="1057"/>
      <c r="BZ23" s="1057"/>
      <c r="CA23" s="1057"/>
      <c r="CB23" s="1057"/>
      <c r="CC23" s="1057"/>
      <c r="CD23" s="1057"/>
      <c r="CE23" s="1057"/>
      <c r="CF23" s="1057"/>
      <c r="CG23" s="1078"/>
      <c r="CH23" s="1053"/>
      <c r="CI23" s="1054"/>
      <c r="CJ23" s="1054"/>
      <c r="CK23" s="1054"/>
      <c r="CL23" s="1055"/>
      <c r="CM23" s="1053"/>
      <c r="CN23" s="1054"/>
      <c r="CO23" s="1054"/>
      <c r="CP23" s="1054"/>
      <c r="CQ23" s="1055"/>
      <c r="CR23" s="1053"/>
      <c r="CS23" s="1054"/>
      <c r="CT23" s="1054"/>
      <c r="CU23" s="1054"/>
      <c r="CV23" s="1055"/>
      <c r="CW23" s="1053"/>
      <c r="CX23" s="1054"/>
      <c r="CY23" s="1054"/>
      <c r="CZ23" s="1054"/>
      <c r="DA23" s="1055"/>
      <c r="DB23" s="1053"/>
      <c r="DC23" s="1054"/>
      <c r="DD23" s="1054"/>
      <c r="DE23" s="1054"/>
      <c r="DF23" s="1055"/>
      <c r="DG23" s="1053"/>
      <c r="DH23" s="1054"/>
      <c r="DI23" s="1054"/>
      <c r="DJ23" s="1054"/>
      <c r="DK23" s="1055"/>
      <c r="DL23" s="1053"/>
      <c r="DM23" s="1054"/>
      <c r="DN23" s="1054"/>
      <c r="DO23" s="1054"/>
      <c r="DP23" s="1055"/>
      <c r="DQ23" s="1053"/>
      <c r="DR23" s="1054"/>
      <c r="DS23" s="1054"/>
      <c r="DT23" s="1054"/>
      <c r="DU23" s="1055"/>
      <c r="DV23" s="1056"/>
      <c r="DW23" s="1057"/>
      <c r="DX23" s="1057"/>
      <c r="DY23" s="1057"/>
      <c r="DZ23" s="1058"/>
      <c r="EA23" s="237"/>
    </row>
    <row r="24" spans="1:131" s="238" customFormat="1" ht="26.25" customHeight="1" x14ac:dyDescent="0.15">
      <c r="A24" s="1124" t="s">
        <v>392</v>
      </c>
      <c r="B24" s="1124"/>
      <c r="C24" s="1124"/>
      <c r="D24" s="1124"/>
      <c r="E24" s="1124"/>
      <c r="F24" s="1124"/>
      <c r="G24" s="1124"/>
      <c r="H24" s="1124"/>
      <c r="I24" s="1124"/>
      <c r="J24" s="1124"/>
      <c r="K24" s="1124"/>
      <c r="L24" s="1124"/>
      <c r="M24" s="1124"/>
      <c r="N24" s="1124"/>
      <c r="O24" s="1124"/>
      <c r="P24" s="1124"/>
      <c r="Q24" s="1124"/>
      <c r="R24" s="1124"/>
      <c r="S24" s="1124"/>
      <c r="T24" s="1124"/>
      <c r="U24" s="1124"/>
      <c r="V24" s="1124"/>
      <c r="W24" s="1124"/>
      <c r="X24" s="1124"/>
      <c r="Y24" s="1124"/>
      <c r="Z24" s="1124"/>
      <c r="AA24" s="1124"/>
      <c r="AB24" s="1124"/>
      <c r="AC24" s="1124"/>
      <c r="AD24" s="1124"/>
      <c r="AE24" s="1124"/>
      <c r="AF24" s="1124"/>
      <c r="AG24" s="1124"/>
      <c r="AH24" s="1124"/>
      <c r="AI24" s="1124"/>
      <c r="AJ24" s="1124"/>
      <c r="AK24" s="1124"/>
      <c r="AL24" s="1124"/>
      <c r="AM24" s="1124"/>
      <c r="AN24" s="1124"/>
      <c r="AO24" s="1124"/>
      <c r="AP24" s="1124"/>
      <c r="AQ24" s="1124"/>
      <c r="AR24" s="1124"/>
      <c r="AS24" s="1124"/>
      <c r="AT24" s="1124"/>
      <c r="AU24" s="1124"/>
      <c r="AV24" s="1124"/>
      <c r="AW24" s="1124"/>
      <c r="AX24" s="1124"/>
      <c r="AY24" s="1124"/>
      <c r="AZ24" s="235"/>
      <c r="BA24" s="235"/>
      <c r="BB24" s="235"/>
      <c r="BC24" s="235"/>
      <c r="BD24" s="235"/>
      <c r="BE24" s="236"/>
      <c r="BF24" s="236"/>
      <c r="BG24" s="236"/>
      <c r="BH24" s="236"/>
      <c r="BI24" s="236"/>
      <c r="BJ24" s="236"/>
      <c r="BK24" s="236"/>
      <c r="BL24" s="236"/>
      <c r="BM24" s="236"/>
      <c r="BN24" s="236"/>
      <c r="BO24" s="236"/>
      <c r="BP24" s="236"/>
      <c r="BQ24" s="241">
        <v>18</v>
      </c>
      <c r="BR24" s="242"/>
      <c r="BS24" s="1056"/>
      <c r="BT24" s="1057"/>
      <c r="BU24" s="1057"/>
      <c r="BV24" s="1057"/>
      <c r="BW24" s="1057"/>
      <c r="BX24" s="1057"/>
      <c r="BY24" s="1057"/>
      <c r="BZ24" s="1057"/>
      <c r="CA24" s="1057"/>
      <c r="CB24" s="1057"/>
      <c r="CC24" s="1057"/>
      <c r="CD24" s="1057"/>
      <c r="CE24" s="1057"/>
      <c r="CF24" s="1057"/>
      <c r="CG24" s="1078"/>
      <c r="CH24" s="1053"/>
      <c r="CI24" s="1054"/>
      <c r="CJ24" s="1054"/>
      <c r="CK24" s="1054"/>
      <c r="CL24" s="1055"/>
      <c r="CM24" s="1053"/>
      <c r="CN24" s="1054"/>
      <c r="CO24" s="1054"/>
      <c r="CP24" s="1054"/>
      <c r="CQ24" s="1055"/>
      <c r="CR24" s="1053"/>
      <c r="CS24" s="1054"/>
      <c r="CT24" s="1054"/>
      <c r="CU24" s="1054"/>
      <c r="CV24" s="1055"/>
      <c r="CW24" s="1053"/>
      <c r="CX24" s="1054"/>
      <c r="CY24" s="1054"/>
      <c r="CZ24" s="1054"/>
      <c r="DA24" s="1055"/>
      <c r="DB24" s="1053"/>
      <c r="DC24" s="1054"/>
      <c r="DD24" s="1054"/>
      <c r="DE24" s="1054"/>
      <c r="DF24" s="1055"/>
      <c r="DG24" s="1053"/>
      <c r="DH24" s="1054"/>
      <c r="DI24" s="1054"/>
      <c r="DJ24" s="1054"/>
      <c r="DK24" s="1055"/>
      <c r="DL24" s="1053"/>
      <c r="DM24" s="1054"/>
      <c r="DN24" s="1054"/>
      <c r="DO24" s="1054"/>
      <c r="DP24" s="1055"/>
      <c r="DQ24" s="1053"/>
      <c r="DR24" s="1054"/>
      <c r="DS24" s="1054"/>
      <c r="DT24" s="1054"/>
      <c r="DU24" s="1055"/>
      <c r="DV24" s="1056"/>
      <c r="DW24" s="1057"/>
      <c r="DX24" s="1057"/>
      <c r="DY24" s="1057"/>
      <c r="DZ24" s="1058"/>
      <c r="EA24" s="237"/>
    </row>
    <row r="25" spans="1:131" ht="26.25" customHeight="1" thickBot="1" x14ac:dyDescent="0.2">
      <c r="A25" s="1123" t="s">
        <v>393</v>
      </c>
      <c r="B25" s="1123"/>
      <c r="C25" s="1123"/>
      <c r="D25" s="1123"/>
      <c r="E25" s="1123"/>
      <c r="F25" s="1123"/>
      <c r="G25" s="1123"/>
      <c r="H25" s="1123"/>
      <c r="I25" s="1123"/>
      <c r="J25" s="1123"/>
      <c r="K25" s="1123"/>
      <c r="L25" s="1123"/>
      <c r="M25" s="1123"/>
      <c r="N25" s="1123"/>
      <c r="O25" s="1123"/>
      <c r="P25" s="1123"/>
      <c r="Q25" s="1123"/>
      <c r="R25" s="1123"/>
      <c r="S25" s="1123"/>
      <c r="T25" s="1123"/>
      <c r="U25" s="1123"/>
      <c r="V25" s="1123"/>
      <c r="W25" s="1123"/>
      <c r="X25" s="1123"/>
      <c r="Y25" s="1123"/>
      <c r="Z25" s="1123"/>
      <c r="AA25" s="1123"/>
      <c r="AB25" s="1123"/>
      <c r="AC25" s="1123"/>
      <c r="AD25" s="1123"/>
      <c r="AE25" s="1123"/>
      <c r="AF25" s="1123"/>
      <c r="AG25" s="1123"/>
      <c r="AH25" s="1123"/>
      <c r="AI25" s="1123"/>
      <c r="AJ25" s="1123"/>
      <c r="AK25" s="1123"/>
      <c r="AL25" s="1123"/>
      <c r="AM25" s="1123"/>
      <c r="AN25" s="1123"/>
      <c r="AO25" s="1123"/>
      <c r="AP25" s="1123"/>
      <c r="AQ25" s="1123"/>
      <c r="AR25" s="1123"/>
      <c r="AS25" s="1123"/>
      <c r="AT25" s="1123"/>
      <c r="AU25" s="1123"/>
      <c r="AV25" s="1123"/>
      <c r="AW25" s="1123"/>
      <c r="AX25" s="1123"/>
      <c r="AY25" s="1123"/>
      <c r="AZ25" s="1123"/>
      <c r="BA25" s="1123"/>
      <c r="BB25" s="1123"/>
      <c r="BC25" s="1123"/>
      <c r="BD25" s="1123"/>
      <c r="BE25" s="1123"/>
      <c r="BF25" s="1123"/>
      <c r="BG25" s="1123"/>
      <c r="BH25" s="1123"/>
      <c r="BI25" s="1123"/>
      <c r="BJ25" s="235"/>
      <c r="BK25" s="235"/>
      <c r="BL25" s="235"/>
      <c r="BM25" s="235"/>
      <c r="BN25" s="235"/>
      <c r="BO25" s="244"/>
      <c r="BP25" s="244"/>
      <c r="BQ25" s="241">
        <v>19</v>
      </c>
      <c r="BR25" s="242"/>
      <c r="BS25" s="1056"/>
      <c r="BT25" s="1057"/>
      <c r="BU25" s="1057"/>
      <c r="BV25" s="1057"/>
      <c r="BW25" s="1057"/>
      <c r="BX25" s="1057"/>
      <c r="BY25" s="1057"/>
      <c r="BZ25" s="1057"/>
      <c r="CA25" s="1057"/>
      <c r="CB25" s="1057"/>
      <c r="CC25" s="1057"/>
      <c r="CD25" s="1057"/>
      <c r="CE25" s="1057"/>
      <c r="CF25" s="1057"/>
      <c r="CG25" s="1078"/>
      <c r="CH25" s="1053"/>
      <c r="CI25" s="1054"/>
      <c r="CJ25" s="1054"/>
      <c r="CK25" s="1054"/>
      <c r="CL25" s="1055"/>
      <c r="CM25" s="1053"/>
      <c r="CN25" s="1054"/>
      <c r="CO25" s="1054"/>
      <c r="CP25" s="1054"/>
      <c r="CQ25" s="1055"/>
      <c r="CR25" s="1053"/>
      <c r="CS25" s="1054"/>
      <c r="CT25" s="1054"/>
      <c r="CU25" s="1054"/>
      <c r="CV25" s="1055"/>
      <c r="CW25" s="1053"/>
      <c r="CX25" s="1054"/>
      <c r="CY25" s="1054"/>
      <c r="CZ25" s="1054"/>
      <c r="DA25" s="1055"/>
      <c r="DB25" s="1053"/>
      <c r="DC25" s="1054"/>
      <c r="DD25" s="1054"/>
      <c r="DE25" s="1054"/>
      <c r="DF25" s="1055"/>
      <c r="DG25" s="1053"/>
      <c r="DH25" s="1054"/>
      <c r="DI25" s="1054"/>
      <c r="DJ25" s="1054"/>
      <c r="DK25" s="1055"/>
      <c r="DL25" s="1053"/>
      <c r="DM25" s="1054"/>
      <c r="DN25" s="1054"/>
      <c r="DO25" s="1054"/>
      <c r="DP25" s="1055"/>
      <c r="DQ25" s="1053"/>
      <c r="DR25" s="1054"/>
      <c r="DS25" s="1054"/>
      <c r="DT25" s="1054"/>
      <c r="DU25" s="1055"/>
      <c r="DV25" s="1056"/>
      <c r="DW25" s="1057"/>
      <c r="DX25" s="1057"/>
      <c r="DY25" s="1057"/>
      <c r="DZ25" s="1058"/>
      <c r="EA25" s="233"/>
    </row>
    <row r="26" spans="1:131" ht="26.25" customHeight="1" x14ac:dyDescent="0.15">
      <c r="A26" s="1059" t="s">
        <v>370</v>
      </c>
      <c r="B26" s="1060"/>
      <c r="C26" s="1060"/>
      <c r="D26" s="1060"/>
      <c r="E26" s="1060"/>
      <c r="F26" s="1060"/>
      <c r="G26" s="1060"/>
      <c r="H26" s="1060"/>
      <c r="I26" s="1060"/>
      <c r="J26" s="1060"/>
      <c r="K26" s="1060"/>
      <c r="L26" s="1060"/>
      <c r="M26" s="1060"/>
      <c r="N26" s="1060"/>
      <c r="O26" s="1060"/>
      <c r="P26" s="1061"/>
      <c r="Q26" s="1065" t="s">
        <v>394</v>
      </c>
      <c r="R26" s="1066"/>
      <c r="S26" s="1066"/>
      <c r="T26" s="1066"/>
      <c r="U26" s="1067"/>
      <c r="V26" s="1065" t="s">
        <v>395</v>
      </c>
      <c r="W26" s="1066"/>
      <c r="X26" s="1066"/>
      <c r="Y26" s="1066"/>
      <c r="Z26" s="1067"/>
      <c r="AA26" s="1065" t="s">
        <v>396</v>
      </c>
      <c r="AB26" s="1066"/>
      <c r="AC26" s="1066"/>
      <c r="AD26" s="1066"/>
      <c r="AE26" s="1066"/>
      <c r="AF26" s="1119" t="s">
        <v>397</v>
      </c>
      <c r="AG26" s="1072"/>
      <c r="AH26" s="1072"/>
      <c r="AI26" s="1072"/>
      <c r="AJ26" s="1120"/>
      <c r="AK26" s="1066" t="s">
        <v>398</v>
      </c>
      <c r="AL26" s="1066"/>
      <c r="AM26" s="1066"/>
      <c r="AN26" s="1066"/>
      <c r="AO26" s="1067"/>
      <c r="AP26" s="1065" t="s">
        <v>399</v>
      </c>
      <c r="AQ26" s="1066"/>
      <c r="AR26" s="1066"/>
      <c r="AS26" s="1066"/>
      <c r="AT26" s="1067"/>
      <c r="AU26" s="1065" t="s">
        <v>400</v>
      </c>
      <c r="AV26" s="1066"/>
      <c r="AW26" s="1066"/>
      <c r="AX26" s="1066"/>
      <c r="AY26" s="1067"/>
      <c r="AZ26" s="1065" t="s">
        <v>401</v>
      </c>
      <c r="BA26" s="1066"/>
      <c r="BB26" s="1066"/>
      <c r="BC26" s="1066"/>
      <c r="BD26" s="1067"/>
      <c r="BE26" s="1065" t="s">
        <v>377</v>
      </c>
      <c r="BF26" s="1066"/>
      <c r="BG26" s="1066"/>
      <c r="BH26" s="1066"/>
      <c r="BI26" s="1079"/>
      <c r="BJ26" s="235"/>
      <c r="BK26" s="235"/>
      <c r="BL26" s="235"/>
      <c r="BM26" s="235"/>
      <c r="BN26" s="235"/>
      <c r="BO26" s="244"/>
      <c r="BP26" s="244"/>
      <c r="BQ26" s="241">
        <v>20</v>
      </c>
      <c r="BR26" s="242"/>
      <c r="BS26" s="1056"/>
      <c r="BT26" s="1057"/>
      <c r="BU26" s="1057"/>
      <c r="BV26" s="1057"/>
      <c r="BW26" s="1057"/>
      <c r="BX26" s="1057"/>
      <c r="BY26" s="1057"/>
      <c r="BZ26" s="1057"/>
      <c r="CA26" s="1057"/>
      <c r="CB26" s="1057"/>
      <c r="CC26" s="1057"/>
      <c r="CD26" s="1057"/>
      <c r="CE26" s="1057"/>
      <c r="CF26" s="1057"/>
      <c r="CG26" s="1078"/>
      <c r="CH26" s="1053"/>
      <c r="CI26" s="1054"/>
      <c r="CJ26" s="1054"/>
      <c r="CK26" s="1054"/>
      <c r="CL26" s="1055"/>
      <c r="CM26" s="1053"/>
      <c r="CN26" s="1054"/>
      <c r="CO26" s="1054"/>
      <c r="CP26" s="1054"/>
      <c r="CQ26" s="1055"/>
      <c r="CR26" s="1053"/>
      <c r="CS26" s="1054"/>
      <c r="CT26" s="1054"/>
      <c r="CU26" s="1054"/>
      <c r="CV26" s="1055"/>
      <c r="CW26" s="1053"/>
      <c r="CX26" s="1054"/>
      <c r="CY26" s="1054"/>
      <c r="CZ26" s="1054"/>
      <c r="DA26" s="1055"/>
      <c r="DB26" s="1053"/>
      <c r="DC26" s="1054"/>
      <c r="DD26" s="1054"/>
      <c r="DE26" s="1054"/>
      <c r="DF26" s="1055"/>
      <c r="DG26" s="1053"/>
      <c r="DH26" s="1054"/>
      <c r="DI26" s="1054"/>
      <c r="DJ26" s="1054"/>
      <c r="DK26" s="1055"/>
      <c r="DL26" s="1053"/>
      <c r="DM26" s="1054"/>
      <c r="DN26" s="1054"/>
      <c r="DO26" s="1054"/>
      <c r="DP26" s="1055"/>
      <c r="DQ26" s="1053"/>
      <c r="DR26" s="1054"/>
      <c r="DS26" s="1054"/>
      <c r="DT26" s="1054"/>
      <c r="DU26" s="1055"/>
      <c r="DV26" s="1056"/>
      <c r="DW26" s="1057"/>
      <c r="DX26" s="1057"/>
      <c r="DY26" s="1057"/>
      <c r="DZ26" s="1058"/>
      <c r="EA26" s="233"/>
    </row>
    <row r="27" spans="1:131" ht="26.25" customHeight="1" thickBot="1" x14ac:dyDescent="0.2">
      <c r="A27" s="1062"/>
      <c r="B27" s="1063"/>
      <c r="C27" s="1063"/>
      <c r="D27" s="1063"/>
      <c r="E27" s="1063"/>
      <c r="F27" s="1063"/>
      <c r="G27" s="1063"/>
      <c r="H27" s="1063"/>
      <c r="I27" s="1063"/>
      <c r="J27" s="1063"/>
      <c r="K27" s="1063"/>
      <c r="L27" s="1063"/>
      <c r="M27" s="1063"/>
      <c r="N27" s="1063"/>
      <c r="O27" s="1063"/>
      <c r="P27" s="1064"/>
      <c r="Q27" s="1068"/>
      <c r="R27" s="1069"/>
      <c r="S27" s="1069"/>
      <c r="T27" s="1069"/>
      <c r="U27" s="1070"/>
      <c r="V27" s="1068"/>
      <c r="W27" s="1069"/>
      <c r="X27" s="1069"/>
      <c r="Y27" s="1069"/>
      <c r="Z27" s="1070"/>
      <c r="AA27" s="1068"/>
      <c r="AB27" s="1069"/>
      <c r="AC27" s="1069"/>
      <c r="AD27" s="1069"/>
      <c r="AE27" s="1069"/>
      <c r="AF27" s="1121"/>
      <c r="AG27" s="1075"/>
      <c r="AH27" s="1075"/>
      <c r="AI27" s="1075"/>
      <c r="AJ27" s="1122"/>
      <c r="AK27" s="1069"/>
      <c r="AL27" s="1069"/>
      <c r="AM27" s="1069"/>
      <c r="AN27" s="1069"/>
      <c r="AO27" s="1070"/>
      <c r="AP27" s="1068"/>
      <c r="AQ27" s="1069"/>
      <c r="AR27" s="1069"/>
      <c r="AS27" s="1069"/>
      <c r="AT27" s="1070"/>
      <c r="AU27" s="1068"/>
      <c r="AV27" s="1069"/>
      <c r="AW27" s="1069"/>
      <c r="AX27" s="1069"/>
      <c r="AY27" s="1070"/>
      <c r="AZ27" s="1068"/>
      <c r="BA27" s="1069"/>
      <c r="BB27" s="1069"/>
      <c r="BC27" s="1069"/>
      <c r="BD27" s="1070"/>
      <c r="BE27" s="1068"/>
      <c r="BF27" s="1069"/>
      <c r="BG27" s="1069"/>
      <c r="BH27" s="1069"/>
      <c r="BI27" s="1080"/>
      <c r="BJ27" s="235"/>
      <c r="BK27" s="235"/>
      <c r="BL27" s="235"/>
      <c r="BM27" s="235"/>
      <c r="BN27" s="235"/>
      <c r="BO27" s="244"/>
      <c r="BP27" s="244"/>
      <c r="BQ27" s="241">
        <v>21</v>
      </c>
      <c r="BR27" s="242"/>
      <c r="BS27" s="1056"/>
      <c r="BT27" s="1057"/>
      <c r="BU27" s="1057"/>
      <c r="BV27" s="1057"/>
      <c r="BW27" s="1057"/>
      <c r="BX27" s="1057"/>
      <c r="BY27" s="1057"/>
      <c r="BZ27" s="1057"/>
      <c r="CA27" s="1057"/>
      <c r="CB27" s="1057"/>
      <c r="CC27" s="1057"/>
      <c r="CD27" s="1057"/>
      <c r="CE27" s="1057"/>
      <c r="CF27" s="1057"/>
      <c r="CG27" s="1078"/>
      <c r="CH27" s="1053"/>
      <c r="CI27" s="1054"/>
      <c r="CJ27" s="1054"/>
      <c r="CK27" s="1054"/>
      <c r="CL27" s="1055"/>
      <c r="CM27" s="1053"/>
      <c r="CN27" s="1054"/>
      <c r="CO27" s="1054"/>
      <c r="CP27" s="1054"/>
      <c r="CQ27" s="1055"/>
      <c r="CR27" s="1053"/>
      <c r="CS27" s="1054"/>
      <c r="CT27" s="1054"/>
      <c r="CU27" s="1054"/>
      <c r="CV27" s="1055"/>
      <c r="CW27" s="1053"/>
      <c r="CX27" s="1054"/>
      <c r="CY27" s="1054"/>
      <c r="CZ27" s="1054"/>
      <c r="DA27" s="1055"/>
      <c r="DB27" s="1053"/>
      <c r="DC27" s="1054"/>
      <c r="DD27" s="1054"/>
      <c r="DE27" s="1054"/>
      <c r="DF27" s="1055"/>
      <c r="DG27" s="1053"/>
      <c r="DH27" s="1054"/>
      <c r="DI27" s="1054"/>
      <c r="DJ27" s="1054"/>
      <c r="DK27" s="1055"/>
      <c r="DL27" s="1053"/>
      <c r="DM27" s="1054"/>
      <c r="DN27" s="1054"/>
      <c r="DO27" s="1054"/>
      <c r="DP27" s="1055"/>
      <c r="DQ27" s="1053"/>
      <c r="DR27" s="1054"/>
      <c r="DS27" s="1054"/>
      <c r="DT27" s="1054"/>
      <c r="DU27" s="1055"/>
      <c r="DV27" s="1056"/>
      <c r="DW27" s="1057"/>
      <c r="DX27" s="1057"/>
      <c r="DY27" s="1057"/>
      <c r="DZ27" s="1058"/>
      <c r="EA27" s="233"/>
    </row>
    <row r="28" spans="1:131" ht="26.25" customHeight="1" thickTop="1" x14ac:dyDescent="0.15">
      <c r="A28" s="245">
        <v>1</v>
      </c>
      <c r="B28" s="1111" t="s">
        <v>402</v>
      </c>
      <c r="C28" s="1112"/>
      <c r="D28" s="1112"/>
      <c r="E28" s="1112"/>
      <c r="F28" s="1112"/>
      <c r="G28" s="1112"/>
      <c r="H28" s="1112"/>
      <c r="I28" s="1112"/>
      <c r="J28" s="1112"/>
      <c r="K28" s="1112"/>
      <c r="L28" s="1112"/>
      <c r="M28" s="1112"/>
      <c r="N28" s="1112"/>
      <c r="O28" s="1112"/>
      <c r="P28" s="1113"/>
      <c r="Q28" s="1114">
        <v>1617</v>
      </c>
      <c r="R28" s="1115"/>
      <c r="S28" s="1115"/>
      <c r="T28" s="1115"/>
      <c r="U28" s="1115"/>
      <c r="V28" s="1115">
        <v>1570</v>
      </c>
      <c r="W28" s="1115"/>
      <c r="X28" s="1115"/>
      <c r="Y28" s="1115"/>
      <c r="Z28" s="1115"/>
      <c r="AA28" s="1115">
        <v>47</v>
      </c>
      <c r="AB28" s="1115"/>
      <c r="AC28" s="1115"/>
      <c r="AD28" s="1115"/>
      <c r="AE28" s="1116"/>
      <c r="AF28" s="1117">
        <v>47</v>
      </c>
      <c r="AG28" s="1115"/>
      <c r="AH28" s="1115"/>
      <c r="AI28" s="1115"/>
      <c r="AJ28" s="1118"/>
      <c r="AK28" s="1106">
        <v>168</v>
      </c>
      <c r="AL28" s="1107"/>
      <c r="AM28" s="1107"/>
      <c r="AN28" s="1107"/>
      <c r="AO28" s="1107"/>
      <c r="AP28" s="1107" t="s">
        <v>579</v>
      </c>
      <c r="AQ28" s="1107"/>
      <c r="AR28" s="1107"/>
      <c r="AS28" s="1107"/>
      <c r="AT28" s="1107"/>
      <c r="AU28" s="1107" t="s">
        <v>579</v>
      </c>
      <c r="AV28" s="1107"/>
      <c r="AW28" s="1107"/>
      <c r="AX28" s="1107"/>
      <c r="AY28" s="1107"/>
      <c r="AZ28" s="1108" t="s">
        <v>579</v>
      </c>
      <c r="BA28" s="1108"/>
      <c r="BB28" s="1108"/>
      <c r="BC28" s="1108"/>
      <c r="BD28" s="1108"/>
      <c r="BE28" s="1109"/>
      <c r="BF28" s="1109"/>
      <c r="BG28" s="1109"/>
      <c r="BH28" s="1109"/>
      <c r="BI28" s="1110"/>
      <c r="BJ28" s="235"/>
      <c r="BK28" s="235"/>
      <c r="BL28" s="235"/>
      <c r="BM28" s="235"/>
      <c r="BN28" s="235"/>
      <c r="BO28" s="244"/>
      <c r="BP28" s="244"/>
      <c r="BQ28" s="241">
        <v>22</v>
      </c>
      <c r="BR28" s="242"/>
      <c r="BS28" s="1056"/>
      <c r="BT28" s="1057"/>
      <c r="BU28" s="1057"/>
      <c r="BV28" s="1057"/>
      <c r="BW28" s="1057"/>
      <c r="BX28" s="1057"/>
      <c r="BY28" s="1057"/>
      <c r="BZ28" s="1057"/>
      <c r="CA28" s="1057"/>
      <c r="CB28" s="1057"/>
      <c r="CC28" s="1057"/>
      <c r="CD28" s="1057"/>
      <c r="CE28" s="1057"/>
      <c r="CF28" s="1057"/>
      <c r="CG28" s="1078"/>
      <c r="CH28" s="1053"/>
      <c r="CI28" s="1054"/>
      <c r="CJ28" s="1054"/>
      <c r="CK28" s="1054"/>
      <c r="CL28" s="1055"/>
      <c r="CM28" s="1053"/>
      <c r="CN28" s="1054"/>
      <c r="CO28" s="1054"/>
      <c r="CP28" s="1054"/>
      <c r="CQ28" s="1055"/>
      <c r="CR28" s="1053"/>
      <c r="CS28" s="1054"/>
      <c r="CT28" s="1054"/>
      <c r="CU28" s="1054"/>
      <c r="CV28" s="1055"/>
      <c r="CW28" s="1053"/>
      <c r="CX28" s="1054"/>
      <c r="CY28" s="1054"/>
      <c r="CZ28" s="1054"/>
      <c r="DA28" s="1055"/>
      <c r="DB28" s="1053"/>
      <c r="DC28" s="1054"/>
      <c r="DD28" s="1054"/>
      <c r="DE28" s="1054"/>
      <c r="DF28" s="1055"/>
      <c r="DG28" s="1053"/>
      <c r="DH28" s="1054"/>
      <c r="DI28" s="1054"/>
      <c r="DJ28" s="1054"/>
      <c r="DK28" s="1055"/>
      <c r="DL28" s="1053"/>
      <c r="DM28" s="1054"/>
      <c r="DN28" s="1054"/>
      <c r="DO28" s="1054"/>
      <c r="DP28" s="1055"/>
      <c r="DQ28" s="1053"/>
      <c r="DR28" s="1054"/>
      <c r="DS28" s="1054"/>
      <c r="DT28" s="1054"/>
      <c r="DU28" s="1055"/>
      <c r="DV28" s="1056"/>
      <c r="DW28" s="1057"/>
      <c r="DX28" s="1057"/>
      <c r="DY28" s="1057"/>
      <c r="DZ28" s="1058"/>
      <c r="EA28" s="233"/>
    </row>
    <row r="29" spans="1:131" ht="26.25" customHeight="1" x14ac:dyDescent="0.15">
      <c r="A29" s="245">
        <v>2</v>
      </c>
      <c r="B29" s="1094" t="s">
        <v>403</v>
      </c>
      <c r="C29" s="1095"/>
      <c r="D29" s="1095"/>
      <c r="E29" s="1095"/>
      <c r="F29" s="1095"/>
      <c r="G29" s="1095"/>
      <c r="H29" s="1095"/>
      <c r="I29" s="1095"/>
      <c r="J29" s="1095"/>
      <c r="K29" s="1095"/>
      <c r="L29" s="1095"/>
      <c r="M29" s="1095"/>
      <c r="N29" s="1095"/>
      <c r="O29" s="1095"/>
      <c r="P29" s="1096"/>
      <c r="Q29" s="1102">
        <v>1799</v>
      </c>
      <c r="R29" s="1103"/>
      <c r="S29" s="1103"/>
      <c r="T29" s="1103"/>
      <c r="U29" s="1103"/>
      <c r="V29" s="1103">
        <v>1719</v>
      </c>
      <c r="W29" s="1103"/>
      <c r="X29" s="1103"/>
      <c r="Y29" s="1103"/>
      <c r="Z29" s="1103"/>
      <c r="AA29" s="1103">
        <v>80</v>
      </c>
      <c r="AB29" s="1103"/>
      <c r="AC29" s="1103"/>
      <c r="AD29" s="1103"/>
      <c r="AE29" s="1104"/>
      <c r="AF29" s="1099">
        <v>80</v>
      </c>
      <c r="AG29" s="1100"/>
      <c r="AH29" s="1100"/>
      <c r="AI29" s="1100"/>
      <c r="AJ29" s="1101"/>
      <c r="AK29" s="1044">
        <v>306</v>
      </c>
      <c r="AL29" s="1035"/>
      <c r="AM29" s="1035"/>
      <c r="AN29" s="1035"/>
      <c r="AO29" s="1035"/>
      <c r="AP29" s="1035" t="s">
        <v>579</v>
      </c>
      <c r="AQ29" s="1035"/>
      <c r="AR29" s="1035"/>
      <c r="AS29" s="1035"/>
      <c r="AT29" s="1035"/>
      <c r="AU29" s="1035" t="s">
        <v>579</v>
      </c>
      <c r="AV29" s="1035"/>
      <c r="AW29" s="1035"/>
      <c r="AX29" s="1035"/>
      <c r="AY29" s="1035"/>
      <c r="AZ29" s="1105" t="s">
        <v>579</v>
      </c>
      <c r="BA29" s="1105"/>
      <c r="BB29" s="1105"/>
      <c r="BC29" s="1105"/>
      <c r="BD29" s="1105"/>
      <c r="BE29" s="1036"/>
      <c r="BF29" s="1036"/>
      <c r="BG29" s="1036"/>
      <c r="BH29" s="1036"/>
      <c r="BI29" s="1037"/>
      <c r="BJ29" s="235"/>
      <c r="BK29" s="235"/>
      <c r="BL29" s="235"/>
      <c r="BM29" s="235"/>
      <c r="BN29" s="235"/>
      <c r="BO29" s="244"/>
      <c r="BP29" s="244"/>
      <c r="BQ29" s="241">
        <v>23</v>
      </c>
      <c r="BR29" s="242"/>
      <c r="BS29" s="1056"/>
      <c r="BT29" s="1057"/>
      <c r="BU29" s="1057"/>
      <c r="BV29" s="1057"/>
      <c r="BW29" s="1057"/>
      <c r="BX29" s="1057"/>
      <c r="BY29" s="1057"/>
      <c r="BZ29" s="1057"/>
      <c r="CA29" s="1057"/>
      <c r="CB29" s="1057"/>
      <c r="CC29" s="1057"/>
      <c r="CD29" s="1057"/>
      <c r="CE29" s="1057"/>
      <c r="CF29" s="1057"/>
      <c r="CG29" s="1078"/>
      <c r="CH29" s="1053"/>
      <c r="CI29" s="1054"/>
      <c r="CJ29" s="1054"/>
      <c r="CK29" s="1054"/>
      <c r="CL29" s="1055"/>
      <c r="CM29" s="1053"/>
      <c r="CN29" s="1054"/>
      <c r="CO29" s="1054"/>
      <c r="CP29" s="1054"/>
      <c r="CQ29" s="1055"/>
      <c r="CR29" s="1053"/>
      <c r="CS29" s="1054"/>
      <c r="CT29" s="1054"/>
      <c r="CU29" s="1054"/>
      <c r="CV29" s="1055"/>
      <c r="CW29" s="1053"/>
      <c r="CX29" s="1054"/>
      <c r="CY29" s="1054"/>
      <c r="CZ29" s="1054"/>
      <c r="DA29" s="1055"/>
      <c r="DB29" s="1053"/>
      <c r="DC29" s="1054"/>
      <c r="DD29" s="1054"/>
      <c r="DE29" s="1054"/>
      <c r="DF29" s="1055"/>
      <c r="DG29" s="1053"/>
      <c r="DH29" s="1054"/>
      <c r="DI29" s="1054"/>
      <c r="DJ29" s="1054"/>
      <c r="DK29" s="1055"/>
      <c r="DL29" s="1053"/>
      <c r="DM29" s="1054"/>
      <c r="DN29" s="1054"/>
      <c r="DO29" s="1054"/>
      <c r="DP29" s="1055"/>
      <c r="DQ29" s="1053"/>
      <c r="DR29" s="1054"/>
      <c r="DS29" s="1054"/>
      <c r="DT29" s="1054"/>
      <c r="DU29" s="1055"/>
      <c r="DV29" s="1056"/>
      <c r="DW29" s="1057"/>
      <c r="DX29" s="1057"/>
      <c r="DY29" s="1057"/>
      <c r="DZ29" s="1058"/>
      <c r="EA29" s="233"/>
    </row>
    <row r="30" spans="1:131" ht="26.25" customHeight="1" x14ac:dyDescent="0.15">
      <c r="A30" s="245">
        <v>3</v>
      </c>
      <c r="B30" s="1094" t="s">
        <v>404</v>
      </c>
      <c r="C30" s="1095"/>
      <c r="D30" s="1095"/>
      <c r="E30" s="1095"/>
      <c r="F30" s="1095"/>
      <c r="G30" s="1095"/>
      <c r="H30" s="1095"/>
      <c r="I30" s="1095"/>
      <c r="J30" s="1095"/>
      <c r="K30" s="1095"/>
      <c r="L30" s="1095"/>
      <c r="M30" s="1095"/>
      <c r="N30" s="1095"/>
      <c r="O30" s="1095"/>
      <c r="P30" s="1096"/>
      <c r="Q30" s="1102">
        <v>181</v>
      </c>
      <c r="R30" s="1103"/>
      <c r="S30" s="1103"/>
      <c r="T30" s="1103"/>
      <c r="U30" s="1103"/>
      <c r="V30" s="1103">
        <v>178</v>
      </c>
      <c r="W30" s="1103"/>
      <c r="X30" s="1103"/>
      <c r="Y30" s="1103"/>
      <c r="Z30" s="1103"/>
      <c r="AA30" s="1103">
        <v>3</v>
      </c>
      <c r="AB30" s="1103"/>
      <c r="AC30" s="1103"/>
      <c r="AD30" s="1103"/>
      <c r="AE30" s="1104"/>
      <c r="AF30" s="1099">
        <v>3</v>
      </c>
      <c r="AG30" s="1100"/>
      <c r="AH30" s="1100"/>
      <c r="AI30" s="1100"/>
      <c r="AJ30" s="1101"/>
      <c r="AK30" s="1044">
        <v>57</v>
      </c>
      <c r="AL30" s="1035"/>
      <c r="AM30" s="1035"/>
      <c r="AN30" s="1035"/>
      <c r="AO30" s="1035"/>
      <c r="AP30" s="1035" t="s">
        <v>579</v>
      </c>
      <c r="AQ30" s="1035"/>
      <c r="AR30" s="1035"/>
      <c r="AS30" s="1035"/>
      <c r="AT30" s="1035"/>
      <c r="AU30" s="1035" t="s">
        <v>579</v>
      </c>
      <c r="AV30" s="1035"/>
      <c r="AW30" s="1035"/>
      <c r="AX30" s="1035"/>
      <c r="AY30" s="1035"/>
      <c r="AZ30" s="1105" t="s">
        <v>579</v>
      </c>
      <c r="BA30" s="1105"/>
      <c r="BB30" s="1105"/>
      <c r="BC30" s="1105"/>
      <c r="BD30" s="1105"/>
      <c r="BE30" s="1036"/>
      <c r="BF30" s="1036"/>
      <c r="BG30" s="1036"/>
      <c r="BH30" s="1036"/>
      <c r="BI30" s="1037"/>
      <c r="BJ30" s="235"/>
      <c r="BK30" s="235"/>
      <c r="BL30" s="235"/>
      <c r="BM30" s="235"/>
      <c r="BN30" s="235"/>
      <c r="BO30" s="244"/>
      <c r="BP30" s="244"/>
      <c r="BQ30" s="241">
        <v>24</v>
      </c>
      <c r="BR30" s="242"/>
      <c r="BS30" s="1056"/>
      <c r="BT30" s="1057"/>
      <c r="BU30" s="1057"/>
      <c r="BV30" s="1057"/>
      <c r="BW30" s="1057"/>
      <c r="BX30" s="1057"/>
      <c r="BY30" s="1057"/>
      <c r="BZ30" s="1057"/>
      <c r="CA30" s="1057"/>
      <c r="CB30" s="1057"/>
      <c r="CC30" s="1057"/>
      <c r="CD30" s="1057"/>
      <c r="CE30" s="1057"/>
      <c r="CF30" s="1057"/>
      <c r="CG30" s="1078"/>
      <c r="CH30" s="1053"/>
      <c r="CI30" s="1054"/>
      <c r="CJ30" s="1054"/>
      <c r="CK30" s="1054"/>
      <c r="CL30" s="1055"/>
      <c r="CM30" s="1053"/>
      <c r="CN30" s="1054"/>
      <c r="CO30" s="1054"/>
      <c r="CP30" s="1054"/>
      <c r="CQ30" s="1055"/>
      <c r="CR30" s="1053"/>
      <c r="CS30" s="1054"/>
      <c r="CT30" s="1054"/>
      <c r="CU30" s="1054"/>
      <c r="CV30" s="1055"/>
      <c r="CW30" s="1053"/>
      <c r="CX30" s="1054"/>
      <c r="CY30" s="1054"/>
      <c r="CZ30" s="1054"/>
      <c r="DA30" s="1055"/>
      <c r="DB30" s="1053"/>
      <c r="DC30" s="1054"/>
      <c r="DD30" s="1054"/>
      <c r="DE30" s="1054"/>
      <c r="DF30" s="1055"/>
      <c r="DG30" s="1053"/>
      <c r="DH30" s="1054"/>
      <c r="DI30" s="1054"/>
      <c r="DJ30" s="1054"/>
      <c r="DK30" s="1055"/>
      <c r="DL30" s="1053"/>
      <c r="DM30" s="1054"/>
      <c r="DN30" s="1054"/>
      <c r="DO30" s="1054"/>
      <c r="DP30" s="1055"/>
      <c r="DQ30" s="1053"/>
      <c r="DR30" s="1054"/>
      <c r="DS30" s="1054"/>
      <c r="DT30" s="1054"/>
      <c r="DU30" s="1055"/>
      <c r="DV30" s="1056"/>
      <c r="DW30" s="1057"/>
      <c r="DX30" s="1057"/>
      <c r="DY30" s="1057"/>
      <c r="DZ30" s="1058"/>
      <c r="EA30" s="233"/>
    </row>
    <row r="31" spans="1:131" ht="26.25" customHeight="1" x14ac:dyDescent="0.15">
      <c r="A31" s="245">
        <v>4</v>
      </c>
      <c r="B31" s="1094" t="s">
        <v>405</v>
      </c>
      <c r="C31" s="1095"/>
      <c r="D31" s="1095"/>
      <c r="E31" s="1095"/>
      <c r="F31" s="1095"/>
      <c r="G31" s="1095"/>
      <c r="H31" s="1095"/>
      <c r="I31" s="1095"/>
      <c r="J31" s="1095"/>
      <c r="K31" s="1095"/>
      <c r="L31" s="1095"/>
      <c r="M31" s="1095"/>
      <c r="N31" s="1095"/>
      <c r="O31" s="1095"/>
      <c r="P31" s="1096"/>
      <c r="Q31" s="1102">
        <v>9</v>
      </c>
      <c r="R31" s="1103"/>
      <c r="S31" s="1103"/>
      <c r="T31" s="1103"/>
      <c r="U31" s="1103"/>
      <c r="V31" s="1103">
        <v>8</v>
      </c>
      <c r="W31" s="1103"/>
      <c r="X31" s="1103"/>
      <c r="Y31" s="1103"/>
      <c r="Z31" s="1103"/>
      <c r="AA31" s="1103">
        <v>1</v>
      </c>
      <c r="AB31" s="1103"/>
      <c r="AC31" s="1103"/>
      <c r="AD31" s="1103"/>
      <c r="AE31" s="1104"/>
      <c r="AF31" s="1099">
        <v>1</v>
      </c>
      <c r="AG31" s="1100"/>
      <c r="AH31" s="1100"/>
      <c r="AI31" s="1100"/>
      <c r="AJ31" s="1101"/>
      <c r="AK31" s="1044" t="s">
        <v>579</v>
      </c>
      <c r="AL31" s="1035"/>
      <c r="AM31" s="1035"/>
      <c r="AN31" s="1035"/>
      <c r="AO31" s="1035"/>
      <c r="AP31" s="1035" t="s">
        <v>579</v>
      </c>
      <c r="AQ31" s="1035"/>
      <c r="AR31" s="1035"/>
      <c r="AS31" s="1035"/>
      <c r="AT31" s="1035"/>
      <c r="AU31" s="1035" t="s">
        <v>579</v>
      </c>
      <c r="AV31" s="1035"/>
      <c r="AW31" s="1035"/>
      <c r="AX31" s="1035"/>
      <c r="AY31" s="1035"/>
      <c r="AZ31" s="1105" t="s">
        <v>579</v>
      </c>
      <c r="BA31" s="1105"/>
      <c r="BB31" s="1105"/>
      <c r="BC31" s="1105"/>
      <c r="BD31" s="1105"/>
      <c r="BE31" s="1036"/>
      <c r="BF31" s="1036"/>
      <c r="BG31" s="1036"/>
      <c r="BH31" s="1036"/>
      <c r="BI31" s="1037"/>
      <c r="BJ31" s="235"/>
      <c r="BK31" s="235"/>
      <c r="BL31" s="235"/>
      <c r="BM31" s="235"/>
      <c r="BN31" s="235"/>
      <c r="BO31" s="244"/>
      <c r="BP31" s="244"/>
      <c r="BQ31" s="241">
        <v>25</v>
      </c>
      <c r="BR31" s="242"/>
      <c r="BS31" s="1056"/>
      <c r="BT31" s="1057"/>
      <c r="BU31" s="1057"/>
      <c r="BV31" s="1057"/>
      <c r="BW31" s="1057"/>
      <c r="BX31" s="1057"/>
      <c r="BY31" s="1057"/>
      <c r="BZ31" s="1057"/>
      <c r="CA31" s="1057"/>
      <c r="CB31" s="1057"/>
      <c r="CC31" s="1057"/>
      <c r="CD31" s="1057"/>
      <c r="CE31" s="1057"/>
      <c r="CF31" s="1057"/>
      <c r="CG31" s="1078"/>
      <c r="CH31" s="1053"/>
      <c r="CI31" s="1054"/>
      <c r="CJ31" s="1054"/>
      <c r="CK31" s="1054"/>
      <c r="CL31" s="1055"/>
      <c r="CM31" s="1053"/>
      <c r="CN31" s="1054"/>
      <c r="CO31" s="1054"/>
      <c r="CP31" s="1054"/>
      <c r="CQ31" s="1055"/>
      <c r="CR31" s="1053"/>
      <c r="CS31" s="1054"/>
      <c r="CT31" s="1054"/>
      <c r="CU31" s="1054"/>
      <c r="CV31" s="1055"/>
      <c r="CW31" s="1053"/>
      <c r="CX31" s="1054"/>
      <c r="CY31" s="1054"/>
      <c r="CZ31" s="1054"/>
      <c r="DA31" s="1055"/>
      <c r="DB31" s="1053"/>
      <c r="DC31" s="1054"/>
      <c r="DD31" s="1054"/>
      <c r="DE31" s="1054"/>
      <c r="DF31" s="1055"/>
      <c r="DG31" s="1053"/>
      <c r="DH31" s="1054"/>
      <c r="DI31" s="1054"/>
      <c r="DJ31" s="1054"/>
      <c r="DK31" s="1055"/>
      <c r="DL31" s="1053"/>
      <c r="DM31" s="1054"/>
      <c r="DN31" s="1054"/>
      <c r="DO31" s="1054"/>
      <c r="DP31" s="1055"/>
      <c r="DQ31" s="1053"/>
      <c r="DR31" s="1054"/>
      <c r="DS31" s="1054"/>
      <c r="DT31" s="1054"/>
      <c r="DU31" s="1055"/>
      <c r="DV31" s="1056"/>
      <c r="DW31" s="1057"/>
      <c r="DX31" s="1057"/>
      <c r="DY31" s="1057"/>
      <c r="DZ31" s="1058"/>
      <c r="EA31" s="233"/>
    </row>
    <row r="32" spans="1:131" ht="26.25" customHeight="1" x14ac:dyDescent="0.15">
      <c r="A32" s="245">
        <v>5</v>
      </c>
      <c r="B32" s="1094" t="s">
        <v>406</v>
      </c>
      <c r="C32" s="1095"/>
      <c r="D32" s="1095"/>
      <c r="E32" s="1095"/>
      <c r="F32" s="1095"/>
      <c r="G32" s="1095"/>
      <c r="H32" s="1095"/>
      <c r="I32" s="1095"/>
      <c r="J32" s="1095"/>
      <c r="K32" s="1095"/>
      <c r="L32" s="1095"/>
      <c r="M32" s="1095"/>
      <c r="N32" s="1095"/>
      <c r="O32" s="1095"/>
      <c r="P32" s="1096"/>
      <c r="Q32" s="1102">
        <v>255</v>
      </c>
      <c r="R32" s="1103"/>
      <c r="S32" s="1103"/>
      <c r="T32" s="1103"/>
      <c r="U32" s="1103"/>
      <c r="V32" s="1103">
        <v>221</v>
      </c>
      <c r="W32" s="1103"/>
      <c r="X32" s="1103"/>
      <c r="Y32" s="1103"/>
      <c r="Z32" s="1103"/>
      <c r="AA32" s="1103">
        <v>35</v>
      </c>
      <c r="AB32" s="1103"/>
      <c r="AC32" s="1103"/>
      <c r="AD32" s="1103"/>
      <c r="AE32" s="1104"/>
      <c r="AF32" s="1099">
        <v>294</v>
      </c>
      <c r="AG32" s="1100"/>
      <c r="AH32" s="1100"/>
      <c r="AI32" s="1100"/>
      <c r="AJ32" s="1101"/>
      <c r="AK32" s="1044">
        <v>7</v>
      </c>
      <c r="AL32" s="1035"/>
      <c r="AM32" s="1035"/>
      <c r="AN32" s="1035"/>
      <c r="AO32" s="1035"/>
      <c r="AP32" s="1035">
        <v>933</v>
      </c>
      <c r="AQ32" s="1035"/>
      <c r="AR32" s="1035"/>
      <c r="AS32" s="1035"/>
      <c r="AT32" s="1035"/>
      <c r="AU32" s="1035" t="s">
        <v>579</v>
      </c>
      <c r="AV32" s="1035"/>
      <c r="AW32" s="1035"/>
      <c r="AX32" s="1035"/>
      <c r="AY32" s="1035"/>
      <c r="AZ32" s="1105" t="s">
        <v>579</v>
      </c>
      <c r="BA32" s="1105"/>
      <c r="BB32" s="1105"/>
      <c r="BC32" s="1105"/>
      <c r="BD32" s="1105"/>
      <c r="BE32" s="1036" t="s">
        <v>407</v>
      </c>
      <c r="BF32" s="1036"/>
      <c r="BG32" s="1036"/>
      <c r="BH32" s="1036"/>
      <c r="BI32" s="1037"/>
      <c r="BJ32" s="235"/>
      <c r="BK32" s="235"/>
      <c r="BL32" s="235"/>
      <c r="BM32" s="235"/>
      <c r="BN32" s="235"/>
      <c r="BO32" s="244"/>
      <c r="BP32" s="244"/>
      <c r="BQ32" s="241">
        <v>26</v>
      </c>
      <c r="BR32" s="242"/>
      <c r="BS32" s="1056"/>
      <c r="BT32" s="1057"/>
      <c r="BU32" s="1057"/>
      <c r="BV32" s="1057"/>
      <c r="BW32" s="1057"/>
      <c r="BX32" s="1057"/>
      <c r="BY32" s="1057"/>
      <c r="BZ32" s="1057"/>
      <c r="CA32" s="1057"/>
      <c r="CB32" s="1057"/>
      <c r="CC32" s="1057"/>
      <c r="CD32" s="1057"/>
      <c r="CE32" s="1057"/>
      <c r="CF32" s="1057"/>
      <c r="CG32" s="1078"/>
      <c r="CH32" s="1053"/>
      <c r="CI32" s="1054"/>
      <c r="CJ32" s="1054"/>
      <c r="CK32" s="1054"/>
      <c r="CL32" s="1055"/>
      <c r="CM32" s="1053"/>
      <c r="CN32" s="1054"/>
      <c r="CO32" s="1054"/>
      <c r="CP32" s="1054"/>
      <c r="CQ32" s="1055"/>
      <c r="CR32" s="1053"/>
      <c r="CS32" s="1054"/>
      <c r="CT32" s="1054"/>
      <c r="CU32" s="1054"/>
      <c r="CV32" s="1055"/>
      <c r="CW32" s="1053"/>
      <c r="CX32" s="1054"/>
      <c r="CY32" s="1054"/>
      <c r="CZ32" s="1054"/>
      <c r="DA32" s="1055"/>
      <c r="DB32" s="1053"/>
      <c r="DC32" s="1054"/>
      <c r="DD32" s="1054"/>
      <c r="DE32" s="1054"/>
      <c r="DF32" s="1055"/>
      <c r="DG32" s="1053"/>
      <c r="DH32" s="1054"/>
      <c r="DI32" s="1054"/>
      <c r="DJ32" s="1054"/>
      <c r="DK32" s="1055"/>
      <c r="DL32" s="1053"/>
      <c r="DM32" s="1054"/>
      <c r="DN32" s="1054"/>
      <c r="DO32" s="1054"/>
      <c r="DP32" s="1055"/>
      <c r="DQ32" s="1053"/>
      <c r="DR32" s="1054"/>
      <c r="DS32" s="1054"/>
      <c r="DT32" s="1054"/>
      <c r="DU32" s="1055"/>
      <c r="DV32" s="1056"/>
      <c r="DW32" s="1057"/>
      <c r="DX32" s="1057"/>
      <c r="DY32" s="1057"/>
      <c r="DZ32" s="1058"/>
      <c r="EA32" s="233"/>
    </row>
    <row r="33" spans="1:131" ht="26.25" customHeight="1" x14ac:dyDescent="0.15">
      <c r="A33" s="245">
        <v>6</v>
      </c>
      <c r="B33" s="1094" t="s">
        <v>408</v>
      </c>
      <c r="C33" s="1095"/>
      <c r="D33" s="1095"/>
      <c r="E33" s="1095"/>
      <c r="F33" s="1095"/>
      <c r="G33" s="1095"/>
      <c r="H33" s="1095"/>
      <c r="I33" s="1095"/>
      <c r="J33" s="1095"/>
      <c r="K33" s="1095"/>
      <c r="L33" s="1095"/>
      <c r="M33" s="1095"/>
      <c r="N33" s="1095"/>
      <c r="O33" s="1095"/>
      <c r="P33" s="1096"/>
      <c r="Q33" s="1102">
        <v>30</v>
      </c>
      <c r="R33" s="1103"/>
      <c r="S33" s="1103"/>
      <c r="T33" s="1103"/>
      <c r="U33" s="1103"/>
      <c r="V33" s="1103">
        <v>30</v>
      </c>
      <c r="W33" s="1103"/>
      <c r="X33" s="1103"/>
      <c r="Y33" s="1103"/>
      <c r="Z33" s="1103"/>
      <c r="AA33" s="1103">
        <v>0</v>
      </c>
      <c r="AB33" s="1103"/>
      <c r="AC33" s="1103"/>
      <c r="AD33" s="1103"/>
      <c r="AE33" s="1104"/>
      <c r="AF33" s="1099">
        <v>0</v>
      </c>
      <c r="AG33" s="1100"/>
      <c r="AH33" s="1100"/>
      <c r="AI33" s="1100"/>
      <c r="AJ33" s="1101"/>
      <c r="AK33" s="1044">
        <v>30</v>
      </c>
      <c r="AL33" s="1035"/>
      <c r="AM33" s="1035"/>
      <c r="AN33" s="1035"/>
      <c r="AO33" s="1035"/>
      <c r="AP33" s="1035">
        <v>259</v>
      </c>
      <c r="AQ33" s="1035"/>
      <c r="AR33" s="1035"/>
      <c r="AS33" s="1035"/>
      <c r="AT33" s="1035"/>
      <c r="AU33" s="1035">
        <v>259</v>
      </c>
      <c r="AV33" s="1035"/>
      <c r="AW33" s="1035"/>
      <c r="AX33" s="1035"/>
      <c r="AY33" s="1035"/>
      <c r="AZ33" s="1105" t="s">
        <v>579</v>
      </c>
      <c r="BA33" s="1105"/>
      <c r="BB33" s="1105"/>
      <c r="BC33" s="1105"/>
      <c r="BD33" s="1105"/>
      <c r="BE33" s="1036" t="s">
        <v>409</v>
      </c>
      <c r="BF33" s="1036"/>
      <c r="BG33" s="1036"/>
      <c r="BH33" s="1036"/>
      <c r="BI33" s="1037"/>
      <c r="BJ33" s="235"/>
      <c r="BK33" s="235"/>
      <c r="BL33" s="235"/>
      <c r="BM33" s="235"/>
      <c r="BN33" s="235"/>
      <c r="BO33" s="244"/>
      <c r="BP33" s="244"/>
      <c r="BQ33" s="241">
        <v>27</v>
      </c>
      <c r="BR33" s="242"/>
      <c r="BS33" s="1056"/>
      <c r="BT33" s="1057"/>
      <c r="BU33" s="1057"/>
      <c r="BV33" s="1057"/>
      <c r="BW33" s="1057"/>
      <c r="BX33" s="1057"/>
      <c r="BY33" s="1057"/>
      <c r="BZ33" s="1057"/>
      <c r="CA33" s="1057"/>
      <c r="CB33" s="1057"/>
      <c r="CC33" s="1057"/>
      <c r="CD33" s="1057"/>
      <c r="CE33" s="1057"/>
      <c r="CF33" s="1057"/>
      <c r="CG33" s="1078"/>
      <c r="CH33" s="1053"/>
      <c r="CI33" s="1054"/>
      <c r="CJ33" s="1054"/>
      <c r="CK33" s="1054"/>
      <c r="CL33" s="1055"/>
      <c r="CM33" s="1053"/>
      <c r="CN33" s="1054"/>
      <c r="CO33" s="1054"/>
      <c r="CP33" s="1054"/>
      <c r="CQ33" s="1055"/>
      <c r="CR33" s="1053"/>
      <c r="CS33" s="1054"/>
      <c r="CT33" s="1054"/>
      <c r="CU33" s="1054"/>
      <c r="CV33" s="1055"/>
      <c r="CW33" s="1053"/>
      <c r="CX33" s="1054"/>
      <c r="CY33" s="1054"/>
      <c r="CZ33" s="1054"/>
      <c r="DA33" s="1055"/>
      <c r="DB33" s="1053"/>
      <c r="DC33" s="1054"/>
      <c r="DD33" s="1054"/>
      <c r="DE33" s="1054"/>
      <c r="DF33" s="1055"/>
      <c r="DG33" s="1053"/>
      <c r="DH33" s="1054"/>
      <c r="DI33" s="1054"/>
      <c r="DJ33" s="1054"/>
      <c r="DK33" s="1055"/>
      <c r="DL33" s="1053"/>
      <c r="DM33" s="1054"/>
      <c r="DN33" s="1054"/>
      <c r="DO33" s="1054"/>
      <c r="DP33" s="1055"/>
      <c r="DQ33" s="1053"/>
      <c r="DR33" s="1054"/>
      <c r="DS33" s="1054"/>
      <c r="DT33" s="1054"/>
      <c r="DU33" s="1055"/>
      <c r="DV33" s="1056"/>
      <c r="DW33" s="1057"/>
      <c r="DX33" s="1057"/>
      <c r="DY33" s="1057"/>
      <c r="DZ33" s="1058"/>
      <c r="EA33" s="233"/>
    </row>
    <row r="34" spans="1:131" ht="26.25" customHeight="1" x14ac:dyDescent="0.15">
      <c r="A34" s="245">
        <v>7</v>
      </c>
      <c r="B34" s="1094"/>
      <c r="C34" s="1095"/>
      <c r="D34" s="1095"/>
      <c r="E34" s="1095"/>
      <c r="F34" s="1095"/>
      <c r="G34" s="1095"/>
      <c r="H34" s="1095"/>
      <c r="I34" s="1095"/>
      <c r="J34" s="1095"/>
      <c r="K34" s="1095"/>
      <c r="L34" s="1095"/>
      <c r="M34" s="1095"/>
      <c r="N34" s="1095"/>
      <c r="O34" s="1095"/>
      <c r="P34" s="1096"/>
      <c r="Q34" s="1102"/>
      <c r="R34" s="1103"/>
      <c r="S34" s="1103"/>
      <c r="T34" s="1103"/>
      <c r="U34" s="1103"/>
      <c r="V34" s="1103"/>
      <c r="W34" s="1103"/>
      <c r="X34" s="1103"/>
      <c r="Y34" s="1103"/>
      <c r="Z34" s="1103"/>
      <c r="AA34" s="1103"/>
      <c r="AB34" s="1103"/>
      <c r="AC34" s="1103"/>
      <c r="AD34" s="1103"/>
      <c r="AE34" s="1104"/>
      <c r="AF34" s="1099"/>
      <c r="AG34" s="1100"/>
      <c r="AH34" s="1100"/>
      <c r="AI34" s="1100"/>
      <c r="AJ34" s="1101"/>
      <c r="AK34" s="1044"/>
      <c r="AL34" s="1035"/>
      <c r="AM34" s="1035"/>
      <c r="AN34" s="1035"/>
      <c r="AO34" s="1035"/>
      <c r="AP34" s="1035"/>
      <c r="AQ34" s="1035"/>
      <c r="AR34" s="1035"/>
      <c r="AS34" s="1035"/>
      <c r="AT34" s="1035"/>
      <c r="AU34" s="1035"/>
      <c r="AV34" s="1035"/>
      <c r="AW34" s="1035"/>
      <c r="AX34" s="1035"/>
      <c r="AY34" s="1035"/>
      <c r="AZ34" s="1105"/>
      <c r="BA34" s="1105"/>
      <c r="BB34" s="1105"/>
      <c r="BC34" s="1105"/>
      <c r="BD34" s="1105"/>
      <c r="BE34" s="1036"/>
      <c r="BF34" s="1036"/>
      <c r="BG34" s="1036"/>
      <c r="BH34" s="1036"/>
      <c r="BI34" s="1037"/>
      <c r="BJ34" s="235"/>
      <c r="BK34" s="235"/>
      <c r="BL34" s="235"/>
      <c r="BM34" s="235"/>
      <c r="BN34" s="235"/>
      <c r="BO34" s="244"/>
      <c r="BP34" s="244"/>
      <c r="BQ34" s="241">
        <v>28</v>
      </c>
      <c r="BR34" s="242"/>
      <c r="BS34" s="1056"/>
      <c r="BT34" s="1057"/>
      <c r="BU34" s="1057"/>
      <c r="BV34" s="1057"/>
      <c r="BW34" s="1057"/>
      <c r="BX34" s="1057"/>
      <c r="BY34" s="1057"/>
      <c r="BZ34" s="1057"/>
      <c r="CA34" s="1057"/>
      <c r="CB34" s="1057"/>
      <c r="CC34" s="1057"/>
      <c r="CD34" s="1057"/>
      <c r="CE34" s="1057"/>
      <c r="CF34" s="1057"/>
      <c r="CG34" s="1078"/>
      <c r="CH34" s="1053"/>
      <c r="CI34" s="1054"/>
      <c r="CJ34" s="1054"/>
      <c r="CK34" s="1054"/>
      <c r="CL34" s="1055"/>
      <c r="CM34" s="1053"/>
      <c r="CN34" s="1054"/>
      <c r="CO34" s="1054"/>
      <c r="CP34" s="1054"/>
      <c r="CQ34" s="1055"/>
      <c r="CR34" s="1053"/>
      <c r="CS34" s="1054"/>
      <c r="CT34" s="1054"/>
      <c r="CU34" s="1054"/>
      <c r="CV34" s="1055"/>
      <c r="CW34" s="1053"/>
      <c r="CX34" s="1054"/>
      <c r="CY34" s="1054"/>
      <c r="CZ34" s="1054"/>
      <c r="DA34" s="1055"/>
      <c r="DB34" s="1053"/>
      <c r="DC34" s="1054"/>
      <c r="DD34" s="1054"/>
      <c r="DE34" s="1054"/>
      <c r="DF34" s="1055"/>
      <c r="DG34" s="1053"/>
      <c r="DH34" s="1054"/>
      <c r="DI34" s="1054"/>
      <c r="DJ34" s="1054"/>
      <c r="DK34" s="1055"/>
      <c r="DL34" s="1053"/>
      <c r="DM34" s="1054"/>
      <c r="DN34" s="1054"/>
      <c r="DO34" s="1054"/>
      <c r="DP34" s="1055"/>
      <c r="DQ34" s="1053"/>
      <c r="DR34" s="1054"/>
      <c r="DS34" s="1054"/>
      <c r="DT34" s="1054"/>
      <c r="DU34" s="1055"/>
      <c r="DV34" s="1056"/>
      <c r="DW34" s="1057"/>
      <c r="DX34" s="1057"/>
      <c r="DY34" s="1057"/>
      <c r="DZ34" s="1058"/>
      <c r="EA34" s="233"/>
    </row>
    <row r="35" spans="1:131" ht="26.25" customHeight="1" x14ac:dyDescent="0.15">
      <c r="A35" s="245">
        <v>8</v>
      </c>
      <c r="B35" s="1094"/>
      <c r="C35" s="1095"/>
      <c r="D35" s="1095"/>
      <c r="E35" s="1095"/>
      <c r="F35" s="1095"/>
      <c r="G35" s="1095"/>
      <c r="H35" s="1095"/>
      <c r="I35" s="1095"/>
      <c r="J35" s="1095"/>
      <c r="K35" s="1095"/>
      <c r="L35" s="1095"/>
      <c r="M35" s="1095"/>
      <c r="N35" s="1095"/>
      <c r="O35" s="1095"/>
      <c r="P35" s="1096"/>
      <c r="Q35" s="1102"/>
      <c r="R35" s="1103"/>
      <c r="S35" s="1103"/>
      <c r="T35" s="1103"/>
      <c r="U35" s="1103"/>
      <c r="V35" s="1103"/>
      <c r="W35" s="1103"/>
      <c r="X35" s="1103"/>
      <c r="Y35" s="1103"/>
      <c r="Z35" s="1103"/>
      <c r="AA35" s="1103"/>
      <c r="AB35" s="1103"/>
      <c r="AC35" s="1103"/>
      <c r="AD35" s="1103"/>
      <c r="AE35" s="1104"/>
      <c r="AF35" s="1099"/>
      <c r="AG35" s="1100"/>
      <c r="AH35" s="1100"/>
      <c r="AI35" s="1100"/>
      <c r="AJ35" s="1101"/>
      <c r="AK35" s="1044"/>
      <c r="AL35" s="1035"/>
      <c r="AM35" s="1035"/>
      <c r="AN35" s="1035"/>
      <c r="AO35" s="1035"/>
      <c r="AP35" s="1035"/>
      <c r="AQ35" s="1035"/>
      <c r="AR35" s="1035"/>
      <c r="AS35" s="1035"/>
      <c r="AT35" s="1035"/>
      <c r="AU35" s="1035"/>
      <c r="AV35" s="1035"/>
      <c r="AW35" s="1035"/>
      <c r="AX35" s="1035"/>
      <c r="AY35" s="1035"/>
      <c r="AZ35" s="1105"/>
      <c r="BA35" s="1105"/>
      <c r="BB35" s="1105"/>
      <c r="BC35" s="1105"/>
      <c r="BD35" s="1105"/>
      <c r="BE35" s="1036"/>
      <c r="BF35" s="1036"/>
      <c r="BG35" s="1036"/>
      <c r="BH35" s="1036"/>
      <c r="BI35" s="1037"/>
      <c r="BJ35" s="235"/>
      <c r="BK35" s="235"/>
      <c r="BL35" s="235"/>
      <c r="BM35" s="235"/>
      <c r="BN35" s="235"/>
      <c r="BO35" s="244"/>
      <c r="BP35" s="244"/>
      <c r="BQ35" s="241">
        <v>29</v>
      </c>
      <c r="BR35" s="242"/>
      <c r="BS35" s="1056"/>
      <c r="BT35" s="1057"/>
      <c r="BU35" s="1057"/>
      <c r="BV35" s="1057"/>
      <c r="BW35" s="1057"/>
      <c r="BX35" s="1057"/>
      <c r="BY35" s="1057"/>
      <c r="BZ35" s="1057"/>
      <c r="CA35" s="1057"/>
      <c r="CB35" s="1057"/>
      <c r="CC35" s="1057"/>
      <c r="CD35" s="1057"/>
      <c r="CE35" s="1057"/>
      <c r="CF35" s="1057"/>
      <c r="CG35" s="1078"/>
      <c r="CH35" s="1053"/>
      <c r="CI35" s="1054"/>
      <c r="CJ35" s="1054"/>
      <c r="CK35" s="1054"/>
      <c r="CL35" s="1055"/>
      <c r="CM35" s="1053"/>
      <c r="CN35" s="1054"/>
      <c r="CO35" s="1054"/>
      <c r="CP35" s="1054"/>
      <c r="CQ35" s="1055"/>
      <c r="CR35" s="1053"/>
      <c r="CS35" s="1054"/>
      <c r="CT35" s="1054"/>
      <c r="CU35" s="1054"/>
      <c r="CV35" s="1055"/>
      <c r="CW35" s="1053"/>
      <c r="CX35" s="1054"/>
      <c r="CY35" s="1054"/>
      <c r="CZ35" s="1054"/>
      <c r="DA35" s="1055"/>
      <c r="DB35" s="1053"/>
      <c r="DC35" s="1054"/>
      <c r="DD35" s="1054"/>
      <c r="DE35" s="1054"/>
      <c r="DF35" s="1055"/>
      <c r="DG35" s="1053"/>
      <c r="DH35" s="1054"/>
      <c r="DI35" s="1054"/>
      <c r="DJ35" s="1054"/>
      <c r="DK35" s="1055"/>
      <c r="DL35" s="1053"/>
      <c r="DM35" s="1054"/>
      <c r="DN35" s="1054"/>
      <c r="DO35" s="1054"/>
      <c r="DP35" s="1055"/>
      <c r="DQ35" s="1053"/>
      <c r="DR35" s="1054"/>
      <c r="DS35" s="1054"/>
      <c r="DT35" s="1054"/>
      <c r="DU35" s="1055"/>
      <c r="DV35" s="1056"/>
      <c r="DW35" s="1057"/>
      <c r="DX35" s="1057"/>
      <c r="DY35" s="1057"/>
      <c r="DZ35" s="1058"/>
      <c r="EA35" s="233"/>
    </row>
    <row r="36" spans="1:131" ht="26.25" customHeight="1" x14ac:dyDescent="0.15">
      <c r="A36" s="245">
        <v>9</v>
      </c>
      <c r="B36" s="1094"/>
      <c r="C36" s="1095"/>
      <c r="D36" s="1095"/>
      <c r="E36" s="1095"/>
      <c r="F36" s="1095"/>
      <c r="G36" s="1095"/>
      <c r="H36" s="1095"/>
      <c r="I36" s="1095"/>
      <c r="J36" s="1095"/>
      <c r="K36" s="1095"/>
      <c r="L36" s="1095"/>
      <c r="M36" s="1095"/>
      <c r="N36" s="1095"/>
      <c r="O36" s="1095"/>
      <c r="P36" s="1096"/>
      <c r="Q36" s="1102"/>
      <c r="R36" s="1103"/>
      <c r="S36" s="1103"/>
      <c r="T36" s="1103"/>
      <c r="U36" s="1103"/>
      <c r="V36" s="1103"/>
      <c r="W36" s="1103"/>
      <c r="X36" s="1103"/>
      <c r="Y36" s="1103"/>
      <c r="Z36" s="1103"/>
      <c r="AA36" s="1103"/>
      <c r="AB36" s="1103"/>
      <c r="AC36" s="1103"/>
      <c r="AD36" s="1103"/>
      <c r="AE36" s="1104"/>
      <c r="AF36" s="1099"/>
      <c r="AG36" s="1100"/>
      <c r="AH36" s="1100"/>
      <c r="AI36" s="1100"/>
      <c r="AJ36" s="1101"/>
      <c r="AK36" s="1044"/>
      <c r="AL36" s="1035"/>
      <c r="AM36" s="1035"/>
      <c r="AN36" s="1035"/>
      <c r="AO36" s="1035"/>
      <c r="AP36" s="1035"/>
      <c r="AQ36" s="1035"/>
      <c r="AR36" s="1035"/>
      <c r="AS36" s="1035"/>
      <c r="AT36" s="1035"/>
      <c r="AU36" s="1035"/>
      <c r="AV36" s="1035"/>
      <c r="AW36" s="1035"/>
      <c r="AX36" s="1035"/>
      <c r="AY36" s="1035"/>
      <c r="AZ36" s="1105"/>
      <c r="BA36" s="1105"/>
      <c r="BB36" s="1105"/>
      <c r="BC36" s="1105"/>
      <c r="BD36" s="1105"/>
      <c r="BE36" s="1036"/>
      <c r="BF36" s="1036"/>
      <c r="BG36" s="1036"/>
      <c r="BH36" s="1036"/>
      <c r="BI36" s="1037"/>
      <c r="BJ36" s="235"/>
      <c r="BK36" s="235"/>
      <c r="BL36" s="235"/>
      <c r="BM36" s="235"/>
      <c r="BN36" s="235"/>
      <c r="BO36" s="244"/>
      <c r="BP36" s="244"/>
      <c r="BQ36" s="241">
        <v>30</v>
      </c>
      <c r="BR36" s="242"/>
      <c r="BS36" s="1056"/>
      <c r="BT36" s="1057"/>
      <c r="BU36" s="1057"/>
      <c r="BV36" s="1057"/>
      <c r="BW36" s="1057"/>
      <c r="BX36" s="1057"/>
      <c r="BY36" s="1057"/>
      <c r="BZ36" s="1057"/>
      <c r="CA36" s="1057"/>
      <c r="CB36" s="1057"/>
      <c r="CC36" s="1057"/>
      <c r="CD36" s="1057"/>
      <c r="CE36" s="1057"/>
      <c r="CF36" s="1057"/>
      <c r="CG36" s="1078"/>
      <c r="CH36" s="1053"/>
      <c r="CI36" s="1054"/>
      <c r="CJ36" s="1054"/>
      <c r="CK36" s="1054"/>
      <c r="CL36" s="1055"/>
      <c r="CM36" s="1053"/>
      <c r="CN36" s="1054"/>
      <c r="CO36" s="1054"/>
      <c r="CP36" s="1054"/>
      <c r="CQ36" s="1055"/>
      <c r="CR36" s="1053"/>
      <c r="CS36" s="1054"/>
      <c r="CT36" s="1054"/>
      <c r="CU36" s="1054"/>
      <c r="CV36" s="1055"/>
      <c r="CW36" s="1053"/>
      <c r="CX36" s="1054"/>
      <c r="CY36" s="1054"/>
      <c r="CZ36" s="1054"/>
      <c r="DA36" s="1055"/>
      <c r="DB36" s="1053"/>
      <c r="DC36" s="1054"/>
      <c r="DD36" s="1054"/>
      <c r="DE36" s="1054"/>
      <c r="DF36" s="1055"/>
      <c r="DG36" s="1053"/>
      <c r="DH36" s="1054"/>
      <c r="DI36" s="1054"/>
      <c r="DJ36" s="1054"/>
      <c r="DK36" s="1055"/>
      <c r="DL36" s="1053"/>
      <c r="DM36" s="1054"/>
      <c r="DN36" s="1054"/>
      <c r="DO36" s="1054"/>
      <c r="DP36" s="1055"/>
      <c r="DQ36" s="1053"/>
      <c r="DR36" s="1054"/>
      <c r="DS36" s="1054"/>
      <c r="DT36" s="1054"/>
      <c r="DU36" s="1055"/>
      <c r="DV36" s="1056"/>
      <c r="DW36" s="1057"/>
      <c r="DX36" s="1057"/>
      <c r="DY36" s="1057"/>
      <c r="DZ36" s="1058"/>
      <c r="EA36" s="233"/>
    </row>
    <row r="37" spans="1:131" ht="26.25" customHeight="1" x14ac:dyDescent="0.15">
      <c r="A37" s="245">
        <v>10</v>
      </c>
      <c r="B37" s="1094"/>
      <c r="C37" s="1095"/>
      <c r="D37" s="1095"/>
      <c r="E37" s="1095"/>
      <c r="F37" s="1095"/>
      <c r="G37" s="1095"/>
      <c r="H37" s="1095"/>
      <c r="I37" s="1095"/>
      <c r="J37" s="1095"/>
      <c r="K37" s="1095"/>
      <c r="L37" s="1095"/>
      <c r="M37" s="1095"/>
      <c r="N37" s="1095"/>
      <c r="O37" s="1095"/>
      <c r="P37" s="1096"/>
      <c r="Q37" s="1102"/>
      <c r="R37" s="1103"/>
      <c r="S37" s="1103"/>
      <c r="T37" s="1103"/>
      <c r="U37" s="1103"/>
      <c r="V37" s="1103"/>
      <c r="W37" s="1103"/>
      <c r="X37" s="1103"/>
      <c r="Y37" s="1103"/>
      <c r="Z37" s="1103"/>
      <c r="AA37" s="1103"/>
      <c r="AB37" s="1103"/>
      <c r="AC37" s="1103"/>
      <c r="AD37" s="1103"/>
      <c r="AE37" s="1104"/>
      <c r="AF37" s="1099"/>
      <c r="AG37" s="1100"/>
      <c r="AH37" s="1100"/>
      <c r="AI37" s="1100"/>
      <c r="AJ37" s="1101"/>
      <c r="AK37" s="1044"/>
      <c r="AL37" s="1035"/>
      <c r="AM37" s="1035"/>
      <c r="AN37" s="1035"/>
      <c r="AO37" s="1035"/>
      <c r="AP37" s="1035"/>
      <c r="AQ37" s="1035"/>
      <c r="AR37" s="1035"/>
      <c r="AS37" s="1035"/>
      <c r="AT37" s="1035"/>
      <c r="AU37" s="1035"/>
      <c r="AV37" s="1035"/>
      <c r="AW37" s="1035"/>
      <c r="AX37" s="1035"/>
      <c r="AY37" s="1035"/>
      <c r="AZ37" s="1105"/>
      <c r="BA37" s="1105"/>
      <c r="BB37" s="1105"/>
      <c r="BC37" s="1105"/>
      <c r="BD37" s="1105"/>
      <c r="BE37" s="1036"/>
      <c r="BF37" s="1036"/>
      <c r="BG37" s="1036"/>
      <c r="BH37" s="1036"/>
      <c r="BI37" s="1037"/>
      <c r="BJ37" s="235"/>
      <c r="BK37" s="235"/>
      <c r="BL37" s="235"/>
      <c r="BM37" s="235"/>
      <c r="BN37" s="235"/>
      <c r="BO37" s="244"/>
      <c r="BP37" s="244"/>
      <c r="BQ37" s="241">
        <v>31</v>
      </c>
      <c r="BR37" s="242"/>
      <c r="BS37" s="1056"/>
      <c r="BT37" s="1057"/>
      <c r="BU37" s="1057"/>
      <c r="BV37" s="1057"/>
      <c r="BW37" s="1057"/>
      <c r="BX37" s="1057"/>
      <c r="BY37" s="1057"/>
      <c r="BZ37" s="1057"/>
      <c r="CA37" s="1057"/>
      <c r="CB37" s="1057"/>
      <c r="CC37" s="1057"/>
      <c r="CD37" s="1057"/>
      <c r="CE37" s="1057"/>
      <c r="CF37" s="1057"/>
      <c r="CG37" s="1078"/>
      <c r="CH37" s="1053"/>
      <c r="CI37" s="1054"/>
      <c r="CJ37" s="1054"/>
      <c r="CK37" s="1054"/>
      <c r="CL37" s="1055"/>
      <c r="CM37" s="1053"/>
      <c r="CN37" s="1054"/>
      <c r="CO37" s="1054"/>
      <c r="CP37" s="1054"/>
      <c r="CQ37" s="1055"/>
      <c r="CR37" s="1053"/>
      <c r="CS37" s="1054"/>
      <c r="CT37" s="1054"/>
      <c r="CU37" s="1054"/>
      <c r="CV37" s="1055"/>
      <c r="CW37" s="1053"/>
      <c r="CX37" s="1054"/>
      <c r="CY37" s="1054"/>
      <c r="CZ37" s="1054"/>
      <c r="DA37" s="1055"/>
      <c r="DB37" s="1053"/>
      <c r="DC37" s="1054"/>
      <c r="DD37" s="1054"/>
      <c r="DE37" s="1054"/>
      <c r="DF37" s="1055"/>
      <c r="DG37" s="1053"/>
      <c r="DH37" s="1054"/>
      <c r="DI37" s="1054"/>
      <c r="DJ37" s="1054"/>
      <c r="DK37" s="1055"/>
      <c r="DL37" s="1053"/>
      <c r="DM37" s="1054"/>
      <c r="DN37" s="1054"/>
      <c r="DO37" s="1054"/>
      <c r="DP37" s="1055"/>
      <c r="DQ37" s="1053"/>
      <c r="DR37" s="1054"/>
      <c r="DS37" s="1054"/>
      <c r="DT37" s="1054"/>
      <c r="DU37" s="1055"/>
      <c r="DV37" s="1056"/>
      <c r="DW37" s="1057"/>
      <c r="DX37" s="1057"/>
      <c r="DY37" s="1057"/>
      <c r="DZ37" s="1058"/>
      <c r="EA37" s="233"/>
    </row>
    <row r="38" spans="1:131" ht="26.25" customHeight="1" x14ac:dyDescent="0.15">
      <c r="A38" s="245">
        <v>11</v>
      </c>
      <c r="B38" s="1094"/>
      <c r="C38" s="1095"/>
      <c r="D38" s="1095"/>
      <c r="E38" s="1095"/>
      <c r="F38" s="1095"/>
      <c r="G38" s="1095"/>
      <c r="H38" s="1095"/>
      <c r="I38" s="1095"/>
      <c r="J38" s="1095"/>
      <c r="K38" s="1095"/>
      <c r="L38" s="1095"/>
      <c r="M38" s="1095"/>
      <c r="N38" s="1095"/>
      <c r="O38" s="1095"/>
      <c r="P38" s="1096"/>
      <c r="Q38" s="1102"/>
      <c r="R38" s="1103"/>
      <c r="S38" s="1103"/>
      <c r="T38" s="1103"/>
      <c r="U38" s="1103"/>
      <c r="V38" s="1103"/>
      <c r="W38" s="1103"/>
      <c r="X38" s="1103"/>
      <c r="Y38" s="1103"/>
      <c r="Z38" s="1103"/>
      <c r="AA38" s="1103"/>
      <c r="AB38" s="1103"/>
      <c r="AC38" s="1103"/>
      <c r="AD38" s="1103"/>
      <c r="AE38" s="1104"/>
      <c r="AF38" s="1099"/>
      <c r="AG38" s="1100"/>
      <c r="AH38" s="1100"/>
      <c r="AI38" s="1100"/>
      <c r="AJ38" s="1101"/>
      <c r="AK38" s="1044"/>
      <c r="AL38" s="1035"/>
      <c r="AM38" s="1035"/>
      <c r="AN38" s="1035"/>
      <c r="AO38" s="1035"/>
      <c r="AP38" s="1035"/>
      <c r="AQ38" s="1035"/>
      <c r="AR38" s="1035"/>
      <c r="AS38" s="1035"/>
      <c r="AT38" s="1035"/>
      <c r="AU38" s="1035"/>
      <c r="AV38" s="1035"/>
      <c r="AW38" s="1035"/>
      <c r="AX38" s="1035"/>
      <c r="AY38" s="1035"/>
      <c r="AZ38" s="1105"/>
      <c r="BA38" s="1105"/>
      <c r="BB38" s="1105"/>
      <c r="BC38" s="1105"/>
      <c r="BD38" s="1105"/>
      <c r="BE38" s="1036"/>
      <c r="BF38" s="1036"/>
      <c r="BG38" s="1036"/>
      <c r="BH38" s="1036"/>
      <c r="BI38" s="1037"/>
      <c r="BJ38" s="235"/>
      <c r="BK38" s="235"/>
      <c r="BL38" s="235"/>
      <c r="BM38" s="235"/>
      <c r="BN38" s="235"/>
      <c r="BO38" s="244"/>
      <c r="BP38" s="244"/>
      <c r="BQ38" s="241">
        <v>32</v>
      </c>
      <c r="BR38" s="242"/>
      <c r="BS38" s="1056"/>
      <c r="BT38" s="1057"/>
      <c r="BU38" s="1057"/>
      <c r="BV38" s="1057"/>
      <c r="BW38" s="1057"/>
      <c r="BX38" s="1057"/>
      <c r="BY38" s="1057"/>
      <c r="BZ38" s="1057"/>
      <c r="CA38" s="1057"/>
      <c r="CB38" s="1057"/>
      <c r="CC38" s="1057"/>
      <c r="CD38" s="1057"/>
      <c r="CE38" s="1057"/>
      <c r="CF38" s="1057"/>
      <c r="CG38" s="1078"/>
      <c r="CH38" s="1053"/>
      <c r="CI38" s="1054"/>
      <c r="CJ38" s="1054"/>
      <c r="CK38" s="1054"/>
      <c r="CL38" s="1055"/>
      <c r="CM38" s="1053"/>
      <c r="CN38" s="1054"/>
      <c r="CO38" s="1054"/>
      <c r="CP38" s="1054"/>
      <c r="CQ38" s="1055"/>
      <c r="CR38" s="1053"/>
      <c r="CS38" s="1054"/>
      <c r="CT38" s="1054"/>
      <c r="CU38" s="1054"/>
      <c r="CV38" s="1055"/>
      <c r="CW38" s="1053"/>
      <c r="CX38" s="1054"/>
      <c r="CY38" s="1054"/>
      <c r="CZ38" s="1054"/>
      <c r="DA38" s="1055"/>
      <c r="DB38" s="1053"/>
      <c r="DC38" s="1054"/>
      <c r="DD38" s="1054"/>
      <c r="DE38" s="1054"/>
      <c r="DF38" s="1055"/>
      <c r="DG38" s="1053"/>
      <c r="DH38" s="1054"/>
      <c r="DI38" s="1054"/>
      <c r="DJ38" s="1054"/>
      <c r="DK38" s="1055"/>
      <c r="DL38" s="1053"/>
      <c r="DM38" s="1054"/>
      <c r="DN38" s="1054"/>
      <c r="DO38" s="1054"/>
      <c r="DP38" s="1055"/>
      <c r="DQ38" s="1053"/>
      <c r="DR38" s="1054"/>
      <c r="DS38" s="1054"/>
      <c r="DT38" s="1054"/>
      <c r="DU38" s="1055"/>
      <c r="DV38" s="1056"/>
      <c r="DW38" s="1057"/>
      <c r="DX38" s="1057"/>
      <c r="DY38" s="1057"/>
      <c r="DZ38" s="1058"/>
      <c r="EA38" s="233"/>
    </row>
    <row r="39" spans="1:131" ht="26.25" customHeight="1" x14ac:dyDescent="0.15">
      <c r="A39" s="245">
        <v>12</v>
      </c>
      <c r="B39" s="1094"/>
      <c r="C39" s="1095"/>
      <c r="D39" s="1095"/>
      <c r="E39" s="1095"/>
      <c r="F39" s="1095"/>
      <c r="G39" s="1095"/>
      <c r="H39" s="1095"/>
      <c r="I39" s="1095"/>
      <c r="J39" s="1095"/>
      <c r="K39" s="1095"/>
      <c r="L39" s="1095"/>
      <c r="M39" s="1095"/>
      <c r="N39" s="1095"/>
      <c r="O39" s="1095"/>
      <c r="P39" s="1096"/>
      <c r="Q39" s="1102"/>
      <c r="R39" s="1103"/>
      <c r="S39" s="1103"/>
      <c r="T39" s="1103"/>
      <c r="U39" s="1103"/>
      <c r="V39" s="1103"/>
      <c r="W39" s="1103"/>
      <c r="X39" s="1103"/>
      <c r="Y39" s="1103"/>
      <c r="Z39" s="1103"/>
      <c r="AA39" s="1103"/>
      <c r="AB39" s="1103"/>
      <c r="AC39" s="1103"/>
      <c r="AD39" s="1103"/>
      <c r="AE39" s="1104"/>
      <c r="AF39" s="1099"/>
      <c r="AG39" s="1100"/>
      <c r="AH39" s="1100"/>
      <c r="AI39" s="1100"/>
      <c r="AJ39" s="1101"/>
      <c r="AK39" s="1044"/>
      <c r="AL39" s="1035"/>
      <c r="AM39" s="1035"/>
      <c r="AN39" s="1035"/>
      <c r="AO39" s="1035"/>
      <c r="AP39" s="1035"/>
      <c r="AQ39" s="1035"/>
      <c r="AR39" s="1035"/>
      <c r="AS39" s="1035"/>
      <c r="AT39" s="1035"/>
      <c r="AU39" s="1035"/>
      <c r="AV39" s="1035"/>
      <c r="AW39" s="1035"/>
      <c r="AX39" s="1035"/>
      <c r="AY39" s="1035"/>
      <c r="AZ39" s="1105"/>
      <c r="BA39" s="1105"/>
      <c r="BB39" s="1105"/>
      <c r="BC39" s="1105"/>
      <c r="BD39" s="1105"/>
      <c r="BE39" s="1036"/>
      <c r="BF39" s="1036"/>
      <c r="BG39" s="1036"/>
      <c r="BH39" s="1036"/>
      <c r="BI39" s="1037"/>
      <c r="BJ39" s="235"/>
      <c r="BK39" s="235"/>
      <c r="BL39" s="235"/>
      <c r="BM39" s="235"/>
      <c r="BN39" s="235"/>
      <c r="BO39" s="244"/>
      <c r="BP39" s="244"/>
      <c r="BQ39" s="241">
        <v>33</v>
      </c>
      <c r="BR39" s="242"/>
      <c r="BS39" s="1056"/>
      <c r="BT39" s="1057"/>
      <c r="BU39" s="1057"/>
      <c r="BV39" s="1057"/>
      <c r="BW39" s="1057"/>
      <c r="BX39" s="1057"/>
      <c r="BY39" s="1057"/>
      <c r="BZ39" s="1057"/>
      <c r="CA39" s="1057"/>
      <c r="CB39" s="1057"/>
      <c r="CC39" s="1057"/>
      <c r="CD39" s="1057"/>
      <c r="CE39" s="1057"/>
      <c r="CF39" s="1057"/>
      <c r="CG39" s="1078"/>
      <c r="CH39" s="1053"/>
      <c r="CI39" s="1054"/>
      <c r="CJ39" s="1054"/>
      <c r="CK39" s="1054"/>
      <c r="CL39" s="1055"/>
      <c r="CM39" s="1053"/>
      <c r="CN39" s="1054"/>
      <c r="CO39" s="1054"/>
      <c r="CP39" s="1054"/>
      <c r="CQ39" s="1055"/>
      <c r="CR39" s="1053"/>
      <c r="CS39" s="1054"/>
      <c r="CT39" s="1054"/>
      <c r="CU39" s="1054"/>
      <c r="CV39" s="1055"/>
      <c r="CW39" s="1053"/>
      <c r="CX39" s="1054"/>
      <c r="CY39" s="1054"/>
      <c r="CZ39" s="1054"/>
      <c r="DA39" s="1055"/>
      <c r="DB39" s="1053"/>
      <c r="DC39" s="1054"/>
      <c r="DD39" s="1054"/>
      <c r="DE39" s="1054"/>
      <c r="DF39" s="1055"/>
      <c r="DG39" s="1053"/>
      <c r="DH39" s="1054"/>
      <c r="DI39" s="1054"/>
      <c r="DJ39" s="1054"/>
      <c r="DK39" s="1055"/>
      <c r="DL39" s="1053"/>
      <c r="DM39" s="1054"/>
      <c r="DN39" s="1054"/>
      <c r="DO39" s="1054"/>
      <c r="DP39" s="1055"/>
      <c r="DQ39" s="1053"/>
      <c r="DR39" s="1054"/>
      <c r="DS39" s="1054"/>
      <c r="DT39" s="1054"/>
      <c r="DU39" s="1055"/>
      <c r="DV39" s="1056"/>
      <c r="DW39" s="1057"/>
      <c r="DX39" s="1057"/>
      <c r="DY39" s="1057"/>
      <c r="DZ39" s="1058"/>
      <c r="EA39" s="233"/>
    </row>
    <row r="40" spans="1:131" ht="26.25" customHeight="1" x14ac:dyDescent="0.15">
      <c r="A40" s="241">
        <v>13</v>
      </c>
      <c r="B40" s="1094"/>
      <c r="C40" s="1095"/>
      <c r="D40" s="1095"/>
      <c r="E40" s="1095"/>
      <c r="F40" s="1095"/>
      <c r="G40" s="1095"/>
      <c r="H40" s="1095"/>
      <c r="I40" s="1095"/>
      <c r="J40" s="1095"/>
      <c r="K40" s="1095"/>
      <c r="L40" s="1095"/>
      <c r="M40" s="1095"/>
      <c r="N40" s="1095"/>
      <c r="O40" s="1095"/>
      <c r="P40" s="1096"/>
      <c r="Q40" s="1102"/>
      <c r="R40" s="1103"/>
      <c r="S40" s="1103"/>
      <c r="T40" s="1103"/>
      <c r="U40" s="1103"/>
      <c r="V40" s="1103"/>
      <c r="W40" s="1103"/>
      <c r="X40" s="1103"/>
      <c r="Y40" s="1103"/>
      <c r="Z40" s="1103"/>
      <c r="AA40" s="1103"/>
      <c r="AB40" s="1103"/>
      <c r="AC40" s="1103"/>
      <c r="AD40" s="1103"/>
      <c r="AE40" s="1104"/>
      <c r="AF40" s="1099"/>
      <c r="AG40" s="1100"/>
      <c r="AH40" s="1100"/>
      <c r="AI40" s="1100"/>
      <c r="AJ40" s="1101"/>
      <c r="AK40" s="1044"/>
      <c r="AL40" s="1035"/>
      <c r="AM40" s="1035"/>
      <c r="AN40" s="1035"/>
      <c r="AO40" s="1035"/>
      <c r="AP40" s="1035"/>
      <c r="AQ40" s="1035"/>
      <c r="AR40" s="1035"/>
      <c r="AS40" s="1035"/>
      <c r="AT40" s="1035"/>
      <c r="AU40" s="1035"/>
      <c r="AV40" s="1035"/>
      <c r="AW40" s="1035"/>
      <c r="AX40" s="1035"/>
      <c r="AY40" s="1035"/>
      <c r="AZ40" s="1105"/>
      <c r="BA40" s="1105"/>
      <c r="BB40" s="1105"/>
      <c r="BC40" s="1105"/>
      <c r="BD40" s="1105"/>
      <c r="BE40" s="1036"/>
      <c r="BF40" s="1036"/>
      <c r="BG40" s="1036"/>
      <c r="BH40" s="1036"/>
      <c r="BI40" s="1037"/>
      <c r="BJ40" s="235"/>
      <c r="BK40" s="235"/>
      <c r="BL40" s="235"/>
      <c r="BM40" s="235"/>
      <c r="BN40" s="235"/>
      <c r="BO40" s="244"/>
      <c r="BP40" s="244"/>
      <c r="BQ40" s="241">
        <v>34</v>
      </c>
      <c r="BR40" s="242"/>
      <c r="BS40" s="1056"/>
      <c r="BT40" s="1057"/>
      <c r="BU40" s="1057"/>
      <c r="BV40" s="1057"/>
      <c r="BW40" s="1057"/>
      <c r="BX40" s="1057"/>
      <c r="BY40" s="1057"/>
      <c r="BZ40" s="1057"/>
      <c r="CA40" s="1057"/>
      <c r="CB40" s="1057"/>
      <c r="CC40" s="1057"/>
      <c r="CD40" s="1057"/>
      <c r="CE40" s="1057"/>
      <c r="CF40" s="1057"/>
      <c r="CG40" s="1078"/>
      <c r="CH40" s="1053"/>
      <c r="CI40" s="1054"/>
      <c r="CJ40" s="1054"/>
      <c r="CK40" s="1054"/>
      <c r="CL40" s="1055"/>
      <c r="CM40" s="1053"/>
      <c r="CN40" s="1054"/>
      <c r="CO40" s="1054"/>
      <c r="CP40" s="1054"/>
      <c r="CQ40" s="1055"/>
      <c r="CR40" s="1053"/>
      <c r="CS40" s="1054"/>
      <c r="CT40" s="1054"/>
      <c r="CU40" s="1054"/>
      <c r="CV40" s="1055"/>
      <c r="CW40" s="1053"/>
      <c r="CX40" s="1054"/>
      <c r="CY40" s="1054"/>
      <c r="CZ40" s="1054"/>
      <c r="DA40" s="1055"/>
      <c r="DB40" s="1053"/>
      <c r="DC40" s="1054"/>
      <c r="DD40" s="1054"/>
      <c r="DE40" s="1054"/>
      <c r="DF40" s="1055"/>
      <c r="DG40" s="1053"/>
      <c r="DH40" s="1054"/>
      <c r="DI40" s="1054"/>
      <c r="DJ40" s="1054"/>
      <c r="DK40" s="1055"/>
      <c r="DL40" s="1053"/>
      <c r="DM40" s="1054"/>
      <c r="DN40" s="1054"/>
      <c r="DO40" s="1054"/>
      <c r="DP40" s="1055"/>
      <c r="DQ40" s="1053"/>
      <c r="DR40" s="1054"/>
      <c r="DS40" s="1054"/>
      <c r="DT40" s="1054"/>
      <c r="DU40" s="1055"/>
      <c r="DV40" s="1056"/>
      <c r="DW40" s="1057"/>
      <c r="DX40" s="1057"/>
      <c r="DY40" s="1057"/>
      <c r="DZ40" s="1058"/>
      <c r="EA40" s="233"/>
    </row>
    <row r="41" spans="1:131" ht="26.25" customHeight="1" x14ac:dyDescent="0.15">
      <c r="A41" s="241">
        <v>14</v>
      </c>
      <c r="B41" s="1094"/>
      <c r="C41" s="1095"/>
      <c r="D41" s="1095"/>
      <c r="E41" s="1095"/>
      <c r="F41" s="1095"/>
      <c r="G41" s="1095"/>
      <c r="H41" s="1095"/>
      <c r="I41" s="1095"/>
      <c r="J41" s="1095"/>
      <c r="K41" s="1095"/>
      <c r="L41" s="1095"/>
      <c r="M41" s="1095"/>
      <c r="N41" s="1095"/>
      <c r="O41" s="1095"/>
      <c r="P41" s="1096"/>
      <c r="Q41" s="1102"/>
      <c r="R41" s="1103"/>
      <c r="S41" s="1103"/>
      <c r="T41" s="1103"/>
      <c r="U41" s="1103"/>
      <c r="V41" s="1103"/>
      <c r="W41" s="1103"/>
      <c r="X41" s="1103"/>
      <c r="Y41" s="1103"/>
      <c r="Z41" s="1103"/>
      <c r="AA41" s="1103"/>
      <c r="AB41" s="1103"/>
      <c r="AC41" s="1103"/>
      <c r="AD41" s="1103"/>
      <c r="AE41" s="1104"/>
      <c r="AF41" s="1099"/>
      <c r="AG41" s="1100"/>
      <c r="AH41" s="1100"/>
      <c r="AI41" s="1100"/>
      <c r="AJ41" s="1101"/>
      <c r="AK41" s="1044"/>
      <c r="AL41" s="1035"/>
      <c r="AM41" s="1035"/>
      <c r="AN41" s="1035"/>
      <c r="AO41" s="1035"/>
      <c r="AP41" s="1035"/>
      <c r="AQ41" s="1035"/>
      <c r="AR41" s="1035"/>
      <c r="AS41" s="1035"/>
      <c r="AT41" s="1035"/>
      <c r="AU41" s="1035"/>
      <c r="AV41" s="1035"/>
      <c r="AW41" s="1035"/>
      <c r="AX41" s="1035"/>
      <c r="AY41" s="1035"/>
      <c r="AZ41" s="1105"/>
      <c r="BA41" s="1105"/>
      <c r="BB41" s="1105"/>
      <c r="BC41" s="1105"/>
      <c r="BD41" s="1105"/>
      <c r="BE41" s="1036"/>
      <c r="BF41" s="1036"/>
      <c r="BG41" s="1036"/>
      <c r="BH41" s="1036"/>
      <c r="BI41" s="1037"/>
      <c r="BJ41" s="235"/>
      <c r="BK41" s="235"/>
      <c r="BL41" s="235"/>
      <c r="BM41" s="235"/>
      <c r="BN41" s="235"/>
      <c r="BO41" s="244"/>
      <c r="BP41" s="244"/>
      <c r="BQ41" s="241">
        <v>35</v>
      </c>
      <c r="BR41" s="242"/>
      <c r="BS41" s="1056"/>
      <c r="BT41" s="1057"/>
      <c r="BU41" s="1057"/>
      <c r="BV41" s="1057"/>
      <c r="BW41" s="1057"/>
      <c r="BX41" s="1057"/>
      <c r="BY41" s="1057"/>
      <c r="BZ41" s="1057"/>
      <c r="CA41" s="1057"/>
      <c r="CB41" s="1057"/>
      <c r="CC41" s="1057"/>
      <c r="CD41" s="1057"/>
      <c r="CE41" s="1057"/>
      <c r="CF41" s="1057"/>
      <c r="CG41" s="1078"/>
      <c r="CH41" s="1053"/>
      <c r="CI41" s="1054"/>
      <c r="CJ41" s="1054"/>
      <c r="CK41" s="1054"/>
      <c r="CL41" s="1055"/>
      <c r="CM41" s="1053"/>
      <c r="CN41" s="1054"/>
      <c r="CO41" s="1054"/>
      <c r="CP41" s="1054"/>
      <c r="CQ41" s="1055"/>
      <c r="CR41" s="1053"/>
      <c r="CS41" s="1054"/>
      <c r="CT41" s="1054"/>
      <c r="CU41" s="1054"/>
      <c r="CV41" s="1055"/>
      <c r="CW41" s="1053"/>
      <c r="CX41" s="1054"/>
      <c r="CY41" s="1054"/>
      <c r="CZ41" s="1054"/>
      <c r="DA41" s="1055"/>
      <c r="DB41" s="1053"/>
      <c r="DC41" s="1054"/>
      <c r="DD41" s="1054"/>
      <c r="DE41" s="1054"/>
      <c r="DF41" s="1055"/>
      <c r="DG41" s="1053"/>
      <c r="DH41" s="1054"/>
      <c r="DI41" s="1054"/>
      <c r="DJ41" s="1054"/>
      <c r="DK41" s="1055"/>
      <c r="DL41" s="1053"/>
      <c r="DM41" s="1054"/>
      <c r="DN41" s="1054"/>
      <c r="DO41" s="1054"/>
      <c r="DP41" s="1055"/>
      <c r="DQ41" s="1053"/>
      <c r="DR41" s="1054"/>
      <c r="DS41" s="1054"/>
      <c r="DT41" s="1054"/>
      <c r="DU41" s="1055"/>
      <c r="DV41" s="1056"/>
      <c r="DW41" s="1057"/>
      <c r="DX41" s="1057"/>
      <c r="DY41" s="1057"/>
      <c r="DZ41" s="1058"/>
      <c r="EA41" s="233"/>
    </row>
    <row r="42" spans="1:131" ht="26.25" customHeight="1" x14ac:dyDescent="0.15">
      <c r="A42" s="241">
        <v>15</v>
      </c>
      <c r="B42" s="1094"/>
      <c r="C42" s="1095"/>
      <c r="D42" s="1095"/>
      <c r="E42" s="1095"/>
      <c r="F42" s="1095"/>
      <c r="G42" s="1095"/>
      <c r="H42" s="1095"/>
      <c r="I42" s="1095"/>
      <c r="J42" s="1095"/>
      <c r="K42" s="1095"/>
      <c r="L42" s="1095"/>
      <c r="M42" s="1095"/>
      <c r="N42" s="1095"/>
      <c r="O42" s="1095"/>
      <c r="P42" s="1096"/>
      <c r="Q42" s="1102"/>
      <c r="R42" s="1103"/>
      <c r="S42" s="1103"/>
      <c r="T42" s="1103"/>
      <c r="U42" s="1103"/>
      <c r="V42" s="1103"/>
      <c r="W42" s="1103"/>
      <c r="X42" s="1103"/>
      <c r="Y42" s="1103"/>
      <c r="Z42" s="1103"/>
      <c r="AA42" s="1103"/>
      <c r="AB42" s="1103"/>
      <c r="AC42" s="1103"/>
      <c r="AD42" s="1103"/>
      <c r="AE42" s="1104"/>
      <c r="AF42" s="1099"/>
      <c r="AG42" s="1100"/>
      <c r="AH42" s="1100"/>
      <c r="AI42" s="1100"/>
      <c r="AJ42" s="1101"/>
      <c r="AK42" s="1044"/>
      <c r="AL42" s="1035"/>
      <c r="AM42" s="1035"/>
      <c r="AN42" s="1035"/>
      <c r="AO42" s="1035"/>
      <c r="AP42" s="1035"/>
      <c r="AQ42" s="1035"/>
      <c r="AR42" s="1035"/>
      <c r="AS42" s="1035"/>
      <c r="AT42" s="1035"/>
      <c r="AU42" s="1035"/>
      <c r="AV42" s="1035"/>
      <c r="AW42" s="1035"/>
      <c r="AX42" s="1035"/>
      <c r="AY42" s="1035"/>
      <c r="AZ42" s="1105"/>
      <c r="BA42" s="1105"/>
      <c r="BB42" s="1105"/>
      <c r="BC42" s="1105"/>
      <c r="BD42" s="1105"/>
      <c r="BE42" s="1036"/>
      <c r="BF42" s="1036"/>
      <c r="BG42" s="1036"/>
      <c r="BH42" s="1036"/>
      <c r="BI42" s="1037"/>
      <c r="BJ42" s="235"/>
      <c r="BK42" s="235"/>
      <c r="BL42" s="235"/>
      <c r="BM42" s="235"/>
      <c r="BN42" s="235"/>
      <c r="BO42" s="244"/>
      <c r="BP42" s="244"/>
      <c r="BQ42" s="241">
        <v>36</v>
      </c>
      <c r="BR42" s="242"/>
      <c r="BS42" s="1056"/>
      <c r="BT42" s="1057"/>
      <c r="BU42" s="1057"/>
      <c r="BV42" s="1057"/>
      <c r="BW42" s="1057"/>
      <c r="BX42" s="1057"/>
      <c r="BY42" s="1057"/>
      <c r="BZ42" s="1057"/>
      <c r="CA42" s="1057"/>
      <c r="CB42" s="1057"/>
      <c r="CC42" s="1057"/>
      <c r="CD42" s="1057"/>
      <c r="CE42" s="1057"/>
      <c r="CF42" s="1057"/>
      <c r="CG42" s="1078"/>
      <c r="CH42" s="1053"/>
      <c r="CI42" s="1054"/>
      <c r="CJ42" s="1054"/>
      <c r="CK42" s="1054"/>
      <c r="CL42" s="1055"/>
      <c r="CM42" s="1053"/>
      <c r="CN42" s="1054"/>
      <c r="CO42" s="1054"/>
      <c r="CP42" s="1054"/>
      <c r="CQ42" s="1055"/>
      <c r="CR42" s="1053"/>
      <c r="CS42" s="1054"/>
      <c r="CT42" s="1054"/>
      <c r="CU42" s="1054"/>
      <c r="CV42" s="1055"/>
      <c r="CW42" s="1053"/>
      <c r="CX42" s="1054"/>
      <c r="CY42" s="1054"/>
      <c r="CZ42" s="1054"/>
      <c r="DA42" s="1055"/>
      <c r="DB42" s="1053"/>
      <c r="DC42" s="1054"/>
      <c r="DD42" s="1054"/>
      <c r="DE42" s="1054"/>
      <c r="DF42" s="1055"/>
      <c r="DG42" s="1053"/>
      <c r="DH42" s="1054"/>
      <c r="DI42" s="1054"/>
      <c r="DJ42" s="1054"/>
      <c r="DK42" s="1055"/>
      <c r="DL42" s="1053"/>
      <c r="DM42" s="1054"/>
      <c r="DN42" s="1054"/>
      <c r="DO42" s="1054"/>
      <c r="DP42" s="1055"/>
      <c r="DQ42" s="1053"/>
      <c r="DR42" s="1054"/>
      <c r="DS42" s="1054"/>
      <c r="DT42" s="1054"/>
      <c r="DU42" s="1055"/>
      <c r="DV42" s="1056"/>
      <c r="DW42" s="1057"/>
      <c r="DX42" s="1057"/>
      <c r="DY42" s="1057"/>
      <c r="DZ42" s="1058"/>
      <c r="EA42" s="233"/>
    </row>
    <row r="43" spans="1:131" ht="26.25" customHeight="1" x14ac:dyDescent="0.15">
      <c r="A43" s="241">
        <v>16</v>
      </c>
      <c r="B43" s="1094"/>
      <c r="C43" s="1095"/>
      <c r="D43" s="1095"/>
      <c r="E43" s="1095"/>
      <c r="F43" s="1095"/>
      <c r="G43" s="1095"/>
      <c r="H43" s="1095"/>
      <c r="I43" s="1095"/>
      <c r="J43" s="1095"/>
      <c r="K43" s="1095"/>
      <c r="L43" s="1095"/>
      <c r="M43" s="1095"/>
      <c r="N43" s="1095"/>
      <c r="O43" s="1095"/>
      <c r="P43" s="1096"/>
      <c r="Q43" s="1102"/>
      <c r="R43" s="1103"/>
      <c r="S43" s="1103"/>
      <c r="T43" s="1103"/>
      <c r="U43" s="1103"/>
      <c r="V43" s="1103"/>
      <c r="W43" s="1103"/>
      <c r="X43" s="1103"/>
      <c r="Y43" s="1103"/>
      <c r="Z43" s="1103"/>
      <c r="AA43" s="1103"/>
      <c r="AB43" s="1103"/>
      <c r="AC43" s="1103"/>
      <c r="AD43" s="1103"/>
      <c r="AE43" s="1104"/>
      <c r="AF43" s="1099"/>
      <c r="AG43" s="1100"/>
      <c r="AH43" s="1100"/>
      <c r="AI43" s="1100"/>
      <c r="AJ43" s="1101"/>
      <c r="AK43" s="1044"/>
      <c r="AL43" s="1035"/>
      <c r="AM43" s="1035"/>
      <c r="AN43" s="1035"/>
      <c r="AO43" s="1035"/>
      <c r="AP43" s="1035"/>
      <c r="AQ43" s="1035"/>
      <c r="AR43" s="1035"/>
      <c r="AS43" s="1035"/>
      <c r="AT43" s="1035"/>
      <c r="AU43" s="1035"/>
      <c r="AV43" s="1035"/>
      <c r="AW43" s="1035"/>
      <c r="AX43" s="1035"/>
      <c r="AY43" s="1035"/>
      <c r="AZ43" s="1105"/>
      <c r="BA43" s="1105"/>
      <c r="BB43" s="1105"/>
      <c r="BC43" s="1105"/>
      <c r="BD43" s="1105"/>
      <c r="BE43" s="1036"/>
      <c r="BF43" s="1036"/>
      <c r="BG43" s="1036"/>
      <c r="BH43" s="1036"/>
      <c r="BI43" s="1037"/>
      <c r="BJ43" s="235"/>
      <c r="BK43" s="235"/>
      <c r="BL43" s="235"/>
      <c r="BM43" s="235"/>
      <c r="BN43" s="235"/>
      <c r="BO43" s="244"/>
      <c r="BP43" s="244"/>
      <c r="BQ43" s="241">
        <v>37</v>
      </c>
      <c r="BR43" s="242"/>
      <c r="BS43" s="1056"/>
      <c r="BT43" s="1057"/>
      <c r="BU43" s="1057"/>
      <c r="BV43" s="1057"/>
      <c r="BW43" s="1057"/>
      <c r="BX43" s="1057"/>
      <c r="BY43" s="1057"/>
      <c r="BZ43" s="1057"/>
      <c r="CA43" s="1057"/>
      <c r="CB43" s="1057"/>
      <c r="CC43" s="1057"/>
      <c r="CD43" s="1057"/>
      <c r="CE43" s="1057"/>
      <c r="CF43" s="1057"/>
      <c r="CG43" s="1078"/>
      <c r="CH43" s="1053"/>
      <c r="CI43" s="1054"/>
      <c r="CJ43" s="1054"/>
      <c r="CK43" s="1054"/>
      <c r="CL43" s="1055"/>
      <c r="CM43" s="1053"/>
      <c r="CN43" s="1054"/>
      <c r="CO43" s="1054"/>
      <c r="CP43" s="1054"/>
      <c r="CQ43" s="1055"/>
      <c r="CR43" s="1053"/>
      <c r="CS43" s="1054"/>
      <c r="CT43" s="1054"/>
      <c r="CU43" s="1054"/>
      <c r="CV43" s="1055"/>
      <c r="CW43" s="1053"/>
      <c r="CX43" s="1054"/>
      <c r="CY43" s="1054"/>
      <c r="CZ43" s="1054"/>
      <c r="DA43" s="1055"/>
      <c r="DB43" s="1053"/>
      <c r="DC43" s="1054"/>
      <c r="DD43" s="1054"/>
      <c r="DE43" s="1054"/>
      <c r="DF43" s="1055"/>
      <c r="DG43" s="1053"/>
      <c r="DH43" s="1054"/>
      <c r="DI43" s="1054"/>
      <c r="DJ43" s="1054"/>
      <c r="DK43" s="1055"/>
      <c r="DL43" s="1053"/>
      <c r="DM43" s="1054"/>
      <c r="DN43" s="1054"/>
      <c r="DO43" s="1054"/>
      <c r="DP43" s="1055"/>
      <c r="DQ43" s="1053"/>
      <c r="DR43" s="1054"/>
      <c r="DS43" s="1054"/>
      <c r="DT43" s="1054"/>
      <c r="DU43" s="1055"/>
      <c r="DV43" s="1056"/>
      <c r="DW43" s="1057"/>
      <c r="DX43" s="1057"/>
      <c r="DY43" s="1057"/>
      <c r="DZ43" s="1058"/>
      <c r="EA43" s="233"/>
    </row>
    <row r="44" spans="1:131" ht="26.25" customHeight="1" x14ac:dyDescent="0.15">
      <c r="A44" s="241">
        <v>17</v>
      </c>
      <c r="B44" s="1094"/>
      <c r="C44" s="1095"/>
      <c r="D44" s="1095"/>
      <c r="E44" s="1095"/>
      <c r="F44" s="1095"/>
      <c r="G44" s="1095"/>
      <c r="H44" s="1095"/>
      <c r="I44" s="1095"/>
      <c r="J44" s="1095"/>
      <c r="K44" s="1095"/>
      <c r="L44" s="1095"/>
      <c r="M44" s="1095"/>
      <c r="N44" s="1095"/>
      <c r="O44" s="1095"/>
      <c r="P44" s="1096"/>
      <c r="Q44" s="1102"/>
      <c r="R44" s="1103"/>
      <c r="S44" s="1103"/>
      <c r="T44" s="1103"/>
      <c r="U44" s="1103"/>
      <c r="V44" s="1103"/>
      <c r="W44" s="1103"/>
      <c r="X44" s="1103"/>
      <c r="Y44" s="1103"/>
      <c r="Z44" s="1103"/>
      <c r="AA44" s="1103"/>
      <c r="AB44" s="1103"/>
      <c r="AC44" s="1103"/>
      <c r="AD44" s="1103"/>
      <c r="AE44" s="1104"/>
      <c r="AF44" s="1099"/>
      <c r="AG44" s="1100"/>
      <c r="AH44" s="1100"/>
      <c r="AI44" s="1100"/>
      <c r="AJ44" s="1101"/>
      <c r="AK44" s="1044"/>
      <c r="AL44" s="1035"/>
      <c r="AM44" s="1035"/>
      <c r="AN44" s="1035"/>
      <c r="AO44" s="1035"/>
      <c r="AP44" s="1035"/>
      <c r="AQ44" s="1035"/>
      <c r="AR44" s="1035"/>
      <c r="AS44" s="1035"/>
      <c r="AT44" s="1035"/>
      <c r="AU44" s="1035"/>
      <c r="AV44" s="1035"/>
      <c r="AW44" s="1035"/>
      <c r="AX44" s="1035"/>
      <c r="AY44" s="1035"/>
      <c r="AZ44" s="1105"/>
      <c r="BA44" s="1105"/>
      <c r="BB44" s="1105"/>
      <c r="BC44" s="1105"/>
      <c r="BD44" s="1105"/>
      <c r="BE44" s="1036"/>
      <c r="BF44" s="1036"/>
      <c r="BG44" s="1036"/>
      <c r="BH44" s="1036"/>
      <c r="BI44" s="1037"/>
      <c r="BJ44" s="235"/>
      <c r="BK44" s="235"/>
      <c r="BL44" s="235"/>
      <c r="BM44" s="235"/>
      <c r="BN44" s="235"/>
      <c r="BO44" s="244"/>
      <c r="BP44" s="244"/>
      <c r="BQ44" s="241">
        <v>38</v>
      </c>
      <c r="BR44" s="242"/>
      <c r="BS44" s="1056"/>
      <c r="BT44" s="1057"/>
      <c r="BU44" s="1057"/>
      <c r="BV44" s="1057"/>
      <c r="BW44" s="1057"/>
      <c r="BX44" s="1057"/>
      <c r="BY44" s="1057"/>
      <c r="BZ44" s="1057"/>
      <c r="CA44" s="1057"/>
      <c r="CB44" s="1057"/>
      <c r="CC44" s="1057"/>
      <c r="CD44" s="1057"/>
      <c r="CE44" s="1057"/>
      <c r="CF44" s="1057"/>
      <c r="CG44" s="1078"/>
      <c r="CH44" s="1053"/>
      <c r="CI44" s="1054"/>
      <c r="CJ44" s="1054"/>
      <c r="CK44" s="1054"/>
      <c r="CL44" s="1055"/>
      <c r="CM44" s="1053"/>
      <c r="CN44" s="1054"/>
      <c r="CO44" s="1054"/>
      <c r="CP44" s="1054"/>
      <c r="CQ44" s="1055"/>
      <c r="CR44" s="1053"/>
      <c r="CS44" s="1054"/>
      <c r="CT44" s="1054"/>
      <c r="CU44" s="1054"/>
      <c r="CV44" s="1055"/>
      <c r="CW44" s="1053"/>
      <c r="CX44" s="1054"/>
      <c r="CY44" s="1054"/>
      <c r="CZ44" s="1054"/>
      <c r="DA44" s="1055"/>
      <c r="DB44" s="1053"/>
      <c r="DC44" s="1054"/>
      <c r="DD44" s="1054"/>
      <c r="DE44" s="1054"/>
      <c r="DF44" s="1055"/>
      <c r="DG44" s="1053"/>
      <c r="DH44" s="1054"/>
      <c r="DI44" s="1054"/>
      <c r="DJ44" s="1054"/>
      <c r="DK44" s="1055"/>
      <c r="DL44" s="1053"/>
      <c r="DM44" s="1054"/>
      <c r="DN44" s="1054"/>
      <c r="DO44" s="1054"/>
      <c r="DP44" s="1055"/>
      <c r="DQ44" s="1053"/>
      <c r="DR44" s="1054"/>
      <c r="DS44" s="1054"/>
      <c r="DT44" s="1054"/>
      <c r="DU44" s="1055"/>
      <c r="DV44" s="1056"/>
      <c r="DW44" s="1057"/>
      <c r="DX44" s="1057"/>
      <c r="DY44" s="1057"/>
      <c r="DZ44" s="1058"/>
      <c r="EA44" s="233"/>
    </row>
    <row r="45" spans="1:131" ht="26.25" customHeight="1" x14ac:dyDescent="0.15">
      <c r="A45" s="241">
        <v>18</v>
      </c>
      <c r="B45" s="1094"/>
      <c r="C45" s="1095"/>
      <c r="D45" s="1095"/>
      <c r="E45" s="1095"/>
      <c r="F45" s="1095"/>
      <c r="G45" s="1095"/>
      <c r="H45" s="1095"/>
      <c r="I45" s="1095"/>
      <c r="J45" s="1095"/>
      <c r="K45" s="1095"/>
      <c r="L45" s="1095"/>
      <c r="M45" s="1095"/>
      <c r="N45" s="1095"/>
      <c r="O45" s="1095"/>
      <c r="P45" s="1096"/>
      <c r="Q45" s="1102"/>
      <c r="R45" s="1103"/>
      <c r="S45" s="1103"/>
      <c r="T45" s="1103"/>
      <c r="U45" s="1103"/>
      <c r="V45" s="1103"/>
      <c r="W45" s="1103"/>
      <c r="X45" s="1103"/>
      <c r="Y45" s="1103"/>
      <c r="Z45" s="1103"/>
      <c r="AA45" s="1103"/>
      <c r="AB45" s="1103"/>
      <c r="AC45" s="1103"/>
      <c r="AD45" s="1103"/>
      <c r="AE45" s="1104"/>
      <c r="AF45" s="1099"/>
      <c r="AG45" s="1100"/>
      <c r="AH45" s="1100"/>
      <c r="AI45" s="1100"/>
      <c r="AJ45" s="1101"/>
      <c r="AK45" s="1044"/>
      <c r="AL45" s="1035"/>
      <c r="AM45" s="1035"/>
      <c r="AN45" s="1035"/>
      <c r="AO45" s="1035"/>
      <c r="AP45" s="1035"/>
      <c r="AQ45" s="1035"/>
      <c r="AR45" s="1035"/>
      <c r="AS45" s="1035"/>
      <c r="AT45" s="1035"/>
      <c r="AU45" s="1035"/>
      <c r="AV45" s="1035"/>
      <c r="AW45" s="1035"/>
      <c r="AX45" s="1035"/>
      <c r="AY45" s="1035"/>
      <c r="AZ45" s="1105"/>
      <c r="BA45" s="1105"/>
      <c r="BB45" s="1105"/>
      <c r="BC45" s="1105"/>
      <c r="BD45" s="1105"/>
      <c r="BE45" s="1036"/>
      <c r="BF45" s="1036"/>
      <c r="BG45" s="1036"/>
      <c r="BH45" s="1036"/>
      <c r="BI45" s="1037"/>
      <c r="BJ45" s="235"/>
      <c r="BK45" s="235"/>
      <c r="BL45" s="235"/>
      <c r="BM45" s="235"/>
      <c r="BN45" s="235"/>
      <c r="BO45" s="244"/>
      <c r="BP45" s="244"/>
      <c r="BQ45" s="241">
        <v>39</v>
      </c>
      <c r="BR45" s="242"/>
      <c r="BS45" s="1056"/>
      <c r="BT45" s="1057"/>
      <c r="BU45" s="1057"/>
      <c r="BV45" s="1057"/>
      <c r="BW45" s="1057"/>
      <c r="BX45" s="1057"/>
      <c r="BY45" s="1057"/>
      <c r="BZ45" s="1057"/>
      <c r="CA45" s="1057"/>
      <c r="CB45" s="1057"/>
      <c r="CC45" s="1057"/>
      <c r="CD45" s="1057"/>
      <c r="CE45" s="1057"/>
      <c r="CF45" s="1057"/>
      <c r="CG45" s="1078"/>
      <c r="CH45" s="1053"/>
      <c r="CI45" s="1054"/>
      <c r="CJ45" s="1054"/>
      <c r="CK45" s="1054"/>
      <c r="CL45" s="1055"/>
      <c r="CM45" s="1053"/>
      <c r="CN45" s="1054"/>
      <c r="CO45" s="1054"/>
      <c r="CP45" s="1054"/>
      <c r="CQ45" s="1055"/>
      <c r="CR45" s="1053"/>
      <c r="CS45" s="1054"/>
      <c r="CT45" s="1054"/>
      <c r="CU45" s="1054"/>
      <c r="CV45" s="1055"/>
      <c r="CW45" s="1053"/>
      <c r="CX45" s="1054"/>
      <c r="CY45" s="1054"/>
      <c r="CZ45" s="1054"/>
      <c r="DA45" s="1055"/>
      <c r="DB45" s="1053"/>
      <c r="DC45" s="1054"/>
      <c r="DD45" s="1054"/>
      <c r="DE45" s="1054"/>
      <c r="DF45" s="1055"/>
      <c r="DG45" s="1053"/>
      <c r="DH45" s="1054"/>
      <c r="DI45" s="1054"/>
      <c r="DJ45" s="1054"/>
      <c r="DK45" s="1055"/>
      <c r="DL45" s="1053"/>
      <c r="DM45" s="1054"/>
      <c r="DN45" s="1054"/>
      <c r="DO45" s="1054"/>
      <c r="DP45" s="1055"/>
      <c r="DQ45" s="1053"/>
      <c r="DR45" s="1054"/>
      <c r="DS45" s="1054"/>
      <c r="DT45" s="1054"/>
      <c r="DU45" s="1055"/>
      <c r="DV45" s="1056"/>
      <c r="DW45" s="1057"/>
      <c r="DX45" s="1057"/>
      <c r="DY45" s="1057"/>
      <c r="DZ45" s="1058"/>
      <c r="EA45" s="233"/>
    </row>
    <row r="46" spans="1:131" ht="26.25" customHeight="1" x14ac:dyDescent="0.15">
      <c r="A46" s="241">
        <v>19</v>
      </c>
      <c r="B46" s="1094"/>
      <c r="C46" s="1095"/>
      <c r="D46" s="1095"/>
      <c r="E46" s="1095"/>
      <c r="F46" s="1095"/>
      <c r="G46" s="1095"/>
      <c r="H46" s="1095"/>
      <c r="I46" s="1095"/>
      <c r="J46" s="1095"/>
      <c r="K46" s="1095"/>
      <c r="L46" s="1095"/>
      <c r="M46" s="1095"/>
      <c r="N46" s="1095"/>
      <c r="O46" s="1095"/>
      <c r="P46" s="1096"/>
      <c r="Q46" s="1102"/>
      <c r="R46" s="1103"/>
      <c r="S46" s="1103"/>
      <c r="T46" s="1103"/>
      <c r="U46" s="1103"/>
      <c r="V46" s="1103"/>
      <c r="W46" s="1103"/>
      <c r="X46" s="1103"/>
      <c r="Y46" s="1103"/>
      <c r="Z46" s="1103"/>
      <c r="AA46" s="1103"/>
      <c r="AB46" s="1103"/>
      <c r="AC46" s="1103"/>
      <c r="AD46" s="1103"/>
      <c r="AE46" s="1104"/>
      <c r="AF46" s="1099"/>
      <c r="AG46" s="1100"/>
      <c r="AH46" s="1100"/>
      <c r="AI46" s="1100"/>
      <c r="AJ46" s="1101"/>
      <c r="AK46" s="1044"/>
      <c r="AL46" s="1035"/>
      <c r="AM46" s="1035"/>
      <c r="AN46" s="1035"/>
      <c r="AO46" s="1035"/>
      <c r="AP46" s="1035"/>
      <c r="AQ46" s="1035"/>
      <c r="AR46" s="1035"/>
      <c r="AS46" s="1035"/>
      <c r="AT46" s="1035"/>
      <c r="AU46" s="1035"/>
      <c r="AV46" s="1035"/>
      <c r="AW46" s="1035"/>
      <c r="AX46" s="1035"/>
      <c r="AY46" s="1035"/>
      <c r="AZ46" s="1105"/>
      <c r="BA46" s="1105"/>
      <c r="BB46" s="1105"/>
      <c r="BC46" s="1105"/>
      <c r="BD46" s="1105"/>
      <c r="BE46" s="1036"/>
      <c r="BF46" s="1036"/>
      <c r="BG46" s="1036"/>
      <c r="BH46" s="1036"/>
      <c r="BI46" s="1037"/>
      <c r="BJ46" s="235"/>
      <c r="BK46" s="235"/>
      <c r="BL46" s="235"/>
      <c r="BM46" s="235"/>
      <c r="BN46" s="235"/>
      <c r="BO46" s="244"/>
      <c r="BP46" s="244"/>
      <c r="BQ46" s="241">
        <v>40</v>
      </c>
      <c r="BR46" s="242"/>
      <c r="BS46" s="1056"/>
      <c r="BT46" s="1057"/>
      <c r="BU46" s="1057"/>
      <c r="BV46" s="1057"/>
      <c r="BW46" s="1057"/>
      <c r="BX46" s="1057"/>
      <c r="BY46" s="1057"/>
      <c r="BZ46" s="1057"/>
      <c r="CA46" s="1057"/>
      <c r="CB46" s="1057"/>
      <c r="CC46" s="1057"/>
      <c r="CD46" s="1057"/>
      <c r="CE46" s="1057"/>
      <c r="CF46" s="1057"/>
      <c r="CG46" s="1078"/>
      <c r="CH46" s="1053"/>
      <c r="CI46" s="1054"/>
      <c r="CJ46" s="1054"/>
      <c r="CK46" s="1054"/>
      <c r="CL46" s="1055"/>
      <c r="CM46" s="1053"/>
      <c r="CN46" s="1054"/>
      <c r="CO46" s="1054"/>
      <c r="CP46" s="1054"/>
      <c r="CQ46" s="1055"/>
      <c r="CR46" s="1053"/>
      <c r="CS46" s="1054"/>
      <c r="CT46" s="1054"/>
      <c r="CU46" s="1054"/>
      <c r="CV46" s="1055"/>
      <c r="CW46" s="1053"/>
      <c r="CX46" s="1054"/>
      <c r="CY46" s="1054"/>
      <c r="CZ46" s="1054"/>
      <c r="DA46" s="1055"/>
      <c r="DB46" s="1053"/>
      <c r="DC46" s="1054"/>
      <c r="DD46" s="1054"/>
      <c r="DE46" s="1054"/>
      <c r="DF46" s="1055"/>
      <c r="DG46" s="1053"/>
      <c r="DH46" s="1054"/>
      <c r="DI46" s="1054"/>
      <c r="DJ46" s="1054"/>
      <c r="DK46" s="1055"/>
      <c r="DL46" s="1053"/>
      <c r="DM46" s="1054"/>
      <c r="DN46" s="1054"/>
      <c r="DO46" s="1054"/>
      <c r="DP46" s="1055"/>
      <c r="DQ46" s="1053"/>
      <c r="DR46" s="1054"/>
      <c r="DS46" s="1054"/>
      <c r="DT46" s="1054"/>
      <c r="DU46" s="1055"/>
      <c r="DV46" s="1056"/>
      <c r="DW46" s="1057"/>
      <c r="DX46" s="1057"/>
      <c r="DY46" s="1057"/>
      <c r="DZ46" s="1058"/>
      <c r="EA46" s="233"/>
    </row>
    <row r="47" spans="1:131" ht="26.25" customHeight="1" x14ac:dyDescent="0.15">
      <c r="A47" s="241">
        <v>20</v>
      </c>
      <c r="B47" s="1094"/>
      <c r="C47" s="1095"/>
      <c r="D47" s="1095"/>
      <c r="E47" s="1095"/>
      <c r="F47" s="1095"/>
      <c r="G47" s="1095"/>
      <c r="H47" s="1095"/>
      <c r="I47" s="1095"/>
      <c r="J47" s="1095"/>
      <c r="K47" s="1095"/>
      <c r="L47" s="1095"/>
      <c r="M47" s="1095"/>
      <c r="N47" s="1095"/>
      <c r="O47" s="1095"/>
      <c r="P47" s="1096"/>
      <c r="Q47" s="1102"/>
      <c r="R47" s="1103"/>
      <c r="S47" s="1103"/>
      <c r="T47" s="1103"/>
      <c r="U47" s="1103"/>
      <c r="V47" s="1103"/>
      <c r="W47" s="1103"/>
      <c r="X47" s="1103"/>
      <c r="Y47" s="1103"/>
      <c r="Z47" s="1103"/>
      <c r="AA47" s="1103"/>
      <c r="AB47" s="1103"/>
      <c r="AC47" s="1103"/>
      <c r="AD47" s="1103"/>
      <c r="AE47" s="1104"/>
      <c r="AF47" s="1099"/>
      <c r="AG47" s="1100"/>
      <c r="AH47" s="1100"/>
      <c r="AI47" s="1100"/>
      <c r="AJ47" s="1101"/>
      <c r="AK47" s="1044"/>
      <c r="AL47" s="1035"/>
      <c r="AM47" s="1035"/>
      <c r="AN47" s="1035"/>
      <c r="AO47" s="1035"/>
      <c r="AP47" s="1035"/>
      <c r="AQ47" s="1035"/>
      <c r="AR47" s="1035"/>
      <c r="AS47" s="1035"/>
      <c r="AT47" s="1035"/>
      <c r="AU47" s="1035"/>
      <c r="AV47" s="1035"/>
      <c r="AW47" s="1035"/>
      <c r="AX47" s="1035"/>
      <c r="AY47" s="1035"/>
      <c r="AZ47" s="1105"/>
      <c r="BA47" s="1105"/>
      <c r="BB47" s="1105"/>
      <c r="BC47" s="1105"/>
      <c r="BD47" s="1105"/>
      <c r="BE47" s="1036"/>
      <c r="BF47" s="1036"/>
      <c r="BG47" s="1036"/>
      <c r="BH47" s="1036"/>
      <c r="BI47" s="1037"/>
      <c r="BJ47" s="235"/>
      <c r="BK47" s="235"/>
      <c r="BL47" s="235"/>
      <c r="BM47" s="235"/>
      <c r="BN47" s="235"/>
      <c r="BO47" s="244"/>
      <c r="BP47" s="244"/>
      <c r="BQ47" s="241">
        <v>41</v>
      </c>
      <c r="BR47" s="242"/>
      <c r="BS47" s="1056"/>
      <c r="BT47" s="1057"/>
      <c r="BU47" s="1057"/>
      <c r="BV47" s="1057"/>
      <c r="BW47" s="1057"/>
      <c r="BX47" s="1057"/>
      <c r="BY47" s="1057"/>
      <c r="BZ47" s="1057"/>
      <c r="CA47" s="1057"/>
      <c r="CB47" s="1057"/>
      <c r="CC47" s="1057"/>
      <c r="CD47" s="1057"/>
      <c r="CE47" s="1057"/>
      <c r="CF47" s="1057"/>
      <c r="CG47" s="1078"/>
      <c r="CH47" s="1053"/>
      <c r="CI47" s="1054"/>
      <c r="CJ47" s="1054"/>
      <c r="CK47" s="1054"/>
      <c r="CL47" s="1055"/>
      <c r="CM47" s="1053"/>
      <c r="CN47" s="1054"/>
      <c r="CO47" s="1054"/>
      <c r="CP47" s="1054"/>
      <c r="CQ47" s="1055"/>
      <c r="CR47" s="1053"/>
      <c r="CS47" s="1054"/>
      <c r="CT47" s="1054"/>
      <c r="CU47" s="1054"/>
      <c r="CV47" s="1055"/>
      <c r="CW47" s="1053"/>
      <c r="CX47" s="1054"/>
      <c r="CY47" s="1054"/>
      <c r="CZ47" s="1054"/>
      <c r="DA47" s="1055"/>
      <c r="DB47" s="1053"/>
      <c r="DC47" s="1054"/>
      <c r="DD47" s="1054"/>
      <c r="DE47" s="1054"/>
      <c r="DF47" s="1055"/>
      <c r="DG47" s="1053"/>
      <c r="DH47" s="1054"/>
      <c r="DI47" s="1054"/>
      <c r="DJ47" s="1054"/>
      <c r="DK47" s="1055"/>
      <c r="DL47" s="1053"/>
      <c r="DM47" s="1054"/>
      <c r="DN47" s="1054"/>
      <c r="DO47" s="1054"/>
      <c r="DP47" s="1055"/>
      <c r="DQ47" s="1053"/>
      <c r="DR47" s="1054"/>
      <c r="DS47" s="1054"/>
      <c r="DT47" s="1054"/>
      <c r="DU47" s="1055"/>
      <c r="DV47" s="1056"/>
      <c r="DW47" s="1057"/>
      <c r="DX47" s="1057"/>
      <c r="DY47" s="1057"/>
      <c r="DZ47" s="1058"/>
      <c r="EA47" s="233"/>
    </row>
    <row r="48" spans="1:131" ht="26.25" customHeight="1" x14ac:dyDescent="0.15">
      <c r="A48" s="241">
        <v>21</v>
      </c>
      <c r="B48" s="1094"/>
      <c r="C48" s="1095"/>
      <c r="D48" s="1095"/>
      <c r="E48" s="1095"/>
      <c r="F48" s="1095"/>
      <c r="G48" s="1095"/>
      <c r="H48" s="1095"/>
      <c r="I48" s="1095"/>
      <c r="J48" s="1095"/>
      <c r="K48" s="1095"/>
      <c r="L48" s="1095"/>
      <c r="M48" s="1095"/>
      <c r="N48" s="1095"/>
      <c r="O48" s="1095"/>
      <c r="P48" s="1096"/>
      <c r="Q48" s="1102"/>
      <c r="R48" s="1103"/>
      <c r="S48" s="1103"/>
      <c r="T48" s="1103"/>
      <c r="U48" s="1103"/>
      <c r="V48" s="1103"/>
      <c r="W48" s="1103"/>
      <c r="X48" s="1103"/>
      <c r="Y48" s="1103"/>
      <c r="Z48" s="1103"/>
      <c r="AA48" s="1103"/>
      <c r="AB48" s="1103"/>
      <c r="AC48" s="1103"/>
      <c r="AD48" s="1103"/>
      <c r="AE48" s="1104"/>
      <c r="AF48" s="1099"/>
      <c r="AG48" s="1100"/>
      <c r="AH48" s="1100"/>
      <c r="AI48" s="1100"/>
      <c r="AJ48" s="1101"/>
      <c r="AK48" s="1044"/>
      <c r="AL48" s="1035"/>
      <c r="AM48" s="1035"/>
      <c r="AN48" s="1035"/>
      <c r="AO48" s="1035"/>
      <c r="AP48" s="1035"/>
      <c r="AQ48" s="1035"/>
      <c r="AR48" s="1035"/>
      <c r="AS48" s="1035"/>
      <c r="AT48" s="1035"/>
      <c r="AU48" s="1035"/>
      <c r="AV48" s="1035"/>
      <c r="AW48" s="1035"/>
      <c r="AX48" s="1035"/>
      <c r="AY48" s="1035"/>
      <c r="AZ48" s="1105"/>
      <c r="BA48" s="1105"/>
      <c r="BB48" s="1105"/>
      <c r="BC48" s="1105"/>
      <c r="BD48" s="1105"/>
      <c r="BE48" s="1036"/>
      <c r="BF48" s="1036"/>
      <c r="BG48" s="1036"/>
      <c r="BH48" s="1036"/>
      <c r="BI48" s="1037"/>
      <c r="BJ48" s="235"/>
      <c r="BK48" s="235"/>
      <c r="BL48" s="235"/>
      <c r="BM48" s="235"/>
      <c r="BN48" s="235"/>
      <c r="BO48" s="244"/>
      <c r="BP48" s="244"/>
      <c r="BQ48" s="241">
        <v>42</v>
      </c>
      <c r="BR48" s="242"/>
      <c r="BS48" s="1056"/>
      <c r="BT48" s="1057"/>
      <c r="BU48" s="1057"/>
      <c r="BV48" s="1057"/>
      <c r="BW48" s="1057"/>
      <c r="BX48" s="1057"/>
      <c r="BY48" s="1057"/>
      <c r="BZ48" s="1057"/>
      <c r="CA48" s="1057"/>
      <c r="CB48" s="1057"/>
      <c r="CC48" s="1057"/>
      <c r="CD48" s="1057"/>
      <c r="CE48" s="1057"/>
      <c r="CF48" s="1057"/>
      <c r="CG48" s="1078"/>
      <c r="CH48" s="1053"/>
      <c r="CI48" s="1054"/>
      <c r="CJ48" s="1054"/>
      <c r="CK48" s="1054"/>
      <c r="CL48" s="1055"/>
      <c r="CM48" s="1053"/>
      <c r="CN48" s="1054"/>
      <c r="CO48" s="1054"/>
      <c r="CP48" s="1054"/>
      <c r="CQ48" s="1055"/>
      <c r="CR48" s="1053"/>
      <c r="CS48" s="1054"/>
      <c r="CT48" s="1054"/>
      <c r="CU48" s="1054"/>
      <c r="CV48" s="1055"/>
      <c r="CW48" s="1053"/>
      <c r="CX48" s="1054"/>
      <c r="CY48" s="1054"/>
      <c r="CZ48" s="1054"/>
      <c r="DA48" s="1055"/>
      <c r="DB48" s="1053"/>
      <c r="DC48" s="1054"/>
      <c r="DD48" s="1054"/>
      <c r="DE48" s="1054"/>
      <c r="DF48" s="1055"/>
      <c r="DG48" s="1053"/>
      <c r="DH48" s="1054"/>
      <c r="DI48" s="1054"/>
      <c r="DJ48" s="1054"/>
      <c r="DK48" s="1055"/>
      <c r="DL48" s="1053"/>
      <c r="DM48" s="1054"/>
      <c r="DN48" s="1054"/>
      <c r="DO48" s="1054"/>
      <c r="DP48" s="1055"/>
      <c r="DQ48" s="1053"/>
      <c r="DR48" s="1054"/>
      <c r="DS48" s="1054"/>
      <c r="DT48" s="1054"/>
      <c r="DU48" s="1055"/>
      <c r="DV48" s="1056"/>
      <c r="DW48" s="1057"/>
      <c r="DX48" s="1057"/>
      <c r="DY48" s="1057"/>
      <c r="DZ48" s="1058"/>
      <c r="EA48" s="233"/>
    </row>
    <row r="49" spans="1:131" ht="26.25" customHeight="1" x14ac:dyDescent="0.15">
      <c r="A49" s="241">
        <v>22</v>
      </c>
      <c r="B49" s="1094"/>
      <c r="C49" s="1095"/>
      <c r="D49" s="1095"/>
      <c r="E49" s="1095"/>
      <c r="F49" s="1095"/>
      <c r="G49" s="1095"/>
      <c r="H49" s="1095"/>
      <c r="I49" s="1095"/>
      <c r="J49" s="1095"/>
      <c r="K49" s="1095"/>
      <c r="L49" s="1095"/>
      <c r="M49" s="1095"/>
      <c r="N49" s="1095"/>
      <c r="O49" s="1095"/>
      <c r="P49" s="1096"/>
      <c r="Q49" s="1102"/>
      <c r="R49" s="1103"/>
      <c r="S49" s="1103"/>
      <c r="T49" s="1103"/>
      <c r="U49" s="1103"/>
      <c r="V49" s="1103"/>
      <c r="W49" s="1103"/>
      <c r="X49" s="1103"/>
      <c r="Y49" s="1103"/>
      <c r="Z49" s="1103"/>
      <c r="AA49" s="1103"/>
      <c r="AB49" s="1103"/>
      <c r="AC49" s="1103"/>
      <c r="AD49" s="1103"/>
      <c r="AE49" s="1104"/>
      <c r="AF49" s="1099"/>
      <c r="AG49" s="1100"/>
      <c r="AH49" s="1100"/>
      <c r="AI49" s="1100"/>
      <c r="AJ49" s="1101"/>
      <c r="AK49" s="1044"/>
      <c r="AL49" s="1035"/>
      <c r="AM49" s="1035"/>
      <c r="AN49" s="1035"/>
      <c r="AO49" s="1035"/>
      <c r="AP49" s="1035"/>
      <c r="AQ49" s="1035"/>
      <c r="AR49" s="1035"/>
      <c r="AS49" s="1035"/>
      <c r="AT49" s="1035"/>
      <c r="AU49" s="1035"/>
      <c r="AV49" s="1035"/>
      <c r="AW49" s="1035"/>
      <c r="AX49" s="1035"/>
      <c r="AY49" s="1035"/>
      <c r="AZ49" s="1105"/>
      <c r="BA49" s="1105"/>
      <c r="BB49" s="1105"/>
      <c r="BC49" s="1105"/>
      <c r="BD49" s="1105"/>
      <c r="BE49" s="1036"/>
      <c r="BF49" s="1036"/>
      <c r="BG49" s="1036"/>
      <c r="BH49" s="1036"/>
      <c r="BI49" s="1037"/>
      <c r="BJ49" s="235"/>
      <c r="BK49" s="235"/>
      <c r="BL49" s="235"/>
      <c r="BM49" s="235"/>
      <c r="BN49" s="235"/>
      <c r="BO49" s="244"/>
      <c r="BP49" s="244"/>
      <c r="BQ49" s="241">
        <v>43</v>
      </c>
      <c r="BR49" s="242"/>
      <c r="BS49" s="1056"/>
      <c r="BT49" s="1057"/>
      <c r="BU49" s="1057"/>
      <c r="BV49" s="1057"/>
      <c r="BW49" s="1057"/>
      <c r="BX49" s="1057"/>
      <c r="BY49" s="1057"/>
      <c r="BZ49" s="1057"/>
      <c r="CA49" s="1057"/>
      <c r="CB49" s="1057"/>
      <c r="CC49" s="1057"/>
      <c r="CD49" s="1057"/>
      <c r="CE49" s="1057"/>
      <c r="CF49" s="1057"/>
      <c r="CG49" s="1078"/>
      <c r="CH49" s="1053"/>
      <c r="CI49" s="1054"/>
      <c r="CJ49" s="1054"/>
      <c r="CK49" s="1054"/>
      <c r="CL49" s="1055"/>
      <c r="CM49" s="1053"/>
      <c r="CN49" s="1054"/>
      <c r="CO49" s="1054"/>
      <c r="CP49" s="1054"/>
      <c r="CQ49" s="1055"/>
      <c r="CR49" s="1053"/>
      <c r="CS49" s="1054"/>
      <c r="CT49" s="1054"/>
      <c r="CU49" s="1054"/>
      <c r="CV49" s="1055"/>
      <c r="CW49" s="1053"/>
      <c r="CX49" s="1054"/>
      <c r="CY49" s="1054"/>
      <c r="CZ49" s="1054"/>
      <c r="DA49" s="1055"/>
      <c r="DB49" s="1053"/>
      <c r="DC49" s="1054"/>
      <c r="DD49" s="1054"/>
      <c r="DE49" s="1054"/>
      <c r="DF49" s="1055"/>
      <c r="DG49" s="1053"/>
      <c r="DH49" s="1054"/>
      <c r="DI49" s="1054"/>
      <c r="DJ49" s="1054"/>
      <c r="DK49" s="1055"/>
      <c r="DL49" s="1053"/>
      <c r="DM49" s="1054"/>
      <c r="DN49" s="1054"/>
      <c r="DO49" s="1054"/>
      <c r="DP49" s="1055"/>
      <c r="DQ49" s="1053"/>
      <c r="DR49" s="1054"/>
      <c r="DS49" s="1054"/>
      <c r="DT49" s="1054"/>
      <c r="DU49" s="1055"/>
      <c r="DV49" s="1056"/>
      <c r="DW49" s="1057"/>
      <c r="DX49" s="1057"/>
      <c r="DY49" s="1057"/>
      <c r="DZ49" s="1058"/>
      <c r="EA49" s="233"/>
    </row>
    <row r="50" spans="1:131" ht="26.25" customHeight="1" x14ac:dyDescent="0.15">
      <c r="A50" s="241">
        <v>23</v>
      </c>
      <c r="B50" s="1094"/>
      <c r="C50" s="1095"/>
      <c r="D50" s="1095"/>
      <c r="E50" s="1095"/>
      <c r="F50" s="1095"/>
      <c r="G50" s="1095"/>
      <c r="H50" s="1095"/>
      <c r="I50" s="1095"/>
      <c r="J50" s="1095"/>
      <c r="K50" s="1095"/>
      <c r="L50" s="1095"/>
      <c r="M50" s="1095"/>
      <c r="N50" s="1095"/>
      <c r="O50" s="1095"/>
      <c r="P50" s="1096"/>
      <c r="Q50" s="1097"/>
      <c r="R50" s="1089"/>
      <c r="S50" s="1089"/>
      <c r="T50" s="1089"/>
      <c r="U50" s="1089"/>
      <c r="V50" s="1089"/>
      <c r="W50" s="1089"/>
      <c r="X50" s="1089"/>
      <c r="Y50" s="1089"/>
      <c r="Z50" s="1089"/>
      <c r="AA50" s="1089"/>
      <c r="AB50" s="1089"/>
      <c r="AC50" s="1089"/>
      <c r="AD50" s="1089"/>
      <c r="AE50" s="1098"/>
      <c r="AF50" s="1099"/>
      <c r="AG50" s="1100"/>
      <c r="AH50" s="1100"/>
      <c r="AI50" s="1100"/>
      <c r="AJ50" s="1101"/>
      <c r="AK50" s="1088"/>
      <c r="AL50" s="1089"/>
      <c r="AM50" s="1089"/>
      <c r="AN50" s="1089"/>
      <c r="AO50" s="1089"/>
      <c r="AP50" s="1089"/>
      <c r="AQ50" s="1089"/>
      <c r="AR50" s="1089"/>
      <c r="AS50" s="1089"/>
      <c r="AT50" s="1089"/>
      <c r="AU50" s="1089"/>
      <c r="AV50" s="1089"/>
      <c r="AW50" s="1089"/>
      <c r="AX50" s="1089"/>
      <c r="AY50" s="1089"/>
      <c r="AZ50" s="1090"/>
      <c r="BA50" s="1090"/>
      <c r="BB50" s="1090"/>
      <c r="BC50" s="1090"/>
      <c r="BD50" s="1090"/>
      <c r="BE50" s="1036"/>
      <c r="BF50" s="1036"/>
      <c r="BG50" s="1036"/>
      <c r="BH50" s="1036"/>
      <c r="BI50" s="1037"/>
      <c r="BJ50" s="235"/>
      <c r="BK50" s="235"/>
      <c r="BL50" s="235"/>
      <c r="BM50" s="235"/>
      <c r="BN50" s="235"/>
      <c r="BO50" s="244"/>
      <c r="BP50" s="244"/>
      <c r="BQ50" s="241">
        <v>44</v>
      </c>
      <c r="BR50" s="242"/>
      <c r="BS50" s="1056"/>
      <c r="BT50" s="1057"/>
      <c r="BU50" s="1057"/>
      <c r="BV50" s="1057"/>
      <c r="BW50" s="1057"/>
      <c r="BX50" s="1057"/>
      <c r="BY50" s="1057"/>
      <c r="BZ50" s="1057"/>
      <c r="CA50" s="1057"/>
      <c r="CB50" s="1057"/>
      <c r="CC50" s="1057"/>
      <c r="CD50" s="1057"/>
      <c r="CE50" s="1057"/>
      <c r="CF50" s="1057"/>
      <c r="CG50" s="1078"/>
      <c r="CH50" s="1053"/>
      <c r="CI50" s="1054"/>
      <c r="CJ50" s="1054"/>
      <c r="CK50" s="1054"/>
      <c r="CL50" s="1055"/>
      <c r="CM50" s="1053"/>
      <c r="CN50" s="1054"/>
      <c r="CO50" s="1054"/>
      <c r="CP50" s="1054"/>
      <c r="CQ50" s="1055"/>
      <c r="CR50" s="1053"/>
      <c r="CS50" s="1054"/>
      <c r="CT50" s="1054"/>
      <c r="CU50" s="1054"/>
      <c r="CV50" s="1055"/>
      <c r="CW50" s="1053"/>
      <c r="CX50" s="1054"/>
      <c r="CY50" s="1054"/>
      <c r="CZ50" s="1054"/>
      <c r="DA50" s="1055"/>
      <c r="DB50" s="1053"/>
      <c r="DC50" s="1054"/>
      <c r="DD50" s="1054"/>
      <c r="DE50" s="1054"/>
      <c r="DF50" s="1055"/>
      <c r="DG50" s="1053"/>
      <c r="DH50" s="1054"/>
      <c r="DI50" s="1054"/>
      <c r="DJ50" s="1054"/>
      <c r="DK50" s="1055"/>
      <c r="DL50" s="1053"/>
      <c r="DM50" s="1054"/>
      <c r="DN50" s="1054"/>
      <c r="DO50" s="1054"/>
      <c r="DP50" s="1055"/>
      <c r="DQ50" s="1053"/>
      <c r="DR50" s="1054"/>
      <c r="DS50" s="1054"/>
      <c r="DT50" s="1054"/>
      <c r="DU50" s="1055"/>
      <c r="DV50" s="1056"/>
      <c r="DW50" s="1057"/>
      <c r="DX50" s="1057"/>
      <c r="DY50" s="1057"/>
      <c r="DZ50" s="1058"/>
      <c r="EA50" s="233"/>
    </row>
    <row r="51" spans="1:131" ht="26.25" customHeight="1" x14ac:dyDescent="0.15">
      <c r="A51" s="241">
        <v>24</v>
      </c>
      <c r="B51" s="1094"/>
      <c r="C51" s="1095"/>
      <c r="D51" s="1095"/>
      <c r="E51" s="1095"/>
      <c r="F51" s="1095"/>
      <c r="G51" s="1095"/>
      <c r="H51" s="1095"/>
      <c r="I51" s="1095"/>
      <c r="J51" s="1095"/>
      <c r="K51" s="1095"/>
      <c r="L51" s="1095"/>
      <c r="M51" s="1095"/>
      <c r="N51" s="1095"/>
      <c r="O51" s="1095"/>
      <c r="P51" s="1096"/>
      <c r="Q51" s="1097"/>
      <c r="R51" s="1089"/>
      <c r="S51" s="1089"/>
      <c r="T51" s="1089"/>
      <c r="U51" s="1089"/>
      <c r="V51" s="1089"/>
      <c r="W51" s="1089"/>
      <c r="X51" s="1089"/>
      <c r="Y51" s="1089"/>
      <c r="Z51" s="1089"/>
      <c r="AA51" s="1089"/>
      <c r="AB51" s="1089"/>
      <c r="AC51" s="1089"/>
      <c r="AD51" s="1089"/>
      <c r="AE51" s="1098"/>
      <c r="AF51" s="1099"/>
      <c r="AG51" s="1100"/>
      <c r="AH51" s="1100"/>
      <c r="AI51" s="1100"/>
      <c r="AJ51" s="1101"/>
      <c r="AK51" s="1088"/>
      <c r="AL51" s="1089"/>
      <c r="AM51" s="1089"/>
      <c r="AN51" s="1089"/>
      <c r="AO51" s="1089"/>
      <c r="AP51" s="1089"/>
      <c r="AQ51" s="1089"/>
      <c r="AR51" s="1089"/>
      <c r="AS51" s="1089"/>
      <c r="AT51" s="1089"/>
      <c r="AU51" s="1089"/>
      <c r="AV51" s="1089"/>
      <c r="AW51" s="1089"/>
      <c r="AX51" s="1089"/>
      <c r="AY51" s="1089"/>
      <c r="AZ51" s="1090"/>
      <c r="BA51" s="1090"/>
      <c r="BB51" s="1090"/>
      <c r="BC51" s="1090"/>
      <c r="BD51" s="1090"/>
      <c r="BE51" s="1036"/>
      <c r="BF51" s="1036"/>
      <c r="BG51" s="1036"/>
      <c r="BH51" s="1036"/>
      <c r="BI51" s="1037"/>
      <c r="BJ51" s="235"/>
      <c r="BK51" s="235"/>
      <c r="BL51" s="235"/>
      <c r="BM51" s="235"/>
      <c r="BN51" s="235"/>
      <c r="BO51" s="244"/>
      <c r="BP51" s="244"/>
      <c r="BQ51" s="241">
        <v>45</v>
      </c>
      <c r="BR51" s="242"/>
      <c r="BS51" s="1056"/>
      <c r="BT51" s="1057"/>
      <c r="BU51" s="1057"/>
      <c r="BV51" s="1057"/>
      <c r="BW51" s="1057"/>
      <c r="BX51" s="1057"/>
      <c r="BY51" s="1057"/>
      <c r="BZ51" s="1057"/>
      <c r="CA51" s="1057"/>
      <c r="CB51" s="1057"/>
      <c r="CC51" s="1057"/>
      <c r="CD51" s="1057"/>
      <c r="CE51" s="1057"/>
      <c r="CF51" s="1057"/>
      <c r="CG51" s="1078"/>
      <c r="CH51" s="1053"/>
      <c r="CI51" s="1054"/>
      <c r="CJ51" s="1054"/>
      <c r="CK51" s="1054"/>
      <c r="CL51" s="1055"/>
      <c r="CM51" s="1053"/>
      <c r="CN51" s="1054"/>
      <c r="CO51" s="1054"/>
      <c r="CP51" s="1054"/>
      <c r="CQ51" s="1055"/>
      <c r="CR51" s="1053"/>
      <c r="CS51" s="1054"/>
      <c r="CT51" s="1054"/>
      <c r="CU51" s="1054"/>
      <c r="CV51" s="1055"/>
      <c r="CW51" s="1053"/>
      <c r="CX51" s="1054"/>
      <c r="CY51" s="1054"/>
      <c r="CZ51" s="1054"/>
      <c r="DA51" s="1055"/>
      <c r="DB51" s="1053"/>
      <c r="DC51" s="1054"/>
      <c r="DD51" s="1054"/>
      <c r="DE51" s="1054"/>
      <c r="DF51" s="1055"/>
      <c r="DG51" s="1053"/>
      <c r="DH51" s="1054"/>
      <c r="DI51" s="1054"/>
      <c r="DJ51" s="1054"/>
      <c r="DK51" s="1055"/>
      <c r="DL51" s="1053"/>
      <c r="DM51" s="1054"/>
      <c r="DN51" s="1054"/>
      <c r="DO51" s="1054"/>
      <c r="DP51" s="1055"/>
      <c r="DQ51" s="1053"/>
      <c r="DR51" s="1054"/>
      <c r="DS51" s="1054"/>
      <c r="DT51" s="1054"/>
      <c r="DU51" s="1055"/>
      <c r="DV51" s="1056"/>
      <c r="DW51" s="1057"/>
      <c r="DX51" s="1057"/>
      <c r="DY51" s="1057"/>
      <c r="DZ51" s="1058"/>
      <c r="EA51" s="233"/>
    </row>
    <row r="52" spans="1:131" ht="26.25" customHeight="1" x14ac:dyDescent="0.15">
      <c r="A52" s="241">
        <v>25</v>
      </c>
      <c r="B52" s="1094"/>
      <c r="C52" s="1095"/>
      <c r="D52" s="1095"/>
      <c r="E52" s="1095"/>
      <c r="F52" s="1095"/>
      <c r="G52" s="1095"/>
      <c r="H52" s="1095"/>
      <c r="I52" s="1095"/>
      <c r="J52" s="1095"/>
      <c r="K52" s="1095"/>
      <c r="L52" s="1095"/>
      <c r="M52" s="1095"/>
      <c r="N52" s="1095"/>
      <c r="O52" s="1095"/>
      <c r="P52" s="1096"/>
      <c r="Q52" s="1097"/>
      <c r="R52" s="1089"/>
      <c r="S52" s="1089"/>
      <c r="T52" s="1089"/>
      <c r="U52" s="1089"/>
      <c r="V52" s="1089"/>
      <c r="W52" s="1089"/>
      <c r="X52" s="1089"/>
      <c r="Y52" s="1089"/>
      <c r="Z52" s="1089"/>
      <c r="AA52" s="1089"/>
      <c r="AB52" s="1089"/>
      <c r="AC52" s="1089"/>
      <c r="AD52" s="1089"/>
      <c r="AE52" s="1098"/>
      <c r="AF52" s="1099"/>
      <c r="AG52" s="1100"/>
      <c r="AH52" s="1100"/>
      <c r="AI52" s="1100"/>
      <c r="AJ52" s="1101"/>
      <c r="AK52" s="1088"/>
      <c r="AL52" s="1089"/>
      <c r="AM52" s="1089"/>
      <c r="AN52" s="1089"/>
      <c r="AO52" s="1089"/>
      <c r="AP52" s="1089"/>
      <c r="AQ52" s="1089"/>
      <c r="AR52" s="1089"/>
      <c r="AS52" s="1089"/>
      <c r="AT52" s="1089"/>
      <c r="AU52" s="1089"/>
      <c r="AV52" s="1089"/>
      <c r="AW52" s="1089"/>
      <c r="AX52" s="1089"/>
      <c r="AY52" s="1089"/>
      <c r="AZ52" s="1090"/>
      <c r="BA52" s="1090"/>
      <c r="BB52" s="1090"/>
      <c r="BC52" s="1090"/>
      <c r="BD52" s="1090"/>
      <c r="BE52" s="1036"/>
      <c r="BF52" s="1036"/>
      <c r="BG52" s="1036"/>
      <c r="BH52" s="1036"/>
      <c r="BI52" s="1037"/>
      <c r="BJ52" s="235"/>
      <c r="BK52" s="235"/>
      <c r="BL52" s="235"/>
      <c r="BM52" s="235"/>
      <c r="BN52" s="235"/>
      <c r="BO52" s="244"/>
      <c r="BP52" s="244"/>
      <c r="BQ52" s="241">
        <v>46</v>
      </c>
      <c r="BR52" s="242"/>
      <c r="BS52" s="1056"/>
      <c r="BT52" s="1057"/>
      <c r="BU52" s="1057"/>
      <c r="BV52" s="1057"/>
      <c r="BW52" s="1057"/>
      <c r="BX52" s="1057"/>
      <c r="BY52" s="1057"/>
      <c r="BZ52" s="1057"/>
      <c r="CA52" s="1057"/>
      <c r="CB52" s="1057"/>
      <c r="CC52" s="1057"/>
      <c r="CD52" s="1057"/>
      <c r="CE52" s="1057"/>
      <c r="CF52" s="1057"/>
      <c r="CG52" s="1078"/>
      <c r="CH52" s="1053"/>
      <c r="CI52" s="1054"/>
      <c r="CJ52" s="1054"/>
      <c r="CK52" s="1054"/>
      <c r="CL52" s="1055"/>
      <c r="CM52" s="1053"/>
      <c r="CN52" s="1054"/>
      <c r="CO52" s="1054"/>
      <c r="CP52" s="1054"/>
      <c r="CQ52" s="1055"/>
      <c r="CR52" s="1053"/>
      <c r="CS52" s="1054"/>
      <c r="CT52" s="1054"/>
      <c r="CU52" s="1054"/>
      <c r="CV52" s="1055"/>
      <c r="CW52" s="1053"/>
      <c r="CX52" s="1054"/>
      <c r="CY52" s="1054"/>
      <c r="CZ52" s="1054"/>
      <c r="DA52" s="1055"/>
      <c r="DB52" s="1053"/>
      <c r="DC52" s="1054"/>
      <c r="DD52" s="1054"/>
      <c r="DE52" s="1054"/>
      <c r="DF52" s="1055"/>
      <c r="DG52" s="1053"/>
      <c r="DH52" s="1054"/>
      <c r="DI52" s="1054"/>
      <c r="DJ52" s="1054"/>
      <c r="DK52" s="1055"/>
      <c r="DL52" s="1053"/>
      <c r="DM52" s="1054"/>
      <c r="DN52" s="1054"/>
      <c r="DO52" s="1054"/>
      <c r="DP52" s="1055"/>
      <c r="DQ52" s="1053"/>
      <c r="DR52" s="1054"/>
      <c r="DS52" s="1054"/>
      <c r="DT52" s="1054"/>
      <c r="DU52" s="1055"/>
      <c r="DV52" s="1056"/>
      <c r="DW52" s="1057"/>
      <c r="DX52" s="1057"/>
      <c r="DY52" s="1057"/>
      <c r="DZ52" s="1058"/>
      <c r="EA52" s="233"/>
    </row>
    <row r="53" spans="1:131" ht="26.25" customHeight="1" x14ac:dyDescent="0.15">
      <c r="A53" s="241">
        <v>26</v>
      </c>
      <c r="B53" s="1094"/>
      <c r="C53" s="1095"/>
      <c r="D53" s="1095"/>
      <c r="E53" s="1095"/>
      <c r="F53" s="1095"/>
      <c r="G53" s="1095"/>
      <c r="H53" s="1095"/>
      <c r="I53" s="1095"/>
      <c r="J53" s="1095"/>
      <c r="K53" s="1095"/>
      <c r="L53" s="1095"/>
      <c r="M53" s="1095"/>
      <c r="N53" s="1095"/>
      <c r="O53" s="1095"/>
      <c r="P53" s="1096"/>
      <c r="Q53" s="1097"/>
      <c r="R53" s="1089"/>
      <c r="S53" s="1089"/>
      <c r="T53" s="1089"/>
      <c r="U53" s="1089"/>
      <c r="V53" s="1089"/>
      <c r="W53" s="1089"/>
      <c r="X53" s="1089"/>
      <c r="Y53" s="1089"/>
      <c r="Z53" s="1089"/>
      <c r="AA53" s="1089"/>
      <c r="AB53" s="1089"/>
      <c r="AC53" s="1089"/>
      <c r="AD53" s="1089"/>
      <c r="AE53" s="1098"/>
      <c r="AF53" s="1099"/>
      <c r="AG53" s="1100"/>
      <c r="AH53" s="1100"/>
      <c r="AI53" s="1100"/>
      <c r="AJ53" s="1101"/>
      <c r="AK53" s="1088"/>
      <c r="AL53" s="1089"/>
      <c r="AM53" s="1089"/>
      <c r="AN53" s="1089"/>
      <c r="AO53" s="1089"/>
      <c r="AP53" s="1089"/>
      <c r="AQ53" s="1089"/>
      <c r="AR53" s="1089"/>
      <c r="AS53" s="1089"/>
      <c r="AT53" s="1089"/>
      <c r="AU53" s="1089"/>
      <c r="AV53" s="1089"/>
      <c r="AW53" s="1089"/>
      <c r="AX53" s="1089"/>
      <c r="AY53" s="1089"/>
      <c r="AZ53" s="1090"/>
      <c r="BA53" s="1090"/>
      <c r="BB53" s="1090"/>
      <c r="BC53" s="1090"/>
      <c r="BD53" s="1090"/>
      <c r="BE53" s="1036"/>
      <c r="BF53" s="1036"/>
      <c r="BG53" s="1036"/>
      <c r="BH53" s="1036"/>
      <c r="BI53" s="1037"/>
      <c r="BJ53" s="235"/>
      <c r="BK53" s="235"/>
      <c r="BL53" s="235"/>
      <c r="BM53" s="235"/>
      <c r="BN53" s="235"/>
      <c r="BO53" s="244"/>
      <c r="BP53" s="244"/>
      <c r="BQ53" s="241">
        <v>47</v>
      </c>
      <c r="BR53" s="242"/>
      <c r="BS53" s="1056"/>
      <c r="BT53" s="1057"/>
      <c r="BU53" s="1057"/>
      <c r="BV53" s="1057"/>
      <c r="BW53" s="1057"/>
      <c r="BX53" s="1057"/>
      <c r="BY53" s="1057"/>
      <c r="BZ53" s="1057"/>
      <c r="CA53" s="1057"/>
      <c r="CB53" s="1057"/>
      <c r="CC53" s="1057"/>
      <c r="CD53" s="1057"/>
      <c r="CE53" s="1057"/>
      <c r="CF53" s="1057"/>
      <c r="CG53" s="1078"/>
      <c r="CH53" s="1053"/>
      <c r="CI53" s="1054"/>
      <c r="CJ53" s="1054"/>
      <c r="CK53" s="1054"/>
      <c r="CL53" s="1055"/>
      <c r="CM53" s="1053"/>
      <c r="CN53" s="1054"/>
      <c r="CO53" s="1054"/>
      <c r="CP53" s="1054"/>
      <c r="CQ53" s="1055"/>
      <c r="CR53" s="1053"/>
      <c r="CS53" s="1054"/>
      <c r="CT53" s="1054"/>
      <c r="CU53" s="1054"/>
      <c r="CV53" s="1055"/>
      <c r="CW53" s="1053"/>
      <c r="CX53" s="1054"/>
      <c r="CY53" s="1054"/>
      <c r="CZ53" s="1054"/>
      <c r="DA53" s="1055"/>
      <c r="DB53" s="1053"/>
      <c r="DC53" s="1054"/>
      <c r="DD53" s="1054"/>
      <c r="DE53" s="1054"/>
      <c r="DF53" s="1055"/>
      <c r="DG53" s="1053"/>
      <c r="DH53" s="1054"/>
      <c r="DI53" s="1054"/>
      <c r="DJ53" s="1054"/>
      <c r="DK53" s="1055"/>
      <c r="DL53" s="1053"/>
      <c r="DM53" s="1054"/>
      <c r="DN53" s="1054"/>
      <c r="DO53" s="1054"/>
      <c r="DP53" s="1055"/>
      <c r="DQ53" s="1053"/>
      <c r="DR53" s="1054"/>
      <c r="DS53" s="1054"/>
      <c r="DT53" s="1054"/>
      <c r="DU53" s="1055"/>
      <c r="DV53" s="1056"/>
      <c r="DW53" s="1057"/>
      <c r="DX53" s="1057"/>
      <c r="DY53" s="1057"/>
      <c r="DZ53" s="1058"/>
      <c r="EA53" s="233"/>
    </row>
    <row r="54" spans="1:131" ht="26.25" customHeight="1" x14ac:dyDescent="0.15">
      <c r="A54" s="241">
        <v>27</v>
      </c>
      <c r="B54" s="1094"/>
      <c r="C54" s="1095"/>
      <c r="D54" s="1095"/>
      <c r="E54" s="1095"/>
      <c r="F54" s="1095"/>
      <c r="G54" s="1095"/>
      <c r="H54" s="1095"/>
      <c r="I54" s="1095"/>
      <c r="J54" s="1095"/>
      <c r="K54" s="1095"/>
      <c r="L54" s="1095"/>
      <c r="M54" s="1095"/>
      <c r="N54" s="1095"/>
      <c r="O54" s="1095"/>
      <c r="P54" s="1096"/>
      <c r="Q54" s="1097"/>
      <c r="R54" s="1089"/>
      <c r="S54" s="1089"/>
      <c r="T54" s="1089"/>
      <c r="U54" s="1089"/>
      <c r="V54" s="1089"/>
      <c r="W54" s="1089"/>
      <c r="X54" s="1089"/>
      <c r="Y54" s="1089"/>
      <c r="Z54" s="1089"/>
      <c r="AA54" s="1089"/>
      <c r="AB54" s="1089"/>
      <c r="AC54" s="1089"/>
      <c r="AD54" s="1089"/>
      <c r="AE54" s="1098"/>
      <c r="AF54" s="1099"/>
      <c r="AG54" s="1100"/>
      <c r="AH54" s="1100"/>
      <c r="AI54" s="1100"/>
      <c r="AJ54" s="1101"/>
      <c r="AK54" s="1088"/>
      <c r="AL54" s="1089"/>
      <c r="AM54" s="1089"/>
      <c r="AN54" s="1089"/>
      <c r="AO54" s="1089"/>
      <c r="AP54" s="1089"/>
      <c r="AQ54" s="1089"/>
      <c r="AR54" s="1089"/>
      <c r="AS54" s="1089"/>
      <c r="AT54" s="1089"/>
      <c r="AU54" s="1089"/>
      <c r="AV54" s="1089"/>
      <c r="AW54" s="1089"/>
      <c r="AX54" s="1089"/>
      <c r="AY54" s="1089"/>
      <c r="AZ54" s="1090"/>
      <c r="BA54" s="1090"/>
      <c r="BB54" s="1090"/>
      <c r="BC54" s="1090"/>
      <c r="BD54" s="1090"/>
      <c r="BE54" s="1036"/>
      <c r="BF54" s="1036"/>
      <c r="BG54" s="1036"/>
      <c r="BH54" s="1036"/>
      <c r="BI54" s="1037"/>
      <c r="BJ54" s="235"/>
      <c r="BK54" s="235"/>
      <c r="BL54" s="235"/>
      <c r="BM54" s="235"/>
      <c r="BN54" s="235"/>
      <c r="BO54" s="244"/>
      <c r="BP54" s="244"/>
      <c r="BQ54" s="241">
        <v>48</v>
      </c>
      <c r="BR54" s="242"/>
      <c r="BS54" s="1056"/>
      <c r="BT54" s="1057"/>
      <c r="BU54" s="1057"/>
      <c r="BV54" s="1057"/>
      <c r="BW54" s="1057"/>
      <c r="BX54" s="1057"/>
      <c r="BY54" s="1057"/>
      <c r="BZ54" s="1057"/>
      <c r="CA54" s="1057"/>
      <c r="CB54" s="1057"/>
      <c r="CC54" s="1057"/>
      <c r="CD54" s="1057"/>
      <c r="CE54" s="1057"/>
      <c r="CF54" s="1057"/>
      <c r="CG54" s="1078"/>
      <c r="CH54" s="1053"/>
      <c r="CI54" s="1054"/>
      <c r="CJ54" s="1054"/>
      <c r="CK54" s="1054"/>
      <c r="CL54" s="1055"/>
      <c r="CM54" s="1053"/>
      <c r="CN54" s="1054"/>
      <c r="CO54" s="1054"/>
      <c r="CP54" s="1054"/>
      <c r="CQ54" s="1055"/>
      <c r="CR54" s="1053"/>
      <c r="CS54" s="1054"/>
      <c r="CT54" s="1054"/>
      <c r="CU54" s="1054"/>
      <c r="CV54" s="1055"/>
      <c r="CW54" s="1053"/>
      <c r="CX54" s="1054"/>
      <c r="CY54" s="1054"/>
      <c r="CZ54" s="1054"/>
      <c r="DA54" s="1055"/>
      <c r="DB54" s="1053"/>
      <c r="DC54" s="1054"/>
      <c r="DD54" s="1054"/>
      <c r="DE54" s="1054"/>
      <c r="DF54" s="1055"/>
      <c r="DG54" s="1053"/>
      <c r="DH54" s="1054"/>
      <c r="DI54" s="1054"/>
      <c r="DJ54" s="1054"/>
      <c r="DK54" s="1055"/>
      <c r="DL54" s="1053"/>
      <c r="DM54" s="1054"/>
      <c r="DN54" s="1054"/>
      <c r="DO54" s="1054"/>
      <c r="DP54" s="1055"/>
      <c r="DQ54" s="1053"/>
      <c r="DR54" s="1054"/>
      <c r="DS54" s="1054"/>
      <c r="DT54" s="1054"/>
      <c r="DU54" s="1055"/>
      <c r="DV54" s="1056"/>
      <c r="DW54" s="1057"/>
      <c r="DX54" s="1057"/>
      <c r="DY54" s="1057"/>
      <c r="DZ54" s="1058"/>
      <c r="EA54" s="233"/>
    </row>
    <row r="55" spans="1:131" ht="26.25" customHeight="1" x14ac:dyDescent="0.15">
      <c r="A55" s="241">
        <v>28</v>
      </c>
      <c r="B55" s="1094"/>
      <c r="C55" s="1095"/>
      <c r="D55" s="1095"/>
      <c r="E55" s="1095"/>
      <c r="F55" s="1095"/>
      <c r="G55" s="1095"/>
      <c r="H55" s="1095"/>
      <c r="I55" s="1095"/>
      <c r="J55" s="1095"/>
      <c r="K55" s="1095"/>
      <c r="L55" s="1095"/>
      <c r="M55" s="1095"/>
      <c r="N55" s="1095"/>
      <c r="O55" s="1095"/>
      <c r="P55" s="1096"/>
      <c r="Q55" s="1097"/>
      <c r="R55" s="1089"/>
      <c r="S55" s="1089"/>
      <c r="T55" s="1089"/>
      <c r="U55" s="1089"/>
      <c r="V55" s="1089"/>
      <c r="W55" s="1089"/>
      <c r="X55" s="1089"/>
      <c r="Y55" s="1089"/>
      <c r="Z55" s="1089"/>
      <c r="AA55" s="1089"/>
      <c r="AB55" s="1089"/>
      <c r="AC55" s="1089"/>
      <c r="AD55" s="1089"/>
      <c r="AE55" s="1098"/>
      <c r="AF55" s="1099"/>
      <c r="AG55" s="1100"/>
      <c r="AH55" s="1100"/>
      <c r="AI55" s="1100"/>
      <c r="AJ55" s="1101"/>
      <c r="AK55" s="1088"/>
      <c r="AL55" s="1089"/>
      <c r="AM55" s="1089"/>
      <c r="AN55" s="1089"/>
      <c r="AO55" s="1089"/>
      <c r="AP55" s="1089"/>
      <c r="AQ55" s="1089"/>
      <c r="AR55" s="1089"/>
      <c r="AS55" s="1089"/>
      <c r="AT55" s="1089"/>
      <c r="AU55" s="1089"/>
      <c r="AV55" s="1089"/>
      <c r="AW55" s="1089"/>
      <c r="AX55" s="1089"/>
      <c r="AY55" s="1089"/>
      <c r="AZ55" s="1090"/>
      <c r="BA55" s="1090"/>
      <c r="BB55" s="1090"/>
      <c r="BC55" s="1090"/>
      <c r="BD55" s="1090"/>
      <c r="BE55" s="1036"/>
      <c r="BF55" s="1036"/>
      <c r="BG55" s="1036"/>
      <c r="BH55" s="1036"/>
      <c r="BI55" s="1037"/>
      <c r="BJ55" s="235"/>
      <c r="BK55" s="235"/>
      <c r="BL55" s="235"/>
      <c r="BM55" s="235"/>
      <c r="BN55" s="235"/>
      <c r="BO55" s="244"/>
      <c r="BP55" s="244"/>
      <c r="BQ55" s="241">
        <v>49</v>
      </c>
      <c r="BR55" s="242"/>
      <c r="BS55" s="1056"/>
      <c r="BT55" s="1057"/>
      <c r="BU55" s="1057"/>
      <c r="BV55" s="1057"/>
      <c r="BW55" s="1057"/>
      <c r="BX55" s="1057"/>
      <c r="BY55" s="1057"/>
      <c r="BZ55" s="1057"/>
      <c r="CA55" s="1057"/>
      <c r="CB55" s="1057"/>
      <c r="CC55" s="1057"/>
      <c r="CD55" s="1057"/>
      <c r="CE55" s="1057"/>
      <c r="CF55" s="1057"/>
      <c r="CG55" s="1078"/>
      <c r="CH55" s="1053"/>
      <c r="CI55" s="1054"/>
      <c r="CJ55" s="1054"/>
      <c r="CK55" s="1054"/>
      <c r="CL55" s="1055"/>
      <c r="CM55" s="1053"/>
      <c r="CN55" s="1054"/>
      <c r="CO55" s="1054"/>
      <c r="CP55" s="1054"/>
      <c r="CQ55" s="1055"/>
      <c r="CR55" s="1053"/>
      <c r="CS55" s="1054"/>
      <c r="CT55" s="1054"/>
      <c r="CU55" s="1054"/>
      <c r="CV55" s="1055"/>
      <c r="CW55" s="1053"/>
      <c r="CX55" s="1054"/>
      <c r="CY55" s="1054"/>
      <c r="CZ55" s="1054"/>
      <c r="DA55" s="1055"/>
      <c r="DB55" s="1053"/>
      <c r="DC55" s="1054"/>
      <c r="DD55" s="1054"/>
      <c r="DE55" s="1054"/>
      <c r="DF55" s="1055"/>
      <c r="DG55" s="1053"/>
      <c r="DH55" s="1054"/>
      <c r="DI55" s="1054"/>
      <c r="DJ55" s="1054"/>
      <c r="DK55" s="1055"/>
      <c r="DL55" s="1053"/>
      <c r="DM55" s="1054"/>
      <c r="DN55" s="1054"/>
      <c r="DO55" s="1054"/>
      <c r="DP55" s="1055"/>
      <c r="DQ55" s="1053"/>
      <c r="DR55" s="1054"/>
      <c r="DS55" s="1054"/>
      <c r="DT55" s="1054"/>
      <c r="DU55" s="1055"/>
      <c r="DV55" s="1056"/>
      <c r="DW55" s="1057"/>
      <c r="DX55" s="1057"/>
      <c r="DY55" s="1057"/>
      <c r="DZ55" s="1058"/>
      <c r="EA55" s="233"/>
    </row>
    <row r="56" spans="1:131" ht="26.25" customHeight="1" x14ac:dyDescent="0.15">
      <c r="A56" s="241">
        <v>29</v>
      </c>
      <c r="B56" s="1094"/>
      <c r="C56" s="1095"/>
      <c r="D56" s="1095"/>
      <c r="E56" s="1095"/>
      <c r="F56" s="1095"/>
      <c r="G56" s="1095"/>
      <c r="H56" s="1095"/>
      <c r="I56" s="1095"/>
      <c r="J56" s="1095"/>
      <c r="K56" s="1095"/>
      <c r="L56" s="1095"/>
      <c r="M56" s="1095"/>
      <c r="N56" s="1095"/>
      <c r="O56" s="1095"/>
      <c r="P56" s="1096"/>
      <c r="Q56" s="1097"/>
      <c r="R56" s="1089"/>
      <c r="S56" s="1089"/>
      <c r="T56" s="1089"/>
      <c r="U56" s="1089"/>
      <c r="V56" s="1089"/>
      <c r="W56" s="1089"/>
      <c r="X56" s="1089"/>
      <c r="Y56" s="1089"/>
      <c r="Z56" s="1089"/>
      <c r="AA56" s="1089"/>
      <c r="AB56" s="1089"/>
      <c r="AC56" s="1089"/>
      <c r="AD56" s="1089"/>
      <c r="AE56" s="1098"/>
      <c r="AF56" s="1099"/>
      <c r="AG56" s="1100"/>
      <c r="AH56" s="1100"/>
      <c r="AI56" s="1100"/>
      <c r="AJ56" s="1101"/>
      <c r="AK56" s="1088"/>
      <c r="AL56" s="1089"/>
      <c r="AM56" s="1089"/>
      <c r="AN56" s="1089"/>
      <c r="AO56" s="1089"/>
      <c r="AP56" s="1089"/>
      <c r="AQ56" s="1089"/>
      <c r="AR56" s="1089"/>
      <c r="AS56" s="1089"/>
      <c r="AT56" s="1089"/>
      <c r="AU56" s="1089"/>
      <c r="AV56" s="1089"/>
      <c r="AW56" s="1089"/>
      <c r="AX56" s="1089"/>
      <c r="AY56" s="1089"/>
      <c r="AZ56" s="1090"/>
      <c r="BA56" s="1090"/>
      <c r="BB56" s="1090"/>
      <c r="BC56" s="1090"/>
      <c r="BD56" s="1090"/>
      <c r="BE56" s="1036"/>
      <c r="BF56" s="1036"/>
      <c r="BG56" s="1036"/>
      <c r="BH56" s="1036"/>
      <c r="BI56" s="1037"/>
      <c r="BJ56" s="235"/>
      <c r="BK56" s="235"/>
      <c r="BL56" s="235"/>
      <c r="BM56" s="235"/>
      <c r="BN56" s="235"/>
      <c r="BO56" s="244"/>
      <c r="BP56" s="244"/>
      <c r="BQ56" s="241">
        <v>50</v>
      </c>
      <c r="BR56" s="242"/>
      <c r="BS56" s="1056"/>
      <c r="BT56" s="1057"/>
      <c r="BU56" s="1057"/>
      <c r="BV56" s="1057"/>
      <c r="BW56" s="1057"/>
      <c r="BX56" s="1057"/>
      <c r="BY56" s="1057"/>
      <c r="BZ56" s="1057"/>
      <c r="CA56" s="1057"/>
      <c r="CB56" s="1057"/>
      <c r="CC56" s="1057"/>
      <c r="CD56" s="1057"/>
      <c r="CE56" s="1057"/>
      <c r="CF56" s="1057"/>
      <c r="CG56" s="1078"/>
      <c r="CH56" s="1053"/>
      <c r="CI56" s="1054"/>
      <c r="CJ56" s="1054"/>
      <c r="CK56" s="1054"/>
      <c r="CL56" s="1055"/>
      <c r="CM56" s="1053"/>
      <c r="CN56" s="1054"/>
      <c r="CO56" s="1054"/>
      <c r="CP56" s="1054"/>
      <c r="CQ56" s="1055"/>
      <c r="CR56" s="1053"/>
      <c r="CS56" s="1054"/>
      <c r="CT56" s="1054"/>
      <c r="CU56" s="1054"/>
      <c r="CV56" s="1055"/>
      <c r="CW56" s="1053"/>
      <c r="CX56" s="1054"/>
      <c r="CY56" s="1054"/>
      <c r="CZ56" s="1054"/>
      <c r="DA56" s="1055"/>
      <c r="DB56" s="1053"/>
      <c r="DC56" s="1054"/>
      <c r="DD56" s="1054"/>
      <c r="DE56" s="1054"/>
      <c r="DF56" s="1055"/>
      <c r="DG56" s="1053"/>
      <c r="DH56" s="1054"/>
      <c r="DI56" s="1054"/>
      <c r="DJ56" s="1054"/>
      <c r="DK56" s="1055"/>
      <c r="DL56" s="1053"/>
      <c r="DM56" s="1054"/>
      <c r="DN56" s="1054"/>
      <c r="DO56" s="1054"/>
      <c r="DP56" s="1055"/>
      <c r="DQ56" s="1053"/>
      <c r="DR56" s="1054"/>
      <c r="DS56" s="1054"/>
      <c r="DT56" s="1054"/>
      <c r="DU56" s="1055"/>
      <c r="DV56" s="1056"/>
      <c r="DW56" s="1057"/>
      <c r="DX56" s="1057"/>
      <c r="DY56" s="1057"/>
      <c r="DZ56" s="1058"/>
      <c r="EA56" s="233"/>
    </row>
    <row r="57" spans="1:131" ht="26.25" customHeight="1" x14ac:dyDescent="0.15">
      <c r="A57" s="241">
        <v>30</v>
      </c>
      <c r="B57" s="1094"/>
      <c r="C57" s="1095"/>
      <c r="D57" s="1095"/>
      <c r="E57" s="1095"/>
      <c r="F57" s="1095"/>
      <c r="G57" s="1095"/>
      <c r="H57" s="1095"/>
      <c r="I57" s="1095"/>
      <c r="J57" s="1095"/>
      <c r="K57" s="1095"/>
      <c r="L57" s="1095"/>
      <c r="M57" s="1095"/>
      <c r="N57" s="1095"/>
      <c r="O57" s="1095"/>
      <c r="P57" s="1096"/>
      <c r="Q57" s="1097"/>
      <c r="R57" s="1089"/>
      <c r="S57" s="1089"/>
      <c r="T57" s="1089"/>
      <c r="U57" s="1089"/>
      <c r="V57" s="1089"/>
      <c r="W57" s="1089"/>
      <c r="X57" s="1089"/>
      <c r="Y57" s="1089"/>
      <c r="Z57" s="1089"/>
      <c r="AA57" s="1089"/>
      <c r="AB57" s="1089"/>
      <c r="AC57" s="1089"/>
      <c r="AD57" s="1089"/>
      <c r="AE57" s="1098"/>
      <c r="AF57" s="1099"/>
      <c r="AG57" s="1100"/>
      <c r="AH57" s="1100"/>
      <c r="AI57" s="1100"/>
      <c r="AJ57" s="1101"/>
      <c r="AK57" s="1088"/>
      <c r="AL57" s="1089"/>
      <c r="AM57" s="1089"/>
      <c r="AN57" s="1089"/>
      <c r="AO57" s="1089"/>
      <c r="AP57" s="1089"/>
      <c r="AQ57" s="1089"/>
      <c r="AR57" s="1089"/>
      <c r="AS57" s="1089"/>
      <c r="AT57" s="1089"/>
      <c r="AU57" s="1089"/>
      <c r="AV57" s="1089"/>
      <c r="AW57" s="1089"/>
      <c r="AX57" s="1089"/>
      <c r="AY57" s="1089"/>
      <c r="AZ57" s="1090"/>
      <c r="BA57" s="1090"/>
      <c r="BB57" s="1090"/>
      <c r="BC57" s="1090"/>
      <c r="BD57" s="1090"/>
      <c r="BE57" s="1036"/>
      <c r="BF57" s="1036"/>
      <c r="BG57" s="1036"/>
      <c r="BH57" s="1036"/>
      <c r="BI57" s="1037"/>
      <c r="BJ57" s="235"/>
      <c r="BK57" s="235"/>
      <c r="BL57" s="235"/>
      <c r="BM57" s="235"/>
      <c r="BN57" s="235"/>
      <c r="BO57" s="244"/>
      <c r="BP57" s="244"/>
      <c r="BQ57" s="241">
        <v>51</v>
      </c>
      <c r="BR57" s="242"/>
      <c r="BS57" s="1056"/>
      <c r="BT57" s="1057"/>
      <c r="BU57" s="1057"/>
      <c r="BV57" s="1057"/>
      <c r="BW57" s="1057"/>
      <c r="BX57" s="1057"/>
      <c r="BY57" s="1057"/>
      <c r="BZ57" s="1057"/>
      <c r="CA57" s="1057"/>
      <c r="CB57" s="1057"/>
      <c r="CC57" s="1057"/>
      <c r="CD57" s="1057"/>
      <c r="CE57" s="1057"/>
      <c r="CF57" s="1057"/>
      <c r="CG57" s="1078"/>
      <c r="CH57" s="1053"/>
      <c r="CI57" s="1054"/>
      <c r="CJ57" s="1054"/>
      <c r="CK57" s="1054"/>
      <c r="CL57" s="1055"/>
      <c r="CM57" s="1053"/>
      <c r="CN57" s="1054"/>
      <c r="CO57" s="1054"/>
      <c r="CP57" s="1054"/>
      <c r="CQ57" s="1055"/>
      <c r="CR57" s="1053"/>
      <c r="CS57" s="1054"/>
      <c r="CT57" s="1054"/>
      <c r="CU57" s="1054"/>
      <c r="CV57" s="1055"/>
      <c r="CW57" s="1053"/>
      <c r="CX57" s="1054"/>
      <c r="CY57" s="1054"/>
      <c r="CZ57" s="1054"/>
      <c r="DA57" s="1055"/>
      <c r="DB57" s="1053"/>
      <c r="DC57" s="1054"/>
      <c r="DD57" s="1054"/>
      <c r="DE57" s="1054"/>
      <c r="DF57" s="1055"/>
      <c r="DG57" s="1053"/>
      <c r="DH57" s="1054"/>
      <c r="DI57" s="1054"/>
      <c r="DJ57" s="1054"/>
      <c r="DK57" s="1055"/>
      <c r="DL57" s="1053"/>
      <c r="DM57" s="1054"/>
      <c r="DN57" s="1054"/>
      <c r="DO57" s="1054"/>
      <c r="DP57" s="1055"/>
      <c r="DQ57" s="1053"/>
      <c r="DR57" s="1054"/>
      <c r="DS57" s="1054"/>
      <c r="DT57" s="1054"/>
      <c r="DU57" s="1055"/>
      <c r="DV57" s="1056"/>
      <c r="DW57" s="1057"/>
      <c r="DX57" s="1057"/>
      <c r="DY57" s="1057"/>
      <c r="DZ57" s="1058"/>
      <c r="EA57" s="233"/>
    </row>
    <row r="58" spans="1:131" ht="26.25" customHeight="1" x14ac:dyDescent="0.15">
      <c r="A58" s="241">
        <v>31</v>
      </c>
      <c r="B58" s="1094"/>
      <c r="C58" s="1095"/>
      <c r="D58" s="1095"/>
      <c r="E58" s="1095"/>
      <c r="F58" s="1095"/>
      <c r="G58" s="1095"/>
      <c r="H58" s="1095"/>
      <c r="I58" s="1095"/>
      <c r="J58" s="1095"/>
      <c r="K58" s="1095"/>
      <c r="L58" s="1095"/>
      <c r="M58" s="1095"/>
      <c r="N58" s="1095"/>
      <c r="O58" s="1095"/>
      <c r="P58" s="1096"/>
      <c r="Q58" s="1097"/>
      <c r="R58" s="1089"/>
      <c r="S58" s="1089"/>
      <c r="T58" s="1089"/>
      <c r="U58" s="1089"/>
      <c r="V58" s="1089"/>
      <c r="W58" s="1089"/>
      <c r="X58" s="1089"/>
      <c r="Y58" s="1089"/>
      <c r="Z58" s="1089"/>
      <c r="AA58" s="1089"/>
      <c r="AB58" s="1089"/>
      <c r="AC58" s="1089"/>
      <c r="AD58" s="1089"/>
      <c r="AE58" s="1098"/>
      <c r="AF58" s="1099"/>
      <c r="AG58" s="1100"/>
      <c r="AH58" s="1100"/>
      <c r="AI58" s="1100"/>
      <c r="AJ58" s="1101"/>
      <c r="AK58" s="1088"/>
      <c r="AL58" s="1089"/>
      <c r="AM58" s="1089"/>
      <c r="AN58" s="1089"/>
      <c r="AO58" s="1089"/>
      <c r="AP58" s="1089"/>
      <c r="AQ58" s="1089"/>
      <c r="AR58" s="1089"/>
      <c r="AS58" s="1089"/>
      <c r="AT58" s="1089"/>
      <c r="AU58" s="1089"/>
      <c r="AV58" s="1089"/>
      <c r="AW58" s="1089"/>
      <c r="AX58" s="1089"/>
      <c r="AY58" s="1089"/>
      <c r="AZ58" s="1090"/>
      <c r="BA58" s="1090"/>
      <c r="BB58" s="1090"/>
      <c r="BC58" s="1090"/>
      <c r="BD58" s="1090"/>
      <c r="BE58" s="1036"/>
      <c r="BF58" s="1036"/>
      <c r="BG58" s="1036"/>
      <c r="BH58" s="1036"/>
      <c r="BI58" s="1037"/>
      <c r="BJ58" s="235"/>
      <c r="BK58" s="235"/>
      <c r="BL58" s="235"/>
      <c r="BM58" s="235"/>
      <c r="BN58" s="235"/>
      <c r="BO58" s="244"/>
      <c r="BP58" s="244"/>
      <c r="BQ58" s="241">
        <v>52</v>
      </c>
      <c r="BR58" s="242"/>
      <c r="BS58" s="1056"/>
      <c r="BT58" s="1057"/>
      <c r="BU58" s="1057"/>
      <c r="BV58" s="1057"/>
      <c r="BW58" s="1057"/>
      <c r="BX58" s="1057"/>
      <c r="BY58" s="1057"/>
      <c r="BZ58" s="1057"/>
      <c r="CA58" s="1057"/>
      <c r="CB58" s="1057"/>
      <c r="CC58" s="1057"/>
      <c r="CD58" s="1057"/>
      <c r="CE58" s="1057"/>
      <c r="CF58" s="1057"/>
      <c r="CG58" s="1078"/>
      <c r="CH58" s="1053"/>
      <c r="CI58" s="1054"/>
      <c r="CJ58" s="1054"/>
      <c r="CK58" s="1054"/>
      <c r="CL58" s="1055"/>
      <c r="CM58" s="1053"/>
      <c r="CN58" s="1054"/>
      <c r="CO58" s="1054"/>
      <c r="CP58" s="1054"/>
      <c r="CQ58" s="1055"/>
      <c r="CR58" s="1053"/>
      <c r="CS58" s="1054"/>
      <c r="CT58" s="1054"/>
      <c r="CU58" s="1054"/>
      <c r="CV58" s="1055"/>
      <c r="CW58" s="1053"/>
      <c r="CX58" s="1054"/>
      <c r="CY58" s="1054"/>
      <c r="CZ58" s="1054"/>
      <c r="DA58" s="1055"/>
      <c r="DB58" s="1053"/>
      <c r="DC58" s="1054"/>
      <c r="DD58" s="1054"/>
      <c r="DE58" s="1054"/>
      <c r="DF58" s="1055"/>
      <c r="DG58" s="1053"/>
      <c r="DH58" s="1054"/>
      <c r="DI58" s="1054"/>
      <c r="DJ58" s="1054"/>
      <c r="DK58" s="1055"/>
      <c r="DL58" s="1053"/>
      <c r="DM58" s="1054"/>
      <c r="DN58" s="1054"/>
      <c r="DO58" s="1054"/>
      <c r="DP58" s="1055"/>
      <c r="DQ58" s="1053"/>
      <c r="DR58" s="1054"/>
      <c r="DS58" s="1054"/>
      <c r="DT58" s="1054"/>
      <c r="DU58" s="1055"/>
      <c r="DV58" s="1056"/>
      <c r="DW58" s="1057"/>
      <c r="DX58" s="1057"/>
      <c r="DY58" s="1057"/>
      <c r="DZ58" s="1058"/>
      <c r="EA58" s="233"/>
    </row>
    <row r="59" spans="1:131" ht="26.25" customHeight="1" x14ac:dyDescent="0.15">
      <c r="A59" s="241">
        <v>32</v>
      </c>
      <c r="B59" s="1094"/>
      <c r="C59" s="1095"/>
      <c r="D59" s="1095"/>
      <c r="E59" s="1095"/>
      <c r="F59" s="1095"/>
      <c r="G59" s="1095"/>
      <c r="H59" s="1095"/>
      <c r="I59" s="1095"/>
      <c r="J59" s="1095"/>
      <c r="K59" s="1095"/>
      <c r="L59" s="1095"/>
      <c r="M59" s="1095"/>
      <c r="N59" s="1095"/>
      <c r="O59" s="1095"/>
      <c r="P59" s="1096"/>
      <c r="Q59" s="1097"/>
      <c r="R59" s="1089"/>
      <c r="S59" s="1089"/>
      <c r="T59" s="1089"/>
      <c r="U59" s="1089"/>
      <c r="V59" s="1089"/>
      <c r="W59" s="1089"/>
      <c r="X59" s="1089"/>
      <c r="Y59" s="1089"/>
      <c r="Z59" s="1089"/>
      <c r="AA59" s="1089"/>
      <c r="AB59" s="1089"/>
      <c r="AC59" s="1089"/>
      <c r="AD59" s="1089"/>
      <c r="AE59" s="1098"/>
      <c r="AF59" s="1099"/>
      <c r="AG59" s="1100"/>
      <c r="AH59" s="1100"/>
      <c r="AI59" s="1100"/>
      <c r="AJ59" s="1101"/>
      <c r="AK59" s="1088"/>
      <c r="AL59" s="1089"/>
      <c r="AM59" s="1089"/>
      <c r="AN59" s="1089"/>
      <c r="AO59" s="1089"/>
      <c r="AP59" s="1089"/>
      <c r="AQ59" s="1089"/>
      <c r="AR59" s="1089"/>
      <c r="AS59" s="1089"/>
      <c r="AT59" s="1089"/>
      <c r="AU59" s="1089"/>
      <c r="AV59" s="1089"/>
      <c r="AW59" s="1089"/>
      <c r="AX59" s="1089"/>
      <c r="AY59" s="1089"/>
      <c r="AZ59" s="1090"/>
      <c r="BA59" s="1090"/>
      <c r="BB59" s="1090"/>
      <c r="BC59" s="1090"/>
      <c r="BD59" s="1090"/>
      <c r="BE59" s="1036"/>
      <c r="BF59" s="1036"/>
      <c r="BG59" s="1036"/>
      <c r="BH59" s="1036"/>
      <c r="BI59" s="1037"/>
      <c r="BJ59" s="235"/>
      <c r="BK59" s="235"/>
      <c r="BL59" s="235"/>
      <c r="BM59" s="235"/>
      <c r="BN59" s="235"/>
      <c r="BO59" s="244"/>
      <c r="BP59" s="244"/>
      <c r="BQ59" s="241">
        <v>53</v>
      </c>
      <c r="BR59" s="242"/>
      <c r="BS59" s="1056"/>
      <c r="BT59" s="1057"/>
      <c r="BU59" s="1057"/>
      <c r="BV59" s="1057"/>
      <c r="BW59" s="1057"/>
      <c r="BX59" s="1057"/>
      <c r="BY59" s="1057"/>
      <c r="BZ59" s="1057"/>
      <c r="CA59" s="1057"/>
      <c r="CB59" s="1057"/>
      <c r="CC59" s="1057"/>
      <c r="CD59" s="1057"/>
      <c r="CE59" s="1057"/>
      <c r="CF59" s="1057"/>
      <c r="CG59" s="1078"/>
      <c r="CH59" s="1053"/>
      <c r="CI59" s="1054"/>
      <c r="CJ59" s="1054"/>
      <c r="CK59" s="1054"/>
      <c r="CL59" s="1055"/>
      <c r="CM59" s="1053"/>
      <c r="CN59" s="1054"/>
      <c r="CO59" s="1054"/>
      <c r="CP59" s="1054"/>
      <c r="CQ59" s="1055"/>
      <c r="CR59" s="1053"/>
      <c r="CS59" s="1054"/>
      <c r="CT59" s="1054"/>
      <c r="CU59" s="1054"/>
      <c r="CV59" s="1055"/>
      <c r="CW59" s="1053"/>
      <c r="CX59" s="1054"/>
      <c r="CY59" s="1054"/>
      <c r="CZ59" s="1054"/>
      <c r="DA59" s="1055"/>
      <c r="DB59" s="1053"/>
      <c r="DC59" s="1054"/>
      <c r="DD59" s="1054"/>
      <c r="DE59" s="1054"/>
      <c r="DF59" s="1055"/>
      <c r="DG59" s="1053"/>
      <c r="DH59" s="1054"/>
      <c r="DI59" s="1054"/>
      <c r="DJ59" s="1054"/>
      <c r="DK59" s="1055"/>
      <c r="DL59" s="1053"/>
      <c r="DM59" s="1054"/>
      <c r="DN59" s="1054"/>
      <c r="DO59" s="1054"/>
      <c r="DP59" s="1055"/>
      <c r="DQ59" s="1053"/>
      <c r="DR59" s="1054"/>
      <c r="DS59" s="1054"/>
      <c r="DT59" s="1054"/>
      <c r="DU59" s="1055"/>
      <c r="DV59" s="1056"/>
      <c r="DW59" s="1057"/>
      <c r="DX59" s="1057"/>
      <c r="DY59" s="1057"/>
      <c r="DZ59" s="1058"/>
      <c r="EA59" s="233"/>
    </row>
    <row r="60" spans="1:131" ht="26.25" customHeight="1" x14ac:dyDescent="0.15">
      <c r="A60" s="241">
        <v>33</v>
      </c>
      <c r="B60" s="1094"/>
      <c r="C60" s="1095"/>
      <c r="D60" s="1095"/>
      <c r="E60" s="1095"/>
      <c r="F60" s="1095"/>
      <c r="G60" s="1095"/>
      <c r="H60" s="1095"/>
      <c r="I60" s="1095"/>
      <c r="J60" s="1095"/>
      <c r="K60" s="1095"/>
      <c r="L60" s="1095"/>
      <c r="M60" s="1095"/>
      <c r="N60" s="1095"/>
      <c r="O60" s="1095"/>
      <c r="P60" s="1096"/>
      <c r="Q60" s="1097"/>
      <c r="R60" s="1089"/>
      <c r="S60" s="1089"/>
      <c r="T60" s="1089"/>
      <c r="U60" s="1089"/>
      <c r="V60" s="1089"/>
      <c r="W60" s="1089"/>
      <c r="X60" s="1089"/>
      <c r="Y60" s="1089"/>
      <c r="Z60" s="1089"/>
      <c r="AA60" s="1089"/>
      <c r="AB60" s="1089"/>
      <c r="AC60" s="1089"/>
      <c r="AD60" s="1089"/>
      <c r="AE60" s="1098"/>
      <c r="AF60" s="1099"/>
      <c r="AG60" s="1100"/>
      <c r="AH60" s="1100"/>
      <c r="AI60" s="1100"/>
      <c r="AJ60" s="1101"/>
      <c r="AK60" s="1088"/>
      <c r="AL60" s="1089"/>
      <c r="AM60" s="1089"/>
      <c r="AN60" s="1089"/>
      <c r="AO60" s="1089"/>
      <c r="AP60" s="1089"/>
      <c r="AQ60" s="1089"/>
      <c r="AR60" s="1089"/>
      <c r="AS60" s="1089"/>
      <c r="AT60" s="1089"/>
      <c r="AU60" s="1089"/>
      <c r="AV60" s="1089"/>
      <c r="AW60" s="1089"/>
      <c r="AX60" s="1089"/>
      <c r="AY60" s="1089"/>
      <c r="AZ60" s="1090"/>
      <c r="BA60" s="1090"/>
      <c r="BB60" s="1090"/>
      <c r="BC60" s="1090"/>
      <c r="BD60" s="1090"/>
      <c r="BE60" s="1036"/>
      <c r="BF60" s="1036"/>
      <c r="BG60" s="1036"/>
      <c r="BH60" s="1036"/>
      <c r="BI60" s="1037"/>
      <c r="BJ60" s="235"/>
      <c r="BK60" s="235"/>
      <c r="BL60" s="235"/>
      <c r="BM60" s="235"/>
      <c r="BN60" s="235"/>
      <c r="BO60" s="244"/>
      <c r="BP60" s="244"/>
      <c r="BQ60" s="241">
        <v>54</v>
      </c>
      <c r="BR60" s="242"/>
      <c r="BS60" s="1056"/>
      <c r="BT60" s="1057"/>
      <c r="BU60" s="1057"/>
      <c r="BV60" s="1057"/>
      <c r="BW60" s="1057"/>
      <c r="BX60" s="1057"/>
      <c r="BY60" s="1057"/>
      <c r="BZ60" s="1057"/>
      <c r="CA60" s="1057"/>
      <c r="CB60" s="1057"/>
      <c r="CC60" s="1057"/>
      <c r="CD60" s="1057"/>
      <c r="CE60" s="1057"/>
      <c r="CF60" s="1057"/>
      <c r="CG60" s="1078"/>
      <c r="CH60" s="1053"/>
      <c r="CI60" s="1054"/>
      <c r="CJ60" s="1054"/>
      <c r="CK60" s="1054"/>
      <c r="CL60" s="1055"/>
      <c r="CM60" s="1053"/>
      <c r="CN60" s="1054"/>
      <c r="CO60" s="1054"/>
      <c r="CP60" s="1054"/>
      <c r="CQ60" s="1055"/>
      <c r="CR60" s="1053"/>
      <c r="CS60" s="1054"/>
      <c r="CT60" s="1054"/>
      <c r="CU60" s="1054"/>
      <c r="CV60" s="1055"/>
      <c r="CW60" s="1053"/>
      <c r="CX60" s="1054"/>
      <c r="CY60" s="1054"/>
      <c r="CZ60" s="1054"/>
      <c r="DA60" s="1055"/>
      <c r="DB60" s="1053"/>
      <c r="DC60" s="1054"/>
      <c r="DD60" s="1054"/>
      <c r="DE60" s="1054"/>
      <c r="DF60" s="1055"/>
      <c r="DG60" s="1053"/>
      <c r="DH60" s="1054"/>
      <c r="DI60" s="1054"/>
      <c r="DJ60" s="1054"/>
      <c r="DK60" s="1055"/>
      <c r="DL60" s="1053"/>
      <c r="DM60" s="1054"/>
      <c r="DN60" s="1054"/>
      <c r="DO60" s="1054"/>
      <c r="DP60" s="1055"/>
      <c r="DQ60" s="1053"/>
      <c r="DR60" s="1054"/>
      <c r="DS60" s="1054"/>
      <c r="DT60" s="1054"/>
      <c r="DU60" s="1055"/>
      <c r="DV60" s="1056"/>
      <c r="DW60" s="1057"/>
      <c r="DX60" s="1057"/>
      <c r="DY60" s="1057"/>
      <c r="DZ60" s="1058"/>
      <c r="EA60" s="233"/>
    </row>
    <row r="61" spans="1:131" ht="26.25" customHeight="1" thickBot="1" x14ac:dyDescent="0.2">
      <c r="A61" s="241">
        <v>34</v>
      </c>
      <c r="B61" s="1094"/>
      <c r="C61" s="1095"/>
      <c r="D61" s="1095"/>
      <c r="E61" s="1095"/>
      <c r="F61" s="1095"/>
      <c r="G61" s="1095"/>
      <c r="H61" s="1095"/>
      <c r="I61" s="1095"/>
      <c r="J61" s="1095"/>
      <c r="K61" s="1095"/>
      <c r="L61" s="1095"/>
      <c r="M61" s="1095"/>
      <c r="N61" s="1095"/>
      <c r="O61" s="1095"/>
      <c r="P61" s="1096"/>
      <c r="Q61" s="1097"/>
      <c r="R61" s="1089"/>
      <c r="S61" s="1089"/>
      <c r="T61" s="1089"/>
      <c r="U61" s="1089"/>
      <c r="V61" s="1089"/>
      <c r="W61" s="1089"/>
      <c r="X61" s="1089"/>
      <c r="Y61" s="1089"/>
      <c r="Z61" s="1089"/>
      <c r="AA61" s="1089"/>
      <c r="AB61" s="1089"/>
      <c r="AC61" s="1089"/>
      <c r="AD61" s="1089"/>
      <c r="AE61" s="1098"/>
      <c r="AF61" s="1099"/>
      <c r="AG61" s="1100"/>
      <c r="AH61" s="1100"/>
      <c r="AI61" s="1100"/>
      <c r="AJ61" s="1101"/>
      <c r="AK61" s="1088"/>
      <c r="AL61" s="1089"/>
      <c r="AM61" s="1089"/>
      <c r="AN61" s="1089"/>
      <c r="AO61" s="1089"/>
      <c r="AP61" s="1089"/>
      <c r="AQ61" s="1089"/>
      <c r="AR61" s="1089"/>
      <c r="AS61" s="1089"/>
      <c r="AT61" s="1089"/>
      <c r="AU61" s="1089"/>
      <c r="AV61" s="1089"/>
      <c r="AW61" s="1089"/>
      <c r="AX61" s="1089"/>
      <c r="AY61" s="1089"/>
      <c r="AZ61" s="1090"/>
      <c r="BA61" s="1090"/>
      <c r="BB61" s="1090"/>
      <c r="BC61" s="1090"/>
      <c r="BD61" s="1090"/>
      <c r="BE61" s="1036"/>
      <c r="BF61" s="1036"/>
      <c r="BG61" s="1036"/>
      <c r="BH61" s="1036"/>
      <c r="BI61" s="1037"/>
      <c r="BJ61" s="235"/>
      <c r="BK61" s="235"/>
      <c r="BL61" s="235"/>
      <c r="BM61" s="235"/>
      <c r="BN61" s="235"/>
      <c r="BO61" s="244"/>
      <c r="BP61" s="244"/>
      <c r="BQ61" s="241">
        <v>55</v>
      </c>
      <c r="BR61" s="242"/>
      <c r="BS61" s="1056"/>
      <c r="BT61" s="1057"/>
      <c r="BU61" s="1057"/>
      <c r="BV61" s="1057"/>
      <c r="BW61" s="1057"/>
      <c r="BX61" s="1057"/>
      <c r="BY61" s="1057"/>
      <c r="BZ61" s="1057"/>
      <c r="CA61" s="1057"/>
      <c r="CB61" s="1057"/>
      <c r="CC61" s="1057"/>
      <c r="CD61" s="1057"/>
      <c r="CE61" s="1057"/>
      <c r="CF61" s="1057"/>
      <c r="CG61" s="1078"/>
      <c r="CH61" s="1053"/>
      <c r="CI61" s="1054"/>
      <c r="CJ61" s="1054"/>
      <c r="CK61" s="1054"/>
      <c r="CL61" s="1055"/>
      <c r="CM61" s="1053"/>
      <c r="CN61" s="1054"/>
      <c r="CO61" s="1054"/>
      <c r="CP61" s="1054"/>
      <c r="CQ61" s="1055"/>
      <c r="CR61" s="1053"/>
      <c r="CS61" s="1054"/>
      <c r="CT61" s="1054"/>
      <c r="CU61" s="1054"/>
      <c r="CV61" s="1055"/>
      <c r="CW61" s="1053"/>
      <c r="CX61" s="1054"/>
      <c r="CY61" s="1054"/>
      <c r="CZ61" s="1054"/>
      <c r="DA61" s="1055"/>
      <c r="DB61" s="1053"/>
      <c r="DC61" s="1054"/>
      <c r="DD61" s="1054"/>
      <c r="DE61" s="1054"/>
      <c r="DF61" s="1055"/>
      <c r="DG61" s="1053"/>
      <c r="DH61" s="1054"/>
      <c r="DI61" s="1054"/>
      <c r="DJ61" s="1054"/>
      <c r="DK61" s="1055"/>
      <c r="DL61" s="1053"/>
      <c r="DM61" s="1054"/>
      <c r="DN61" s="1054"/>
      <c r="DO61" s="1054"/>
      <c r="DP61" s="1055"/>
      <c r="DQ61" s="1053"/>
      <c r="DR61" s="1054"/>
      <c r="DS61" s="1054"/>
      <c r="DT61" s="1054"/>
      <c r="DU61" s="1055"/>
      <c r="DV61" s="1056"/>
      <c r="DW61" s="1057"/>
      <c r="DX61" s="1057"/>
      <c r="DY61" s="1057"/>
      <c r="DZ61" s="1058"/>
      <c r="EA61" s="233"/>
    </row>
    <row r="62" spans="1:131" ht="26.25" customHeight="1" x14ac:dyDescent="0.15">
      <c r="A62" s="241">
        <v>35</v>
      </c>
      <c r="B62" s="1094"/>
      <c r="C62" s="1095"/>
      <c r="D62" s="1095"/>
      <c r="E62" s="1095"/>
      <c r="F62" s="1095"/>
      <c r="G62" s="1095"/>
      <c r="H62" s="1095"/>
      <c r="I62" s="1095"/>
      <c r="J62" s="1095"/>
      <c r="K62" s="1095"/>
      <c r="L62" s="1095"/>
      <c r="M62" s="1095"/>
      <c r="N62" s="1095"/>
      <c r="O62" s="1095"/>
      <c r="P62" s="1096"/>
      <c r="Q62" s="1097"/>
      <c r="R62" s="1089"/>
      <c r="S62" s="1089"/>
      <c r="T62" s="1089"/>
      <c r="U62" s="1089"/>
      <c r="V62" s="1089"/>
      <c r="W62" s="1089"/>
      <c r="X62" s="1089"/>
      <c r="Y62" s="1089"/>
      <c r="Z62" s="1089"/>
      <c r="AA62" s="1089"/>
      <c r="AB62" s="1089"/>
      <c r="AC62" s="1089"/>
      <c r="AD62" s="1089"/>
      <c r="AE62" s="1098"/>
      <c r="AF62" s="1099"/>
      <c r="AG62" s="1100"/>
      <c r="AH62" s="1100"/>
      <c r="AI62" s="1100"/>
      <c r="AJ62" s="1101"/>
      <c r="AK62" s="1088"/>
      <c r="AL62" s="1089"/>
      <c r="AM62" s="1089"/>
      <c r="AN62" s="1089"/>
      <c r="AO62" s="1089"/>
      <c r="AP62" s="1089"/>
      <c r="AQ62" s="1089"/>
      <c r="AR62" s="1089"/>
      <c r="AS62" s="1089"/>
      <c r="AT62" s="1089"/>
      <c r="AU62" s="1089"/>
      <c r="AV62" s="1089"/>
      <c r="AW62" s="1089"/>
      <c r="AX62" s="1089"/>
      <c r="AY62" s="1089"/>
      <c r="AZ62" s="1090"/>
      <c r="BA62" s="1090"/>
      <c r="BB62" s="1090"/>
      <c r="BC62" s="1090"/>
      <c r="BD62" s="1090"/>
      <c r="BE62" s="1036"/>
      <c r="BF62" s="1036"/>
      <c r="BG62" s="1036"/>
      <c r="BH62" s="1036"/>
      <c r="BI62" s="1037"/>
      <c r="BJ62" s="1091" t="s">
        <v>410</v>
      </c>
      <c r="BK62" s="1092"/>
      <c r="BL62" s="1092"/>
      <c r="BM62" s="1092"/>
      <c r="BN62" s="1093"/>
      <c r="BO62" s="244"/>
      <c r="BP62" s="244"/>
      <c r="BQ62" s="241">
        <v>56</v>
      </c>
      <c r="BR62" s="242"/>
      <c r="BS62" s="1056"/>
      <c r="BT62" s="1057"/>
      <c r="BU62" s="1057"/>
      <c r="BV62" s="1057"/>
      <c r="BW62" s="1057"/>
      <c r="BX62" s="1057"/>
      <c r="BY62" s="1057"/>
      <c r="BZ62" s="1057"/>
      <c r="CA62" s="1057"/>
      <c r="CB62" s="1057"/>
      <c r="CC62" s="1057"/>
      <c r="CD62" s="1057"/>
      <c r="CE62" s="1057"/>
      <c r="CF62" s="1057"/>
      <c r="CG62" s="1078"/>
      <c r="CH62" s="1053"/>
      <c r="CI62" s="1054"/>
      <c r="CJ62" s="1054"/>
      <c r="CK62" s="1054"/>
      <c r="CL62" s="1055"/>
      <c r="CM62" s="1053"/>
      <c r="CN62" s="1054"/>
      <c r="CO62" s="1054"/>
      <c r="CP62" s="1054"/>
      <c r="CQ62" s="1055"/>
      <c r="CR62" s="1053"/>
      <c r="CS62" s="1054"/>
      <c r="CT62" s="1054"/>
      <c r="CU62" s="1054"/>
      <c r="CV62" s="1055"/>
      <c r="CW62" s="1053"/>
      <c r="CX62" s="1054"/>
      <c r="CY62" s="1054"/>
      <c r="CZ62" s="1054"/>
      <c r="DA62" s="1055"/>
      <c r="DB62" s="1053"/>
      <c r="DC62" s="1054"/>
      <c r="DD62" s="1054"/>
      <c r="DE62" s="1054"/>
      <c r="DF62" s="1055"/>
      <c r="DG62" s="1053"/>
      <c r="DH62" s="1054"/>
      <c r="DI62" s="1054"/>
      <c r="DJ62" s="1054"/>
      <c r="DK62" s="1055"/>
      <c r="DL62" s="1053"/>
      <c r="DM62" s="1054"/>
      <c r="DN62" s="1054"/>
      <c r="DO62" s="1054"/>
      <c r="DP62" s="1055"/>
      <c r="DQ62" s="1053"/>
      <c r="DR62" s="1054"/>
      <c r="DS62" s="1054"/>
      <c r="DT62" s="1054"/>
      <c r="DU62" s="1055"/>
      <c r="DV62" s="1056"/>
      <c r="DW62" s="1057"/>
      <c r="DX62" s="1057"/>
      <c r="DY62" s="1057"/>
      <c r="DZ62" s="1058"/>
      <c r="EA62" s="233"/>
    </row>
    <row r="63" spans="1:131" ht="26.25" customHeight="1" thickBot="1" x14ac:dyDescent="0.2">
      <c r="A63" s="243" t="s">
        <v>389</v>
      </c>
      <c r="B63" s="1001" t="s">
        <v>411</v>
      </c>
      <c r="C63" s="1002"/>
      <c r="D63" s="1002"/>
      <c r="E63" s="1002"/>
      <c r="F63" s="1002"/>
      <c r="G63" s="1002"/>
      <c r="H63" s="1002"/>
      <c r="I63" s="1002"/>
      <c r="J63" s="1002"/>
      <c r="K63" s="1002"/>
      <c r="L63" s="1002"/>
      <c r="M63" s="1002"/>
      <c r="N63" s="1002"/>
      <c r="O63" s="1002"/>
      <c r="P63" s="1012"/>
      <c r="Q63" s="1026"/>
      <c r="R63" s="1027"/>
      <c r="S63" s="1027"/>
      <c r="T63" s="1027"/>
      <c r="U63" s="1027"/>
      <c r="V63" s="1027"/>
      <c r="W63" s="1027"/>
      <c r="X63" s="1027"/>
      <c r="Y63" s="1027"/>
      <c r="Z63" s="1027"/>
      <c r="AA63" s="1027"/>
      <c r="AB63" s="1027"/>
      <c r="AC63" s="1027"/>
      <c r="AD63" s="1027"/>
      <c r="AE63" s="1084"/>
      <c r="AF63" s="1085">
        <v>426</v>
      </c>
      <c r="AG63" s="1023"/>
      <c r="AH63" s="1023"/>
      <c r="AI63" s="1023"/>
      <c r="AJ63" s="1086"/>
      <c r="AK63" s="1087"/>
      <c r="AL63" s="1027"/>
      <c r="AM63" s="1027"/>
      <c r="AN63" s="1027"/>
      <c r="AO63" s="1027"/>
      <c r="AP63" s="1023">
        <v>1192</v>
      </c>
      <c r="AQ63" s="1023"/>
      <c r="AR63" s="1023"/>
      <c r="AS63" s="1023"/>
      <c r="AT63" s="1023"/>
      <c r="AU63" s="1023">
        <v>259</v>
      </c>
      <c r="AV63" s="1023"/>
      <c r="AW63" s="1023"/>
      <c r="AX63" s="1023"/>
      <c r="AY63" s="1023"/>
      <c r="AZ63" s="1081"/>
      <c r="BA63" s="1081"/>
      <c r="BB63" s="1081"/>
      <c r="BC63" s="1081"/>
      <c r="BD63" s="1081"/>
      <c r="BE63" s="1024"/>
      <c r="BF63" s="1024"/>
      <c r="BG63" s="1024"/>
      <c r="BH63" s="1024"/>
      <c r="BI63" s="1025"/>
      <c r="BJ63" s="1082" t="s">
        <v>412</v>
      </c>
      <c r="BK63" s="1017"/>
      <c r="BL63" s="1017"/>
      <c r="BM63" s="1017"/>
      <c r="BN63" s="1083"/>
      <c r="BO63" s="244"/>
      <c r="BP63" s="244"/>
      <c r="BQ63" s="241">
        <v>57</v>
      </c>
      <c r="BR63" s="242"/>
      <c r="BS63" s="1056"/>
      <c r="BT63" s="1057"/>
      <c r="BU63" s="1057"/>
      <c r="BV63" s="1057"/>
      <c r="BW63" s="1057"/>
      <c r="BX63" s="1057"/>
      <c r="BY63" s="1057"/>
      <c r="BZ63" s="1057"/>
      <c r="CA63" s="1057"/>
      <c r="CB63" s="1057"/>
      <c r="CC63" s="1057"/>
      <c r="CD63" s="1057"/>
      <c r="CE63" s="1057"/>
      <c r="CF63" s="1057"/>
      <c r="CG63" s="1078"/>
      <c r="CH63" s="1053"/>
      <c r="CI63" s="1054"/>
      <c r="CJ63" s="1054"/>
      <c r="CK63" s="1054"/>
      <c r="CL63" s="1055"/>
      <c r="CM63" s="1053"/>
      <c r="CN63" s="1054"/>
      <c r="CO63" s="1054"/>
      <c r="CP63" s="1054"/>
      <c r="CQ63" s="1055"/>
      <c r="CR63" s="1053"/>
      <c r="CS63" s="1054"/>
      <c r="CT63" s="1054"/>
      <c r="CU63" s="1054"/>
      <c r="CV63" s="1055"/>
      <c r="CW63" s="1053"/>
      <c r="CX63" s="1054"/>
      <c r="CY63" s="1054"/>
      <c r="CZ63" s="1054"/>
      <c r="DA63" s="1055"/>
      <c r="DB63" s="1053"/>
      <c r="DC63" s="1054"/>
      <c r="DD63" s="1054"/>
      <c r="DE63" s="1054"/>
      <c r="DF63" s="1055"/>
      <c r="DG63" s="1053"/>
      <c r="DH63" s="1054"/>
      <c r="DI63" s="1054"/>
      <c r="DJ63" s="1054"/>
      <c r="DK63" s="1055"/>
      <c r="DL63" s="1053"/>
      <c r="DM63" s="1054"/>
      <c r="DN63" s="1054"/>
      <c r="DO63" s="1054"/>
      <c r="DP63" s="1055"/>
      <c r="DQ63" s="1053"/>
      <c r="DR63" s="1054"/>
      <c r="DS63" s="1054"/>
      <c r="DT63" s="1054"/>
      <c r="DU63" s="1055"/>
      <c r="DV63" s="1056"/>
      <c r="DW63" s="1057"/>
      <c r="DX63" s="1057"/>
      <c r="DY63" s="1057"/>
      <c r="DZ63" s="1058"/>
      <c r="EA63" s="233"/>
    </row>
    <row r="64" spans="1:131" ht="26.25" customHeight="1" x14ac:dyDescent="0.15">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1056"/>
      <c r="BT64" s="1057"/>
      <c r="BU64" s="1057"/>
      <c r="BV64" s="1057"/>
      <c r="BW64" s="1057"/>
      <c r="BX64" s="1057"/>
      <c r="BY64" s="1057"/>
      <c r="BZ64" s="1057"/>
      <c r="CA64" s="1057"/>
      <c r="CB64" s="1057"/>
      <c r="CC64" s="1057"/>
      <c r="CD64" s="1057"/>
      <c r="CE64" s="1057"/>
      <c r="CF64" s="1057"/>
      <c r="CG64" s="1078"/>
      <c r="CH64" s="1053"/>
      <c r="CI64" s="1054"/>
      <c r="CJ64" s="1054"/>
      <c r="CK64" s="1054"/>
      <c r="CL64" s="1055"/>
      <c r="CM64" s="1053"/>
      <c r="CN64" s="1054"/>
      <c r="CO64" s="1054"/>
      <c r="CP64" s="1054"/>
      <c r="CQ64" s="1055"/>
      <c r="CR64" s="1053"/>
      <c r="CS64" s="1054"/>
      <c r="CT64" s="1054"/>
      <c r="CU64" s="1054"/>
      <c r="CV64" s="1055"/>
      <c r="CW64" s="1053"/>
      <c r="CX64" s="1054"/>
      <c r="CY64" s="1054"/>
      <c r="CZ64" s="1054"/>
      <c r="DA64" s="1055"/>
      <c r="DB64" s="1053"/>
      <c r="DC64" s="1054"/>
      <c r="DD64" s="1054"/>
      <c r="DE64" s="1054"/>
      <c r="DF64" s="1055"/>
      <c r="DG64" s="1053"/>
      <c r="DH64" s="1054"/>
      <c r="DI64" s="1054"/>
      <c r="DJ64" s="1054"/>
      <c r="DK64" s="1055"/>
      <c r="DL64" s="1053"/>
      <c r="DM64" s="1054"/>
      <c r="DN64" s="1054"/>
      <c r="DO64" s="1054"/>
      <c r="DP64" s="1055"/>
      <c r="DQ64" s="1053"/>
      <c r="DR64" s="1054"/>
      <c r="DS64" s="1054"/>
      <c r="DT64" s="1054"/>
      <c r="DU64" s="1055"/>
      <c r="DV64" s="1056"/>
      <c r="DW64" s="1057"/>
      <c r="DX64" s="1057"/>
      <c r="DY64" s="1057"/>
      <c r="DZ64" s="1058"/>
      <c r="EA64" s="233"/>
    </row>
    <row r="65" spans="1:131" ht="26.25" customHeight="1" thickBot="1" x14ac:dyDescent="0.2">
      <c r="A65" s="235" t="s">
        <v>413</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1056"/>
      <c r="BT65" s="1057"/>
      <c r="BU65" s="1057"/>
      <c r="BV65" s="1057"/>
      <c r="BW65" s="1057"/>
      <c r="BX65" s="1057"/>
      <c r="BY65" s="1057"/>
      <c r="BZ65" s="1057"/>
      <c r="CA65" s="1057"/>
      <c r="CB65" s="1057"/>
      <c r="CC65" s="1057"/>
      <c r="CD65" s="1057"/>
      <c r="CE65" s="1057"/>
      <c r="CF65" s="1057"/>
      <c r="CG65" s="1078"/>
      <c r="CH65" s="1053"/>
      <c r="CI65" s="1054"/>
      <c r="CJ65" s="1054"/>
      <c r="CK65" s="1054"/>
      <c r="CL65" s="1055"/>
      <c r="CM65" s="1053"/>
      <c r="CN65" s="1054"/>
      <c r="CO65" s="1054"/>
      <c r="CP65" s="1054"/>
      <c r="CQ65" s="1055"/>
      <c r="CR65" s="1053"/>
      <c r="CS65" s="1054"/>
      <c r="CT65" s="1054"/>
      <c r="CU65" s="1054"/>
      <c r="CV65" s="1055"/>
      <c r="CW65" s="1053"/>
      <c r="CX65" s="1054"/>
      <c r="CY65" s="1054"/>
      <c r="CZ65" s="1054"/>
      <c r="DA65" s="1055"/>
      <c r="DB65" s="1053"/>
      <c r="DC65" s="1054"/>
      <c r="DD65" s="1054"/>
      <c r="DE65" s="1054"/>
      <c r="DF65" s="1055"/>
      <c r="DG65" s="1053"/>
      <c r="DH65" s="1054"/>
      <c r="DI65" s="1054"/>
      <c r="DJ65" s="1054"/>
      <c r="DK65" s="1055"/>
      <c r="DL65" s="1053"/>
      <c r="DM65" s="1054"/>
      <c r="DN65" s="1054"/>
      <c r="DO65" s="1054"/>
      <c r="DP65" s="1055"/>
      <c r="DQ65" s="1053"/>
      <c r="DR65" s="1054"/>
      <c r="DS65" s="1054"/>
      <c r="DT65" s="1054"/>
      <c r="DU65" s="1055"/>
      <c r="DV65" s="1056"/>
      <c r="DW65" s="1057"/>
      <c r="DX65" s="1057"/>
      <c r="DY65" s="1057"/>
      <c r="DZ65" s="1058"/>
      <c r="EA65" s="233"/>
    </row>
    <row r="66" spans="1:131" ht="26.25" customHeight="1" x14ac:dyDescent="0.15">
      <c r="A66" s="1059" t="s">
        <v>414</v>
      </c>
      <c r="B66" s="1060"/>
      <c r="C66" s="1060"/>
      <c r="D66" s="1060"/>
      <c r="E66" s="1060"/>
      <c r="F66" s="1060"/>
      <c r="G66" s="1060"/>
      <c r="H66" s="1060"/>
      <c r="I66" s="1060"/>
      <c r="J66" s="1060"/>
      <c r="K66" s="1060"/>
      <c r="L66" s="1060"/>
      <c r="M66" s="1060"/>
      <c r="N66" s="1060"/>
      <c r="O66" s="1060"/>
      <c r="P66" s="1061"/>
      <c r="Q66" s="1065" t="s">
        <v>394</v>
      </c>
      <c r="R66" s="1066"/>
      <c r="S66" s="1066"/>
      <c r="T66" s="1066"/>
      <c r="U66" s="1067"/>
      <c r="V66" s="1065" t="s">
        <v>415</v>
      </c>
      <c r="W66" s="1066"/>
      <c r="X66" s="1066"/>
      <c r="Y66" s="1066"/>
      <c r="Z66" s="1067"/>
      <c r="AA66" s="1065" t="s">
        <v>416</v>
      </c>
      <c r="AB66" s="1066"/>
      <c r="AC66" s="1066"/>
      <c r="AD66" s="1066"/>
      <c r="AE66" s="1067"/>
      <c r="AF66" s="1071" t="s">
        <v>417</v>
      </c>
      <c r="AG66" s="1072"/>
      <c r="AH66" s="1072"/>
      <c r="AI66" s="1072"/>
      <c r="AJ66" s="1073"/>
      <c r="AK66" s="1065" t="s">
        <v>418</v>
      </c>
      <c r="AL66" s="1060"/>
      <c r="AM66" s="1060"/>
      <c r="AN66" s="1060"/>
      <c r="AO66" s="1061"/>
      <c r="AP66" s="1065" t="s">
        <v>419</v>
      </c>
      <c r="AQ66" s="1066"/>
      <c r="AR66" s="1066"/>
      <c r="AS66" s="1066"/>
      <c r="AT66" s="1067"/>
      <c r="AU66" s="1065" t="s">
        <v>420</v>
      </c>
      <c r="AV66" s="1066"/>
      <c r="AW66" s="1066"/>
      <c r="AX66" s="1066"/>
      <c r="AY66" s="1067"/>
      <c r="AZ66" s="1065" t="s">
        <v>377</v>
      </c>
      <c r="BA66" s="1066"/>
      <c r="BB66" s="1066"/>
      <c r="BC66" s="1066"/>
      <c r="BD66" s="1079"/>
      <c r="BE66" s="244"/>
      <c r="BF66" s="244"/>
      <c r="BG66" s="244"/>
      <c r="BH66" s="244"/>
      <c r="BI66" s="244"/>
      <c r="BJ66" s="244"/>
      <c r="BK66" s="244"/>
      <c r="BL66" s="244"/>
      <c r="BM66" s="244"/>
      <c r="BN66" s="244"/>
      <c r="BO66" s="244"/>
      <c r="BP66" s="244"/>
      <c r="BQ66" s="241">
        <v>60</v>
      </c>
      <c r="BR66" s="246"/>
      <c r="BS66" s="1009"/>
      <c r="BT66" s="1010"/>
      <c r="BU66" s="1010"/>
      <c r="BV66" s="1010"/>
      <c r="BW66" s="1010"/>
      <c r="BX66" s="1010"/>
      <c r="BY66" s="1010"/>
      <c r="BZ66" s="1010"/>
      <c r="CA66" s="1010"/>
      <c r="CB66" s="1010"/>
      <c r="CC66" s="1010"/>
      <c r="CD66" s="1010"/>
      <c r="CE66" s="1010"/>
      <c r="CF66" s="1010"/>
      <c r="CG66" s="1019"/>
      <c r="CH66" s="1020"/>
      <c r="CI66" s="1021"/>
      <c r="CJ66" s="1021"/>
      <c r="CK66" s="1021"/>
      <c r="CL66" s="1022"/>
      <c r="CM66" s="1020"/>
      <c r="CN66" s="1021"/>
      <c r="CO66" s="1021"/>
      <c r="CP66" s="1021"/>
      <c r="CQ66" s="1022"/>
      <c r="CR66" s="1020"/>
      <c r="CS66" s="1021"/>
      <c r="CT66" s="1021"/>
      <c r="CU66" s="1021"/>
      <c r="CV66" s="1022"/>
      <c r="CW66" s="1020"/>
      <c r="CX66" s="1021"/>
      <c r="CY66" s="1021"/>
      <c r="CZ66" s="1021"/>
      <c r="DA66" s="1022"/>
      <c r="DB66" s="1020"/>
      <c r="DC66" s="1021"/>
      <c r="DD66" s="1021"/>
      <c r="DE66" s="1021"/>
      <c r="DF66" s="1022"/>
      <c r="DG66" s="1020"/>
      <c r="DH66" s="1021"/>
      <c r="DI66" s="1021"/>
      <c r="DJ66" s="1021"/>
      <c r="DK66" s="1022"/>
      <c r="DL66" s="1020"/>
      <c r="DM66" s="1021"/>
      <c r="DN66" s="1021"/>
      <c r="DO66" s="1021"/>
      <c r="DP66" s="1022"/>
      <c r="DQ66" s="1020"/>
      <c r="DR66" s="1021"/>
      <c r="DS66" s="1021"/>
      <c r="DT66" s="1021"/>
      <c r="DU66" s="1022"/>
      <c r="DV66" s="1009"/>
      <c r="DW66" s="1010"/>
      <c r="DX66" s="1010"/>
      <c r="DY66" s="1010"/>
      <c r="DZ66" s="1011"/>
      <c r="EA66" s="233"/>
    </row>
    <row r="67" spans="1:131" ht="26.25" customHeight="1" thickBot="1" x14ac:dyDescent="0.2">
      <c r="A67" s="1062"/>
      <c r="B67" s="1063"/>
      <c r="C67" s="1063"/>
      <c r="D67" s="1063"/>
      <c r="E67" s="1063"/>
      <c r="F67" s="1063"/>
      <c r="G67" s="1063"/>
      <c r="H67" s="1063"/>
      <c r="I67" s="1063"/>
      <c r="J67" s="1063"/>
      <c r="K67" s="1063"/>
      <c r="L67" s="1063"/>
      <c r="M67" s="1063"/>
      <c r="N67" s="1063"/>
      <c r="O67" s="1063"/>
      <c r="P67" s="1064"/>
      <c r="Q67" s="1068"/>
      <c r="R67" s="1069"/>
      <c r="S67" s="1069"/>
      <c r="T67" s="1069"/>
      <c r="U67" s="1070"/>
      <c r="V67" s="1068"/>
      <c r="W67" s="1069"/>
      <c r="X67" s="1069"/>
      <c r="Y67" s="1069"/>
      <c r="Z67" s="1070"/>
      <c r="AA67" s="1068"/>
      <c r="AB67" s="1069"/>
      <c r="AC67" s="1069"/>
      <c r="AD67" s="1069"/>
      <c r="AE67" s="1070"/>
      <c r="AF67" s="1074"/>
      <c r="AG67" s="1075"/>
      <c r="AH67" s="1075"/>
      <c r="AI67" s="1075"/>
      <c r="AJ67" s="1076"/>
      <c r="AK67" s="1077"/>
      <c r="AL67" s="1063"/>
      <c r="AM67" s="1063"/>
      <c r="AN67" s="1063"/>
      <c r="AO67" s="1064"/>
      <c r="AP67" s="1068"/>
      <c r="AQ67" s="1069"/>
      <c r="AR67" s="1069"/>
      <c r="AS67" s="1069"/>
      <c r="AT67" s="1070"/>
      <c r="AU67" s="1068"/>
      <c r="AV67" s="1069"/>
      <c r="AW67" s="1069"/>
      <c r="AX67" s="1069"/>
      <c r="AY67" s="1070"/>
      <c r="AZ67" s="1068"/>
      <c r="BA67" s="1069"/>
      <c r="BB67" s="1069"/>
      <c r="BC67" s="1069"/>
      <c r="BD67" s="1080"/>
      <c r="BE67" s="244"/>
      <c r="BF67" s="244"/>
      <c r="BG67" s="244"/>
      <c r="BH67" s="244"/>
      <c r="BI67" s="244"/>
      <c r="BJ67" s="244"/>
      <c r="BK67" s="244"/>
      <c r="BL67" s="244"/>
      <c r="BM67" s="244"/>
      <c r="BN67" s="244"/>
      <c r="BO67" s="244"/>
      <c r="BP67" s="244"/>
      <c r="BQ67" s="241">
        <v>61</v>
      </c>
      <c r="BR67" s="246"/>
      <c r="BS67" s="1009"/>
      <c r="BT67" s="1010"/>
      <c r="BU67" s="1010"/>
      <c r="BV67" s="1010"/>
      <c r="BW67" s="1010"/>
      <c r="BX67" s="1010"/>
      <c r="BY67" s="1010"/>
      <c r="BZ67" s="1010"/>
      <c r="CA67" s="1010"/>
      <c r="CB67" s="1010"/>
      <c r="CC67" s="1010"/>
      <c r="CD67" s="1010"/>
      <c r="CE67" s="1010"/>
      <c r="CF67" s="1010"/>
      <c r="CG67" s="1019"/>
      <c r="CH67" s="1020"/>
      <c r="CI67" s="1021"/>
      <c r="CJ67" s="1021"/>
      <c r="CK67" s="1021"/>
      <c r="CL67" s="1022"/>
      <c r="CM67" s="1020"/>
      <c r="CN67" s="1021"/>
      <c r="CO67" s="1021"/>
      <c r="CP67" s="1021"/>
      <c r="CQ67" s="1022"/>
      <c r="CR67" s="1020"/>
      <c r="CS67" s="1021"/>
      <c r="CT67" s="1021"/>
      <c r="CU67" s="1021"/>
      <c r="CV67" s="1022"/>
      <c r="CW67" s="1020"/>
      <c r="CX67" s="1021"/>
      <c r="CY67" s="1021"/>
      <c r="CZ67" s="1021"/>
      <c r="DA67" s="1022"/>
      <c r="DB67" s="1020"/>
      <c r="DC67" s="1021"/>
      <c r="DD67" s="1021"/>
      <c r="DE67" s="1021"/>
      <c r="DF67" s="1022"/>
      <c r="DG67" s="1020"/>
      <c r="DH67" s="1021"/>
      <c r="DI67" s="1021"/>
      <c r="DJ67" s="1021"/>
      <c r="DK67" s="1022"/>
      <c r="DL67" s="1020"/>
      <c r="DM67" s="1021"/>
      <c r="DN67" s="1021"/>
      <c r="DO67" s="1021"/>
      <c r="DP67" s="1022"/>
      <c r="DQ67" s="1020"/>
      <c r="DR67" s="1021"/>
      <c r="DS67" s="1021"/>
      <c r="DT67" s="1021"/>
      <c r="DU67" s="1022"/>
      <c r="DV67" s="1009"/>
      <c r="DW67" s="1010"/>
      <c r="DX67" s="1010"/>
      <c r="DY67" s="1010"/>
      <c r="DZ67" s="1011"/>
      <c r="EA67" s="233"/>
    </row>
    <row r="68" spans="1:131" ht="26.25" customHeight="1" thickTop="1" x14ac:dyDescent="0.15">
      <c r="A68" s="239">
        <v>1</v>
      </c>
      <c r="B68" s="1049" t="s">
        <v>580</v>
      </c>
      <c r="C68" s="1050"/>
      <c r="D68" s="1050"/>
      <c r="E68" s="1050"/>
      <c r="F68" s="1050"/>
      <c r="G68" s="1050"/>
      <c r="H68" s="1050"/>
      <c r="I68" s="1050"/>
      <c r="J68" s="1050"/>
      <c r="K68" s="1050"/>
      <c r="L68" s="1050"/>
      <c r="M68" s="1050"/>
      <c r="N68" s="1050"/>
      <c r="O68" s="1050"/>
      <c r="P68" s="1051"/>
      <c r="Q68" s="1052">
        <v>2619</v>
      </c>
      <c r="R68" s="1046"/>
      <c r="S68" s="1046"/>
      <c r="T68" s="1046"/>
      <c r="U68" s="1046"/>
      <c r="V68" s="1046">
        <v>2587</v>
      </c>
      <c r="W68" s="1046"/>
      <c r="X68" s="1046"/>
      <c r="Y68" s="1046"/>
      <c r="Z68" s="1046"/>
      <c r="AA68" s="1046">
        <v>32</v>
      </c>
      <c r="AB68" s="1046"/>
      <c r="AC68" s="1046"/>
      <c r="AD68" s="1046"/>
      <c r="AE68" s="1046"/>
      <c r="AF68" s="1046">
        <v>32</v>
      </c>
      <c r="AG68" s="1046"/>
      <c r="AH68" s="1046"/>
      <c r="AI68" s="1046"/>
      <c r="AJ68" s="1046"/>
      <c r="AK68" s="1046">
        <v>0</v>
      </c>
      <c r="AL68" s="1046"/>
      <c r="AM68" s="1046"/>
      <c r="AN68" s="1046"/>
      <c r="AO68" s="1046"/>
      <c r="AP68" s="1046">
        <v>85</v>
      </c>
      <c r="AQ68" s="1046"/>
      <c r="AR68" s="1046"/>
      <c r="AS68" s="1046"/>
      <c r="AT68" s="1046"/>
      <c r="AU68" s="1046">
        <v>38</v>
      </c>
      <c r="AV68" s="1046"/>
      <c r="AW68" s="1046"/>
      <c r="AX68" s="1046"/>
      <c r="AY68" s="1046"/>
      <c r="AZ68" s="1047"/>
      <c r="BA68" s="1047"/>
      <c r="BB68" s="1047"/>
      <c r="BC68" s="1047"/>
      <c r="BD68" s="1048"/>
      <c r="BE68" s="244"/>
      <c r="BF68" s="244"/>
      <c r="BG68" s="244"/>
      <c r="BH68" s="244"/>
      <c r="BI68" s="244"/>
      <c r="BJ68" s="244"/>
      <c r="BK68" s="244"/>
      <c r="BL68" s="244"/>
      <c r="BM68" s="244"/>
      <c r="BN68" s="244"/>
      <c r="BO68" s="244"/>
      <c r="BP68" s="244"/>
      <c r="BQ68" s="241">
        <v>62</v>
      </c>
      <c r="BR68" s="246"/>
      <c r="BS68" s="1009"/>
      <c r="BT68" s="1010"/>
      <c r="BU68" s="1010"/>
      <c r="BV68" s="1010"/>
      <c r="BW68" s="1010"/>
      <c r="BX68" s="1010"/>
      <c r="BY68" s="1010"/>
      <c r="BZ68" s="1010"/>
      <c r="CA68" s="1010"/>
      <c r="CB68" s="1010"/>
      <c r="CC68" s="1010"/>
      <c r="CD68" s="1010"/>
      <c r="CE68" s="1010"/>
      <c r="CF68" s="1010"/>
      <c r="CG68" s="1019"/>
      <c r="CH68" s="1020"/>
      <c r="CI68" s="1021"/>
      <c r="CJ68" s="1021"/>
      <c r="CK68" s="1021"/>
      <c r="CL68" s="1022"/>
      <c r="CM68" s="1020"/>
      <c r="CN68" s="1021"/>
      <c r="CO68" s="1021"/>
      <c r="CP68" s="1021"/>
      <c r="CQ68" s="1022"/>
      <c r="CR68" s="1020"/>
      <c r="CS68" s="1021"/>
      <c r="CT68" s="1021"/>
      <c r="CU68" s="1021"/>
      <c r="CV68" s="1022"/>
      <c r="CW68" s="1020"/>
      <c r="CX68" s="1021"/>
      <c r="CY68" s="1021"/>
      <c r="CZ68" s="1021"/>
      <c r="DA68" s="1022"/>
      <c r="DB68" s="1020"/>
      <c r="DC68" s="1021"/>
      <c r="DD68" s="1021"/>
      <c r="DE68" s="1021"/>
      <c r="DF68" s="1022"/>
      <c r="DG68" s="1020"/>
      <c r="DH68" s="1021"/>
      <c r="DI68" s="1021"/>
      <c r="DJ68" s="1021"/>
      <c r="DK68" s="1022"/>
      <c r="DL68" s="1020"/>
      <c r="DM68" s="1021"/>
      <c r="DN68" s="1021"/>
      <c r="DO68" s="1021"/>
      <c r="DP68" s="1022"/>
      <c r="DQ68" s="1020"/>
      <c r="DR68" s="1021"/>
      <c r="DS68" s="1021"/>
      <c r="DT68" s="1021"/>
      <c r="DU68" s="1022"/>
      <c r="DV68" s="1009"/>
      <c r="DW68" s="1010"/>
      <c r="DX68" s="1010"/>
      <c r="DY68" s="1010"/>
      <c r="DZ68" s="1011"/>
      <c r="EA68" s="233"/>
    </row>
    <row r="69" spans="1:131" ht="26.25" customHeight="1" x14ac:dyDescent="0.15">
      <c r="A69" s="241">
        <v>2</v>
      </c>
      <c r="B69" s="1038" t="s">
        <v>581</v>
      </c>
      <c r="C69" s="1039"/>
      <c r="D69" s="1039"/>
      <c r="E69" s="1039"/>
      <c r="F69" s="1039"/>
      <c r="G69" s="1039"/>
      <c r="H69" s="1039"/>
      <c r="I69" s="1039"/>
      <c r="J69" s="1039"/>
      <c r="K69" s="1039"/>
      <c r="L69" s="1039"/>
      <c r="M69" s="1039"/>
      <c r="N69" s="1039"/>
      <c r="O69" s="1039"/>
      <c r="P69" s="1040"/>
      <c r="Q69" s="1041">
        <v>2988</v>
      </c>
      <c r="R69" s="1035"/>
      <c r="S69" s="1035"/>
      <c r="T69" s="1035"/>
      <c r="U69" s="1035"/>
      <c r="V69" s="1035">
        <v>2818</v>
      </c>
      <c r="W69" s="1035"/>
      <c r="X69" s="1035"/>
      <c r="Y69" s="1035"/>
      <c r="Z69" s="1035"/>
      <c r="AA69" s="1035">
        <v>170</v>
      </c>
      <c r="AB69" s="1035"/>
      <c r="AC69" s="1035"/>
      <c r="AD69" s="1035"/>
      <c r="AE69" s="1035"/>
      <c r="AF69" s="1035">
        <v>183</v>
      </c>
      <c r="AG69" s="1035"/>
      <c r="AH69" s="1035"/>
      <c r="AI69" s="1035"/>
      <c r="AJ69" s="1035"/>
      <c r="AK69" s="1035">
        <v>568</v>
      </c>
      <c r="AL69" s="1035"/>
      <c r="AM69" s="1035"/>
      <c r="AN69" s="1035"/>
      <c r="AO69" s="1035"/>
      <c r="AP69" s="1035">
        <v>176</v>
      </c>
      <c r="AQ69" s="1035"/>
      <c r="AR69" s="1035"/>
      <c r="AS69" s="1035"/>
      <c r="AT69" s="1035"/>
      <c r="AU69" s="1035">
        <v>91</v>
      </c>
      <c r="AV69" s="1035"/>
      <c r="AW69" s="1035"/>
      <c r="AX69" s="1035"/>
      <c r="AY69" s="1035"/>
      <c r="AZ69" s="1036"/>
      <c r="BA69" s="1036"/>
      <c r="BB69" s="1036"/>
      <c r="BC69" s="1036"/>
      <c r="BD69" s="1037"/>
      <c r="BE69" s="244"/>
      <c r="BF69" s="244"/>
      <c r="BG69" s="244"/>
      <c r="BH69" s="244"/>
      <c r="BI69" s="244"/>
      <c r="BJ69" s="244"/>
      <c r="BK69" s="244"/>
      <c r="BL69" s="244"/>
      <c r="BM69" s="244"/>
      <c r="BN69" s="244"/>
      <c r="BO69" s="244"/>
      <c r="BP69" s="244"/>
      <c r="BQ69" s="241">
        <v>63</v>
      </c>
      <c r="BR69" s="246"/>
      <c r="BS69" s="1009"/>
      <c r="BT69" s="1010"/>
      <c r="BU69" s="1010"/>
      <c r="BV69" s="1010"/>
      <c r="BW69" s="1010"/>
      <c r="BX69" s="1010"/>
      <c r="BY69" s="1010"/>
      <c r="BZ69" s="1010"/>
      <c r="CA69" s="1010"/>
      <c r="CB69" s="1010"/>
      <c r="CC69" s="1010"/>
      <c r="CD69" s="1010"/>
      <c r="CE69" s="1010"/>
      <c r="CF69" s="1010"/>
      <c r="CG69" s="1019"/>
      <c r="CH69" s="1020"/>
      <c r="CI69" s="1021"/>
      <c r="CJ69" s="1021"/>
      <c r="CK69" s="1021"/>
      <c r="CL69" s="1022"/>
      <c r="CM69" s="1020"/>
      <c r="CN69" s="1021"/>
      <c r="CO69" s="1021"/>
      <c r="CP69" s="1021"/>
      <c r="CQ69" s="1022"/>
      <c r="CR69" s="1020"/>
      <c r="CS69" s="1021"/>
      <c r="CT69" s="1021"/>
      <c r="CU69" s="1021"/>
      <c r="CV69" s="1022"/>
      <c r="CW69" s="1020"/>
      <c r="CX69" s="1021"/>
      <c r="CY69" s="1021"/>
      <c r="CZ69" s="1021"/>
      <c r="DA69" s="1022"/>
      <c r="DB69" s="1020"/>
      <c r="DC69" s="1021"/>
      <c r="DD69" s="1021"/>
      <c r="DE69" s="1021"/>
      <c r="DF69" s="1022"/>
      <c r="DG69" s="1020"/>
      <c r="DH69" s="1021"/>
      <c r="DI69" s="1021"/>
      <c r="DJ69" s="1021"/>
      <c r="DK69" s="1022"/>
      <c r="DL69" s="1020"/>
      <c r="DM69" s="1021"/>
      <c r="DN69" s="1021"/>
      <c r="DO69" s="1021"/>
      <c r="DP69" s="1022"/>
      <c r="DQ69" s="1020"/>
      <c r="DR69" s="1021"/>
      <c r="DS69" s="1021"/>
      <c r="DT69" s="1021"/>
      <c r="DU69" s="1022"/>
      <c r="DV69" s="1009"/>
      <c r="DW69" s="1010"/>
      <c r="DX69" s="1010"/>
      <c r="DY69" s="1010"/>
      <c r="DZ69" s="1011"/>
      <c r="EA69" s="233"/>
    </row>
    <row r="70" spans="1:131" ht="26.25" customHeight="1" x14ac:dyDescent="0.15">
      <c r="A70" s="241">
        <v>3</v>
      </c>
      <c r="B70" s="1038" t="s">
        <v>582</v>
      </c>
      <c r="C70" s="1039"/>
      <c r="D70" s="1039"/>
      <c r="E70" s="1039"/>
      <c r="F70" s="1039"/>
      <c r="G70" s="1039"/>
      <c r="H70" s="1039"/>
      <c r="I70" s="1039"/>
      <c r="J70" s="1039"/>
      <c r="K70" s="1039"/>
      <c r="L70" s="1039"/>
      <c r="M70" s="1039"/>
      <c r="N70" s="1039"/>
      <c r="O70" s="1039"/>
      <c r="P70" s="1040"/>
      <c r="Q70" s="1041">
        <v>5636</v>
      </c>
      <c r="R70" s="1035"/>
      <c r="S70" s="1035"/>
      <c r="T70" s="1035"/>
      <c r="U70" s="1035"/>
      <c r="V70" s="1035">
        <v>5510</v>
      </c>
      <c r="W70" s="1035"/>
      <c r="X70" s="1035"/>
      <c r="Y70" s="1035"/>
      <c r="Z70" s="1035"/>
      <c r="AA70" s="1035">
        <v>126</v>
      </c>
      <c r="AB70" s="1035"/>
      <c r="AC70" s="1035"/>
      <c r="AD70" s="1035"/>
      <c r="AE70" s="1035"/>
      <c r="AF70" s="1035">
        <v>54</v>
      </c>
      <c r="AG70" s="1035"/>
      <c r="AH70" s="1035"/>
      <c r="AI70" s="1035"/>
      <c r="AJ70" s="1035"/>
      <c r="AK70" s="1035">
        <v>31</v>
      </c>
      <c r="AL70" s="1035"/>
      <c r="AM70" s="1035"/>
      <c r="AN70" s="1035"/>
      <c r="AO70" s="1035"/>
      <c r="AP70" s="1035">
        <v>1307</v>
      </c>
      <c r="AQ70" s="1035"/>
      <c r="AR70" s="1035"/>
      <c r="AS70" s="1035"/>
      <c r="AT70" s="1035"/>
      <c r="AU70" s="1035" t="s">
        <v>579</v>
      </c>
      <c r="AV70" s="1035"/>
      <c r="AW70" s="1035"/>
      <c r="AX70" s="1035"/>
      <c r="AY70" s="1035"/>
      <c r="AZ70" s="1036"/>
      <c r="BA70" s="1036"/>
      <c r="BB70" s="1036"/>
      <c r="BC70" s="1036"/>
      <c r="BD70" s="1037"/>
      <c r="BE70" s="244"/>
      <c r="BF70" s="244"/>
      <c r="BG70" s="244"/>
      <c r="BH70" s="244"/>
      <c r="BI70" s="244"/>
      <c r="BJ70" s="244"/>
      <c r="BK70" s="244"/>
      <c r="BL70" s="244"/>
      <c r="BM70" s="244"/>
      <c r="BN70" s="244"/>
      <c r="BO70" s="244"/>
      <c r="BP70" s="244"/>
      <c r="BQ70" s="241">
        <v>64</v>
      </c>
      <c r="BR70" s="246"/>
      <c r="BS70" s="1009"/>
      <c r="BT70" s="1010"/>
      <c r="BU70" s="1010"/>
      <c r="BV70" s="1010"/>
      <c r="BW70" s="1010"/>
      <c r="BX70" s="1010"/>
      <c r="BY70" s="1010"/>
      <c r="BZ70" s="1010"/>
      <c r="CA70" s="1010"/>
      <c r="CB70" s="1010"/>
      <c r="CC70" s="1010"/>
      <c r="CD70" s="1010"/>
      <c r="CE70" s="1010"/>
      <c r="CF70" s="1010"/>
      <c r="CG70" s="1019"/>
      <c r="CH70" s="1020"/>
      <c r="CI70" s="1021"/>
      <c r="CJ70" s="1021"/>
      <c r="CK70" s="1021"/>
      <c r="CL70" s="1022"/>
      <c r="CM70" s="1020"/>
      <c r="CN70" s="1021"/>
      <c r="CO70" s="1021"/>
      <c r="CP70" s="1021"/>
      <c r="CQ70" s="1022"/>
      <c r="CR70" s="1020"/>
      <c r="CS70" s="1021"/>
      <c r="CT70" s="1021"/>
      <c r="CU70" s="1021"/>
      <c r="CV70" s="1022"/>
      <c r="CW70" s="1020"/>
      <c r="CX70" s="1021"/>
      <c r="CY70" s="1021"/>
      <c r="CZ70" s="1021"/>
      <c r="DA70" s="1022"/>
      <c r="DB70" s="1020"/>
      <c r="DC70" s="1021"/>
      <c r="DD70" s="1021"/>
      <c r="DE70" s="1021"/>
      <c r="DF70" s="1022"/>
      <c r="DG70" s="1020"/>
      <c r="DH70" s="1021"/>
      <c r="DI70" s="1021"/>
      <c r="DJ70" s="1021"/>
      <c r="DK70" s="1022"/>
      <c r="DL70" s="1020"/>
      <c r="DM70" s="1021"/>
      <c r="DN70" s="1021"/>
      <c r="DO70" s="1021"/>
      <c r="DP70" s="1022"/>
      <c r="DQ70" s="1020"/>
      <c r="DR70" s="1021"/>
      <c r="DS70" s="1021"/>
      <c r="DT70" s="1021"/>
      <c r="DU70" s="1022"/>
      <c r="DV70" s="1009"/>
      <c r="DW70" s="1010"/>
      <c r="DX70" s="1010"/>
      <c r="DY70" s="1010"/>
      <c r="DZ70" s="1011"/>
      <c r="EA70" s="233"/>
    </row>
    <row r="71" spans="1:131" ht="26.25" customHeight="1" x14ac:dyDescent="0.15">
      <c r="A71" s="241">
        <v>4</v>
      </c>
      <c r="B71" s="1038" t="s">
        <v>583</v>
      </c>
      <c r="C71" s="1039"/>
      <c r="D71" s="1039"/>
      <c r="E71" s="1039"/>
      <c r="F71" s="1039"/>
      <c r="G71" s="1039"/>
      <c r="H71" s="1039"/>
      <c r="I71" s="1039"/>
      <c r="J71" s="1039"/>
      <c r="K71" s="1039"/>
      <c r="L71" s="1039"/>
      <c r="M71" s="1039"/>
      <c r="N71" s="1039"/>
      <c r="O71" s="1039"/>
      <c r="P71" s="1040"/>
      <c r="Q71" s="1041">
        <v>777</v>
      </c>
      <c r="R71" s="1035"/>
      <c r="S71" s="1035"/>
      <c r="T71" s="1035"/>
      <c r="U71" s="1035"/>
      <c r="V71" s="1035">
        <v>743</v>
      </c>
      <c r="W71" s="1035"/>
      <c r="X71" s="1035"/>
      <c r="Y71" s="1035"/>
      <c r="Z71" s="1035"/>
      <c r="AA71" s="1035">
        <v>34</v>
      </c>
      <c r="AB71" s="1035"/>
      <c r="AC71" s="1035"/>
      <c r="AD71" s="1035"/>
      <c r="AE71" s="1035"/>
      <c r="AF71" s="1035">
        <v>34</v>
      </c>
      <c r="AG71" s="1035"/>
      <c r="AH71" s="1035"/>
      <c r="AI71" s="1035"/>
      <c r="AJ71" s="1035"/>
      <c r="AK71" s="1035">
        <v>17</v>
      </c>
      <c r="AL71" s="1035"/>
      <c r="AM71" s="1035"/>
      <c r="AN71" s="1035"/>
      <c r="AO71" s="1035"/>
      <c r="AP71" s="1035">
        <v>718</v>
      </c>
      <c r="AQ71" s="1035"/>
      <c r="AR71" s="1035"/>
      <c r="AS71" s="1035"/>
      <c r="AT71" s="1035"/>
      <c r="AU71" s="1035">
        <v>56</v>
      </c>
      <c r="AV71" s="1035"/>
      <c r="AW71" s="1035"/>
      <c r="AX71" s="1035"/>
      <c r="AY71" s="1035"/>
      <c r="AZ71" s="1036"/>
      <c r="BA71" s="1036"/>
      <c r="BB71" s="1036"/>
      <c r="BC71" s="1036"/>
      <c r="BD71" s="1037"/>
      <c r="BE71" s="244"/>
      <c r="BF71" s="244"/>
      <c r="BG71" s="244"/>
      <c r="BH71" s="244"/>
      <c r="BI71" s="244"/>
      <c r="BJ71" s="244"/>
      <c r="BK71" s="244"/>
      <c r="BL71" s="244"/>
      <c r="BM71" s="244"/>
      <c r="BN71" s="244"/>
      <c r="BO71" s="244"/>
      <c r="BP71" s="244"/>
      <c r="BQ71" s="241">
        <v>65</v>
      </c>
      <c r="BR71" s="246"/>
      <c r="BS71" s="1009"/>
      <c r="BT71" s="1010"/>
      <c r="BU71" s="1010"/>
      <c r="BV71" s="1010"/>
      <c r="BW71" s="1010"/>
      <c r="BX71" s="1010"/>
      <c r="BY71" s="1010"/>
      <c r="BZ71" s="1010"/>
      <c r="CA71" s="1010"/>
      <c r="CB71" s="1010"/>
      <c r="CC71" s="1010"/>
      <c r="CD71" s="1010"/>
      <c r="CE71" s="1010"/>
      <c r="CF71" s="1010"/>
      <c r="CG71" s="1019"/>
      <c r="CH71" s="1020"/>
      <c r="CI71" s="1021"/>
      <c r="CJ71" s="1021"/>
      <c r="CK71" s="1021"/>
      <c r="CL71" s="1022"/>
      <c r="CM71" s="1020"/>
      <c r="CN71" s="1021"/>
      <c r="CO71" s="1021"/>
      <c r="CP71" s="1021"/>
      <c r="CQ71" s="1022"/>
      <c r="CR71" s="1020"/>
      <c r="CS71" s="1021"/>
      <c r="CT71" s="1021"/>
      <c r="CU71" s="1021"/>
      <c r="CV71" s="1022"/>
      <c r="CW71" s="1020"/>
      <c r="CX71" s="1021"/>
      <c r="CY71" s="1021"/>
      <c r="CZ71" s="1021"/>
      <c r="DA71" s="1022"/>
      <c r="DB71" s="1020"/>
      <c r="DC71" s="1021"/>
      <c r="DD71" s="1021"/>
      <c r="DE71" s="1021"/>
      <c r="DF71" s="1022"/>
      <c r="DG71" s="1020"/>
      <c r="DH71" s="1021"/>
      <c r="DI71" s="1021"/>
      <c r="DJ71" s="1021"/>
      <c r="DK71" s="1022"/>
      <c r="DL71" s="1020"/>
      <c r="DM71" s="1021"/>
      <c r="DN71" s="1021"/>
      <c r="DO71" s="1021"/>
      <c r="DP71" s="1022"/>
      <c r="DQ71" s="1020"/>
      <c r="DR71" s="1021"/>
      <c r="DS71" s="1021"/>
      <c r="DT71" s="1021"/>
      <c r="DU71" s="1022"/>
      <c r="DV71" s="1009"/>
      <c r="DW71" s="1010"/>
      <c r="DX71" s="1010"/>
      <c r="DY71" s="1010"/>
      <c r="DZ71" s="1011"/>
      <c r="EA71" s="233"/>
    </row>
    <row r="72" spans="1:131" ht="26.25" customHeight="1" x14ac:dyDescent="0.15">
      <c r="A72" s="241">
        <v>5</v>
      </c>
      <c r="B72" s="1038" t="s">
        <v>584</v>
      </c>
      <c r="C72" s="1039"/>
      <c r="D72" s="1039"/>
      <c r="E72" s="1039"/>
      <c r="F72" s="1039"/>
      <c r="G72" s="1039"/>
      <c r="H72" s="1039"/>
      <c r="I72" s="1039"/>
      <c r="J72" s="1039"/>
      <c r="K72" s="1039"/>
      <c r="L72" s="1039"/>
      <c r="M72" s="1039"/>
      <c r="N72" s="1039"/>
      <c r="O72" s="1039"/>
      <c r="P72" s="1040"/>
      <c r="Q72" s="1041">
        <v>807</v>
      </c>
      <c r="R72" s="1035"/>
      <c r="S72" s="1035"/>
      <c r="T72" s="1035"/>
      <c r="U72" s="1035"/>
      <c r="V72" s="1035">
        <v>787</v>
      </c>
      <c r="W72" s="1035"/>
      <c r="X72" s="1035"/>
      <c r="Y72" s="1035"/>
      <c r="Z72" s="1035"/>
      <c r="AA72" s="1035">
        <v>20</v>
      </c>
      <c r="AB72" s="1035"/>
      <c r="AC72" s="1035"/>
      <c r="AD72" s="1035"/>
      <c r="AE72" s="1035"/>
      <c r="AF72" s="1035">
        <v>20</v>
      </c>
      <c r="AG72" s="1035"/>
      <c r="AH72" s="1035"/>
      <c r="AI72" s="1035"/>
      <c r="AJ72" s="1035"/>
      <c r="AK72" s="1035">
        <v>20</v>
      </c>
      <c r="AL72" s="1035"/>
      <c r="AM72" s="1035"/>
      <c r="AN72" s="1035"/>
      <c r="AO72" s="1035"/>
      <c r="AP72" s="1035" t="s">
        <v>579</v>
      </c>
      <c r="AQ72" s="1035"/>
      <c r="AR72" s="1035"/>
      <c r="AS72" s="1035"/>
      <c r="AT72" s="1035"/>
      <c r="AU72" s="1035" t="s">
        <v>579</v>
      </c>
      <c r="AV72" s="1035"/>
      <c r="AW72" s="1035"/>
      <c r="AX72" s="1035"/>
      <c r="AY72" s="1035"/>
      <c r="AZ72" s="1036"/>
      <c r="BA72" s="1036"/>
      <c r="BB72" s="1036"/>
      <c r="BC72" s="1036"/>
      <c r="BD72" s="1037"/>
      <c r="BE72" s="244"/>
      <c r="BF72" s="244"/>
      <c r="BG72" s="244"/>
      <c r="BH72" s="244"/>
      <c r="BI72" s="244"/>
      <c r="BJ72" s="244"/>
      <c r="BK72" s="244"/>
      <c r="BL72" s="244"/>
      <c r="BM72" s="244"/>
      <c r="BN72" s="244"/>
      <c r="BO72" s="244"/>
      <c r="BP72" s="244"/>
      <c r="BQ72" s="241">
        <v>66</v>
      </c>
      <c r="BR72" s="246"/>
      <c r="BS72" s="1009"/>
      <c r="BT72" s="1010"/>
      <c r="BU72" s="1010"/>
      <c r="BV72" s="1010"/>
      <c r="BW72" s="1010"/>
      <c r="BX72" s="1010"/>
      <c r="BY72" s="1010"/>
      <c r="BZ72" s="1010"/>
      <c r="CA72" s="1010"/>
      <c r="CB72" s="1010"/>
      <c r="CC72" s="1010"/>
      <c r="CD72" s="1010"/>
      <c r="CE72" s="1010"/>
      <c r="CF72" s="1010"/>
      <c r="CG72" s="1019"/>
      <c r="CH72" s="1020"/>
      <c r="CI72" s="1021"/>
      <c r="CJ72" s="1021"/>
      <c r="CK72" s="1021"/>
      <c r="CL72" s="1022"/>
      <c r="CM72" s="1020"/>
      <c r="CN72" s="1021"/>
      <c r="CO72" s="1021"/>
      <c r="CP72" s="1021"/>
      <c r="CQ72" s="1022"/>
      <c r="CR72" s="1020"/>
      <c r="CS72" s="1021"/>
      <c r="CT72" s="1021"/>
      <c r="CU72" s="1021"/>
      <c r="CV72" s="1022"/>
      <c r="CW72" s="1020"/>
      <c r="CX72" s="1021"/>
      <c r="CY72" s="1021"/>
      <c r="CZ72" s="1021"/>
      <c r="DA72" s="1022"/>
      <c r="DB72" s="1020"/>
      <c r="DC72" s="1021"/>
      <c r="DD72" s="1021"/>
      <c r="DE72" s="1021"/>
      <c r="DF72" s="1022"/>
      <c r="DG72" s="1020"/>
      <c r="DH72" s="1021"/>
      <c r="DI72" s="1021"/>
      <c r="DJ72" s="1021"/>
      <c r="DK72" s="1022"/>
      <c r="DL72" s="1020"/>
      <c r="DM72" s="1021"/>
      <c r="DN72" s="1021"/>
      <c r="DO72" s="1021"/>
      <c r="DP72" s="1022"/>
      <c r="DQ72" s="1020"/>
      <c r="DR72" s="1021"/>
      <c r="DS72" s="1021"/>
      <c r="DT72" s="1021"/>
      <c r="DU72" s="1022"/>
      <c r="DV72" s="1009"/>
      <c r="DW72" s="1010"/>
      <c r="DX72" s="1010"/>
      <c r="DY72" s="1010"/>
      <c r="DZ72" s="1011"/>
      <c r="EA72" s="233"/>
    </row>
    <row r="73" spans="1:131" ht="26.25" customHeight="1" x14ac:dyDescent="0.15">
      <c r="A73" s="241">
        <v>6</v>
      </c>
      <c r="B73" s="1038" t="s">
        <v>585</v>
      </c>
      <c r="C73" s="1039"/>
      <c r="D73" s="1039"/>
      <c r="E73" s="1039"/>
      <c r="F73" s="1039"/>
      <c r="G73" s="1039"/>
      <c r="H73" s="1039"/>
      <c r="I73" s="1039"/>
      <c r="J73" s="1039"/>
      <c r="K73" s="1039"/>
      <c r="L73" s="1039"/>
      <c r="M73" s="1039"/>
      <c r="N73" s="1039"/>
      <c r="O73" s="1039"/>
      <c r="P73" s="1040"/>
      <c r="Q73" s="1041">
        <v>6909</v>
      </c>
      <c r="R73" s="1035"/>
      <c r="S73" s="1035"/>
      <c r="T73" s="1035"/>
      <c r="U73" s="1035"/>
      <c r="V73" s="1035">
        <v>6702</v>
      </c>
      <c r="W73" s="1035"/>
      <c r="X73" s="1035"/>
      <c r="Y73" s="1035"/>
      <c r="Z73" s="1035"/>
      <c r="AA73" s="1035">
        <v>208</v>
      </c>
      <c r="AB73" s="1035"/>
      <c r="AC73" s="1035"/>
      <c r="AD73" s="1035"/>
      <c r="AE73" s="1035"/>
      <c r="AF73" s="1035">
        <v>208</v>
      </c>
      <c r="AG73" s="1035"/>
      <c r="AH73" s="1035"/>
      <c r="AI73" s="1035"/>
      <c r="AJ73" s="1035"/>
      <c r="AK73" s="1035" t="s">
        <v>579</v>
      </c>
      <c r="AL73" s="1035"/>
      <c r="AM73" s="1035"/>
      <c r="AN73" s="1035"/>
      <c r="AO73" s="1035"/>
      <c r="AP73" s="1035" t="s">
        <v>579</v>
      </c>
      <c r="AQ73" s="1035"/>
      <c r="AR73" s="1035"/>
      <c r="AS73" s="1035"/>
      <c r="AT73" s="1035"/>
      <c r="AU73" s="1035" t="s">
        <v>579</v>
      </c>
      <c r="AV73" s="1035"/>
      <c r="AW73" s="1035"/>
      <c r="AX73" s="1035"/>
      <c r="AY73" s="1035"/>
      <c r="AZ73" s="1036"/>
      <c r="BA73" s="1036"/>
      <c r="BB73" s="1036"/>
      <c r="BC73" s="1036"/>
      <c r="BD73" s="1037"/>
      <c r="BE73" s="244"/>
      <c r="BF73" s="244"/>
      <c r="BG73" s="244"/>
      <c r="BH73" s="244"/>
      <c r="BI73" s="244"/>
      <c r="BJ73" s="244"/>
      <c r="BK73" s="244"/>
      <c r="BL73" s="244"/>
      <c r="BM73" s="244"/>
      <c r="BN73" s="244"/>
      <c r="BO73" s="244"/>
      <c r="BP73" s="244"/>
      <c r="BQ73" s="241">
        <v>67</v>
      </c>
      <c r="BR73" s="246"/>
      <c r="BS73" s="1009"/>
      <c r="BT73" s="1010"/>
      <c r="BU73" s="1010"/>
      <c r="BV73" s="1010"/>
      <c r="BW73" s="1010"/>
      <c r="BX73" s="1010"/>
      <c r="BY73" s="1010"/>
      <c r="BZ73" s="1010"/>
      <c r="CA73" s="1010"/>
      <c r="CB73" s="1010"/>
      <c r="CC73" s="1010"/>
      <c r="CD73" s="1010"/>
      <c r="CE73" s="1010"/>
      <c r="CF73" s="1010"/>
      <c r="CG73" s="1019"/>
      <c r="CH73" s="1020"/>
      <c r="CI73" s="1021"/>
      <c r="CJ73" s="1021"/>
      <c r="CK73" s="1021"/>
      <c r="CL73" s="1022"/>
      <c r="CM73" s="1020"/>
      <c r="CN73" s="1021"/>
      <c r="CO73" s="1021"/>
      <c r="CP73" s="1021"/>
      <c r="CQ73" s="1022"/>
      <c r="CR73" s="1020"/>
      <c r="CS73" s="1021"/>
      <c r="CT73" s="1021"/>
      <c r="CU73" s="1021"/>
      <c r="CV73" s="1022"/>
      <c r="CW73" s="1020"/>
      <c r="CX73" s="1021"/>
      <c r="CY73" s="1021"/>
      <c r="CZ73" s="1021"/>
      <c r="DA73" s="1022"/>
      <c r="DB73" s="1020"/>
      <c r="DC73" s="1021"/>
      <c r="DD73" s="1021"/>
      <c r="DE73" s="1021"/>
      <c r="DF73" s="1022"/>
      <c r="DG73" s="1020"/>
      <c r="DH73" s="1021"/>
      <c r="DI73" s="1021"/>
      <c r="DJ73" s="1021"/>
      <c r="DK73" s="1022"/>
      <c r="DL73" s="1020"/>
      <c r="DM73" s="1021"/>
      <c r="DN73" s="1021"/>
      <c r="DO73" s="1021"/>
      <c r="DP73" s="1022"/>
      <c r="DQ73" s="1020"/>
      <c r="DR73" s="1021"/>
      <c r="DS73" s="1021"/>
      <c r="DT73" s="1021"/>
      <c r="DU73" s="1022"/>
      <c r="DV73" s="1009"/>
      <c r="DW73" s="1010"/>
      <c r="DX73" s="1010"/>
      <c r="DY73" s="1010"/>
      <c r="DZ73" s="1011"/>
      <c r="EA73" s="233"/>
    </row>
    <row r="74" spans="1:131" ht="26.25" customHeight="1" x14ac:dyDescent="0.15">
      <c r="A74" s="241">
        <v>7</v>
      </c>
      <c r="B74" s="1038" t="s">
        <v>586</v>
      </c>
      <c r="C74" s="1039"/>
      <c r="D74" s="1039"/>
      <c r="E74" s="1039"/>
      <c r="F74" s="1039"/>
      <c r="G74" s="1039"/>
      <c r="H74" s="1039"/>
      <c r="I74" s="1039"/>
      <c r="J74" s="1039"/>
      <c r="K74" s="1039"/>
      <c r="L74" s="1039"/>
      <c r="M74" s="1039"/>
      <c r="N74" s="1039"/>
      <c r="O74" s="1039"/>
      <c r="P74" s="1040"/>
      <c r="Q74" s="1041">
        <v>149</v>
      </c>
      <c r="R74" s="1035"/>
      <c r="S74" s="1035"/>
      <c r="T74" s="1035"/>
      <c r="U74" s="1035"/>
      <c r="V74" s="1035">
        <v>129</v>
      </c>
      <c r="W74" s="1035"/>
      <c r="X74" s="1035"/>
      <c r="Y74" s="1035"/>
      <c r="Z74" s="1035"/>
      <c r="AA74" s="1035">
        <v>20</v>
      </c>
      <c r="AB74" s="1035"/>
      <c r="AC74" s="1035"/>
      <c r="AD74" s="1035"/>
      <c r="AE74" s="1035"/>
      <c r="AF74" s="1035">
        <v>20</v>
      </c>
      <c r="AG74" s="1035"/>
      <c r="AH74" s="1035"/>
      <c r="AI74" s="1035"/>
      <c r="AJ74" s="1035"/>
      <c r="AK74" s="1035" t="s">
        <v>579</v>
      </c>
      <c r="AL74" s="1035"/>
      <c r="AM74" s="1035"/>
      <c r="AN74" s="1035"/>
      <c r="AO74" s="1035"/>
      <c r="AP74" s="1035" t="s">
        <v>579</v>
      </c>
      <c r="AQ74" s="1035"/>
      <c r="AR74" s="1035"/>
      <c r="AS74" s="1035"/>
      <c r="AT74" s="1035"/>
      <c r="AU74" s="1035" t="s">
        <v>579</v>
      </c>
      <c r="AV74" s="1035"/>
      <c r="AW74" s="1035"/>
      <c r="AX74" s="1035"/>
      <c r="AY74" s="1035"/>
      <c r="AZ74" s="1036"/>
      <c r="BA74" s="1036"/>
      <c r="BB74" s="1036"/>
      <c r="BC74" s="1036"/>
      <c r="BD74" s="1037"/>
      <c r="BE74" s="244"/>
      <c r="BF74" s="244"/>
      <c r="BG74" s="244"/>
      <c r="BH74" s="244"/>
      <c r="BI74" s="244"/>
      <c r="BJ74" s="244"/>
      <c r="BK74" s="244"/>
      <c r="BL74" s="244"/>
      <c r="BM74" s="244"/>
      <c r="BN74" s="244"/>
      <c r="BO74" s="244"/>
      <c r="BP74" s="244"/>
      <c r="BQ74" s="241">
        <v>68</v>
      </c>
      <c r="BR74" s="246"/>
      <c r="BS74" s="1009"/>
      <c r="BT74" s="1010"/>
      <c r="BU74" s="1010"/>
      <c r="BV74" s="1010"/>
      <c r="BW74" s="1010"/>
      <c r="BX74" s="1010"/>
      <c r="BY74" s="1010"/>
      <c r="BZ74" s="1010"/>
      <c r="CA74" s="1010"/>
      <c r="CB74" s="1010"/>
      <c r="CC74" s="1010"/>
      <c r="CD74" s="1010"/>
      <c r="CE74" s="1010"/>
      <c r="CF74" s="1010"/>
      <c r="CG74" s="1019"/>
      <c r="CH74" s="1020"/>
      <c r="CI74" s="1021"/>
      <c r="CJ74" s="1021"/>
      <c r="CK74" s="1021"/>
      <c r="CL74" s="1022"/>
      <c r="CM74" s="1020"/>
      <c r="CN74" s="1021"/>
      <c r="CO74" s="1021"/>
      <c r="CP74" s="1021"/>
      <c r="CQ74" s="1022"/>
      <c r="CR74" s="1020"/>
      <c r="CS74" s="1021"/>
      <c r="CT74" s="1021"/>
      <c r="CU74" s="1021"/>
      <c r="CV74" s="1022"/>
      <c r="CW74" s="1020"/>
      <c r="CX74" s="1021"/>
      <c r="CY74" s="1021"/>
      <c r="CZ74" s="1021"/>
      <c r="DA74" s="1022"/>
      <c r="DB74" s="1020"/>
      <c r="DC74" s="1021"/>
      <c r="DD74" s="1021"/>
      <c r="DE74" s="1021"/>
      <c r="DF74" s="1022"/>
      <c r="DG74" s="1020"/>
      <c r="DH74" s="1021"/>
      <c r="DI74" s="1021"/>
      <c r="DJ74" s="1021"/>
      <c r="DK74" s="1022"/>
      <c r="DL74" s="1020"/>
      <c r="DM74" s="1021"/>
      <c r="DN74" s="1021"/>
      <c r="DO74" s="1021"/>
      <c r="DP74" s="1022"/>
      <c r="DQ74" s="1020"/>
      <c r="DR74" s="1021"/>
      <c r="DS74" s="1021"/>
      <c r="DT74" s="1021"/>
      <c r="DU74" s="1022"/>
      <c r="DV74" s="1009"/>
      <c r="DW74" s="1010"/>
      <c r="DX74" s="1010"/>
      <c r="DY74" s="1010"/>
      <c r="DZ74" s="1011"/>
      <c r="EA74" s="233"/>
    </row>
    <row r="75" spans="1:131" ht="26.25" customHeight="1" x14ac:dyDescent="0.15">
      <c r="A75" s="241">
        <v>8</v>
      </c>
      <c r="B75" s="1038" t="s">
        <v>587</v>
      </c>
      <c r="C75" s="1039"/>
      <c r="D75" s="1039"/>
      <c r="E75" s="1039"/>
      <c r="F75" s="1039"/>
      <c r="G75" s="1039"/>
      <c r="H75" s="1039"/>
      <c r="I75" s="1039"/>
      <c r="J75" s="1039"/>
      <c r="K75" s="1039"/>
      <c r="L75" s="1039"/>
      <c r="M75" s="1039"/>
      <c r="N75" s="1039"/>
      <c r="O75" s="1039"/>
      <c r="P75" s="1040"/>
      <c r="Q75" s="1042">
        <v>553</v>
      </c>
      <c r="R75" s="1043"/>
      <c r="S75" s="1043"/>
      <c r="T75" s="1043"/>
      <c r="U75" s="1044"/>
      <c r="V75" s="1045">
        <v>522</v>
      </c>
      <c r="W75" s="1043"/>
      <c r="X75" s="1043"/>
      <c r="Y75" s="1043"/>
      <c r="Z75" s="1044"/>
      <c r="AA75" s="1045">
        <v>31</v>
      </c>
      <c r="AB75" s="1043"/>
      <c r="AC75" s="1043"/>
      <c r="AD75" s="1043"/>
      <c r="AE75" s="1044"/>
      <c r="AF75" s="1045">
        <v>31</v>
      </c>
      <c r="AG75" s="1043"/>
      <c r="AH75" s="1043"/>
      <c r="AI75" s="1043"/>
      <c r="AJ75" s="1044"/>
      <c r="AK75" s="1045">
        <v>24</v>
      </c>
      <c r="AL75" s="1043"/>
      <c r="AM75" s="1043"/>
      <c r="AN75" s="1043"/>
      <c r="AO75" s="1044"/>
      <c r="AP75" s="1045" t="s">
        <v>579</v>
      </c>
      <c r="AQ75" s="1043"/>
      <c r="AR75" s="1043"/>
      <c r="AS75" s="1043"/>
      <c r="AT75" s="1044"/>
      <c r="AU75" s="1045" t="s">
        <v>579</v>
      </c>
      <c r="AV75" s="1043"/>
      <c r="AW75" s="1043"/>
      <c r="AX75" s="1043"/>
      <c r="AY75" s="1044"/>
      <c r="AZ75" s="1036"/>
      <c r="BA75" s="1036"/>
      <c r="BB75" s="1036"/>
      <c r="BC75" s="1036"/>
      <c r="BD75" s="1037"/>
      <c r="BE75" s="244"/>
      <c r="BF75" s="244"/>
      <c r="BG75" s="244"/>
      <c r="BH75" s="244"/>
      <c r="BI75" s="244"/>
      <c r="BJ75" s="244"/>
      <c r="BK75" s="244"/>
      <c r="BL75" s="244"/>
      <c r="BM75" s="244"/>
      <c r="BN75" s="244"/>
      <c r="BO75" s="244"/>
      <c r="BP75" s="244"/>
      <c r="BQ75" s="241">
        <v>69</v>
      </c>
      <c r="BR75" s="246"/>
      <c r="BS75" s="1009"/>
      <c r="BT75" s="1010"/>
      <c r="BU75" s="1010"/>
      <c r="BV75" s="1010"/>
      <c r="BW75" s="1010"/>
      <c r="BX75" s="1010"/>
      <c r="BY75" s="1010"/>
      <c r="BZ75" s="1010"/>
      <c r="CA75" s="1010"/>
      <c r="CB75" s="1010"/>
      <c r="CC75" s="1010"/>
      <c r="CD75" s="1010"/>
      <c r="CE75" s="1010"/>
      <c r="CF75" s="1010"/>
      <c r="CG75" s="1019"/>
      <c r="CH75" s="1020"/>
      <c r="CI75" s="1021"/>
      <c r="CJ75" s="1021"/>
      <c r="CK75" s="1021"/>
      <c r="CL75" s="1022"/>
      <c r="CM75" s="1020"/>
      <c r="CN75" s="1021"/>
      <c r="CO75" s="1021"/>
      <c r="CP75" s="1021"/>
      <c r="CQ75" s="1022"/>
      <c r="CR75" s="1020"/>
      <c r="CS75" s="1021"/>
      <c r="CT75" s="1021"/>
      <c r="CU75" s="1021"/>
      <c r="CV75" s="1022"/>
      <c r="CW75" s="1020"/>
      <c r="CX75" s="1021"/>
      <c r="CY75" s="1021"/>
      <c r="CZ75" s="1021"/>
      <c r="DA75" s="1022"/>
      <c r="DB75" s="1020"/>
      <c r="DC75" s="1021"/>
      <c r="DD75" s="1021"/>
      <c r="DE75" s="1021"/>
      <c r="DF75" s="1022"/>
      <c r="DG75" s="1020"/>
      <c r="DH75" s="1021"/>
      <c r="DI75" s="1021"/>
      <c r="DJ75" s="1021"/>
      <c r="DK75" s="1022"/>
      <c r="DL75" s="1020"/>
      <c r="DM75" s="1021"/>
      <c r="DN75" s="1021"/>
      <c r="DO75" s="1021"/>
      <c r="DP75" s="1022"/>
      <c r="DQ75" s="1020"/>
      <c r="DR75" s="1021"/>
      <c r="DS75" s="1021"/>
      <c r="DT75" s="1021"/>
      <c r="DU75" s="1022"/>
      <c r="DV75" s="1009"/>
      <c r="DW75" s="1010"/>
      <c r="DX75" s="1010"/>
      <c r="DY75" s="1010"/>
      <c r="DZ75" s="1011"/>
      <c r="EA75" s="233"/>
    </row>
    <row r="76" spans="1:131" ht="26.25" customHeight="1" x14ac:dyDescent="0.15">
      <c r="A76" s="241">
        <v>9</v>
      </c>
      <c r="B76" s="1038" t="s">
        <v>588</v>
      </c>
      <c r="C76" s="1039"/>
      <c r="D76" s="1039"/>
      <c r="E76" s="1039"/>
      <c r="F76" s="1039"/>
      <c r="G76" s="1039"/>
      <c r="H76" s="1039"/>
      <c r="I76" s="1039"/>
      <c r="J76" s="1039"/>
      <c r="K76" s="1039"/>
      <c r="L76" s="1039"/>
      <c r="M76" s="1039"/>
      <c r="N76" s="1039"/>
      <c r="O76" s="1039"/>
      <c r="P76" s="1040"/>
      <c r="Q76" s="1042">
        <v>172370</v>
      </c>
      <c r="R76" s="1043"/>
      <c r="S76" s="1043"/>
      <c r="T76" s="1043"/>
      <c r="U76" s="1044"/>
      <c r="V76" s="1045">
        <v>165579</v>
      </c>
      <c r="W76" s="1043"/>
      <c r="X76" s="1043"/>
      <c r="Y76" s="1043"/>
      <c r="Z76" s="1044"/>
      <c r="AA76" s="1045">
        <v>6792</v>
      </c>
      <c r="AB76" s="1043"/>
      <c r="AC76" s="1043"/>
      <c r="AD76" s="1043"/>
      <c r="AE76" s="1044"/>
      <c r="AF76" s="1045">
        <v>6788</v>
      </c>
      <c r="AG76" s="1043"/>
      <c r="AH76" s="1043"/>
      <c r="AI76" s="1043"/>
      <c r="AJ76" s="1044"/>
      <c r="AK76" s="1045">
        <v>7704</v>
      </c>
      <c r="AL76" s="1043"/>
      <c r="AM76" s="1043"/>
      <c r="AN76" s="1043"/>
      <c r="AO76" s="1044"/>
      <c r="AP76" s="1045" t="s">
        <v>579</v>
      </c>
      <c r="AQ76" s="1043"/>
      <c r="AR76" s="1043"/>
      <c r="AS76" s="1043"/>
      <c r="AT76" s="1044"/>
      <c r="AU76" s="1045" t="s">
        <v>579</v>
      </c>
      <c r="AV76" s="1043"/>
      <c r="AW76" s="1043"/>
      <c r="AX76" s="1043"/>
      <c r="AY76" s="1044"/>
      <c r="AZ76" s="1036"/>
      <c r="BA76" s="1036"/>
      <c r="BB76" s="1036"/>
      <c r="BC76" s="1036"/>
      <c r="BD76" s="1037"/>
      <c r="BE76" s="244"/>
      <c r="BF76" s="244"/>
      <c r="BG76" s="244"/>
      <c r="BH76" s="244"/>
      <c r="BI76" s="244"/>
      <c r="BJ76" s="244"/>
      <c r="BK76" s="244"/>
      <c r="BL76" s="244"/>
      <c r="BM76" s="244"/>
      <c r="BN76" s="244"/>
      <c r="BO76" s="244"/>
      <c r="BP76" s="244"/>
      <c r="BQ76" s="241">
        <v>70</v>
      </c>
      <c r="BR76" s="246"/>
      <c r="BS76" s="1009"/>
      <c r="BT76" s="1010"/>
      <c r="BU76" s="1010"/>
      <c r="BV76" s="1010"/>
      <c r="BW76" s="1010"/>
      <c r="BX76" s="1010"/>
      <c r="BY76" s="1010"/>
      <c r="BZ76" s="1010"/>
      <c r="CA76" s="1010"/>
      <c r="CB76" s="1010"/>
      <c r="CC76" s="1010"/>
      <c r="CD76" s="1010"/>
      <c r="CE76" s="1010"/>
      <c r="CF76" s="1010"/>
      <c r="CG76" s="1019"/>
      <c r="CH76" s="1020"/>
      <c r="CI76" s="1021"/>
      <c r="CJ76" s="1021"/>
      <c r="CK76" s="1021"/>
      <c r="CL76" s="1022"/>
      <c r="CM76" s="1020"/>
      <c r="CN76" s="1021"/>
      <c r="CO76" s="1021"/>
      <c r="CP76" s="1021"/>
      <c r="CQ76" s="1022"/>
      <c r="CR76" s="1020"/>
      <c r="CS76" s="1021"/>
      <c r="CT76" s="1021"/>
      <c r="CU76" s="1021"/>
      <c r="CV76" s="1022"/>
      <c r="CW76" s="1020"/>
      <c r="CX76" s="1021"/>
      <c r="CY76" s="1021"/>
      <c r="CZ76" s="1021"/>
      <c r="DA76" s="1022"/>
      <c r="DB76" s="1020"/>
      <c r="DC76" s="1021"/>
      <c r="DD76" s="1021"/>
      <c r="DE76" s="1021"/>
      <c r="DF76" s="1022"/>
      <c r="DG76" s="1020"/>
      <c r="DH76" s="1021"/>
      <c r="DI76" s="1021"/>
      <c r="DJ76" s="1021"/>
      <c r="DK76" s="1022"/>
      <c r="DL76" s="1020"/>
      <c r="DM76" s="1021"/>
      <c r="DN76" s="1021"/>
      <c r="DO76" s="1021"/>
      <c r="DP76" s="1022"/>
      <c r="DQ76" s="1020"/>
      <c r="DR76" s="1021"/>
      <c r="DS76" s="1021"/>
      <c r="DT76" s="1021"/>
      <c r="DU76" s="1022"/>
      <c r="DV76" s="1009"/>
      <c r="DW76" s="1010"/>
      <c r="DX76" s="1010"/>
      <c r="DY76" s="1010"/>
      <c r="DZ76" s="1011"/>
      <c r="EA76" s="233"/>
    </row>
    <row r="77" spans="1:131" ht="26.25" customHeight="1" x14ac:dyDescent="0.15">
      <c r="A77" s="241">
        <v>10</v>
      </c>
      <c r="B77" s="1038"/>
      <c r="C77" s="1039"/>
      <c r="D77" s="1039"/>
      <c r="E77" s="1039"/>
      <c r="F77" s="1039"/>
      <c r="G77" s="1039"/>
      <c r="H77" s="1039"/>
      <c r="I77" s="1039"/>
      <c r="J77" s="1039"/>
      <c r="K77" s="1039"/>
      <c r="L77" s="1039"/>
      <c r="M77" s="1039"/>
      <c r="N77" s="1039"/>
      <c r="O77" s="1039"/>
      <c r="P77" s="1040"/>
      <c r="Q77" s="1042"/>
      <c r="R77" s="1043"/>
      <c r="S77" s="1043"/>
      <c r="T77" s="1043"/>
      <c r="U77" s="1044"/>
      <c r="V77" s="1045"/>
      <c r="W77" s="1043"/>
      <c r="X77" s="1043"/>
      <c r="Y77" s="1043"/>
      <c r="Z77" s="1044"/>
      <c r="AA77" s="1045"/>
      <c r="AB77" s="1043"/>
      <c r="AC77" s="1043"/>
      <c r="AD77" s="1043"/>
      <c r="AE77" s="1044"/>
      <c r="AF77" s="1045"/>
      <c r="AG77" s="1043"/>
      <c r="AH77" s="1043"/>
      <c r="AI77" s="1043"/>
      <c r="AJ77" s="1044"/>
      <c r="AK77" s="1045"/>
      <c r="AL77" s="1043"/>
      <c r="AM77" s="1043"/>
      <c r="AN77" s="1043"/>
      <c r="AO77" s="1044"/>
      <c r="AP77" s="1045"/>
      <c r="AQ77" s="1043"/>
      <c r="AR77" s="1043"/>
      <c r="AS77" s="1043"/>
      <c r="AT77" s="1044"/>
      <c r="AU77" s="1045"/>
      <c r="AV77" s="1043"/>
      <c r="AW77" s="1043"/>
      <c r="AX77" s="1043"/>
      <c r="AY77" s="1044"/>
      <c r="AZ77" s="1036"/>
      <c r="BA77" s="1036"/>
      <c r="BB77" s="1036"/>
      <c r="BC77" s="1036"/>
      <c r="BD77" s="1037"/>
      <c r="BE77" s="244"/>
      <c r="BF77" s="244"/>
      <c r="BG77" s="244"/>
      <c r="BH77" s="244"/>
      <c r="BI77" s="244"/>
      <c r="BJ77" s="244"/>
      <c r="BK77" s="244"/>
      <c r="BL77" s="244"/>
      <c r="BM77" s="244"/>
      <c r="BN77" s="244"/>
      <c r="BO77" s="244"/>
      <c r="BP77" s="244"/>
      <c r="BQ77" s="241">
        <v>71</v>
      </c>
      <c r="BR77" s="246"/>
      <c r="BS77" s="1009"/>
      <c r="BT77" s="1010"/>
      <c r="BU77" s="1010"/>
      <c r="BV77" s="1010"/>
      <c r="BW77" s="1010"/>
      <c r="BX77" s="1010"/>
      <c r="BY77" s="1010"/>
      <c r="BZ77" s="1010"/>
      <c r="CA77" s="1010"/>
      <c r="CB77" s="1010"/>
      <c r="CC77" s="1010"/>
      <c r="CD77" s="1010"/>
      <c r="CE77" s="1010"/>
      <c r="CF77" s="1010"/>
      <c r="CG77" s="1019"/>
      <c r="CH77" s="1020"/>
      <c r="CI77" s="1021"/>
      <c r="CJ77" s="1021"/>
      <c r="CK77" s="1021"/>
      <c r="CL77" s="1022"/>
      <c r="CM77" s="1020"/>
      <c r="CN77" s="1021"/>
      <c r="CO77" s="1021"/>
      <c r="CP77" s="1021"/>
      <c r="CQ77" s="1022"/>
      <c r="CR77" s="1020"/>
      <c r="CS77" s="1021"/>
      <c r="CT77" s="1021"/>
      <c r="CU77" s="1021"/>
      <c r="CV77" s="1022"/>
      <c r="CW77" s="1020"/>
      <c r="CX77" s="1021"/>
      <c r="CY77" s="1021"/>
      <c r="CZ77" s="1021"/>
      <c r="DA77" s="1022"/>
      <c r="DB77" s="1020"/>
      <c r="DC77" s="1021"/>
      <c r="DD77" s="1021"/>
      <c r="DE77" s="1021"/>
      <c r="DF77" s="1022"/>
      <c r="DG77" s="1020"/>
      <c r="DH77" s="1021"/>
      <c r="DI77" s="1021"/>
      <c r="DJ77" s="1021"/>
      <c r="DK77" s="1022"/>
      <c r="DL77" s="1020"/>
      <c r="DM77" s="1021"/>
      <c r="DN77" s="1021"/>
      <c r="DO77" s="1021"/>
      <c r="DP77" s="1022"/>
      <c r="DQ77" s="1020"/>
      <c r="DR77" s="1021"/>
      <c r="DS77" s="1021"/>
      <c r="DT77" s="1021"/>
      <c r="DU77" s="1022"/>
      <c r="DV77" s="1009"/>
      <c r="DW77" s="1010"/>
      <c r="DX77" s="1010"/>
      <c r="DY77" s="1010"/>
      <c r="DZ77" s="1011"/>
      <c r="EA77" s="233"/>
    </row>
    <row r="78" spans="1:131" ht="26.25" customHeight="1" x14ac:dyDescent="0.15">
      <c r="A78" s="241">
        <v>11</v>
      </c>
      <c r="B78" s="1038"/>
      <c r="C78" s="1039"/>
      <c r="D78" s="1039"/>
      <c r="E78" s="1039"/>
      <c r="F78" s="1039"/>
      <c r="G78" s="1039"/>
      <c r="H78" s="1039"/>
      <c r="I78" s="1039"/>
      <c r="J78" s="1039"/>
      <c r="K78" s="1039"/>
      <c r="L78" s="1039"/>
      <c r="M78" s="1039"/>
      <c r="N78" s="1039"/>
      <c r="O78" s="1039"/>
      <c r="P78" s="1040"/>
      <c r="Q78" s="1041"/>
      <c r="R78" s="1035"/>
      <c r="S78" s="1035"/>
      <c r="T78" s="1035"/>
      <c r="U78" s="1035"/>
      <c r="V78" s="1035"/>
      <c r="W78" s="1035"/>
      <c r="X78" s="1035"/>
      <c r="Y78" s="1035"/>
      <c r="Z78" s="1035"/>
      <c r="AA78" s="1035"/>
      <c r="AB78" s="1035"/>
      <c r="AC78" s="1035"/>
      <c r="AD78" s="1035"/>
      <c r="AE78" s="1035"/>
      <c r="AF78" s="1035"/>
      <c r="AG78" s="1035"/>
      <c r="AH78" s="1035"/>
      <c r="AI78" s="1035"/>
      <c r="AJ78" s="1035"/>
      <c r="AK78" s="1035"/>
      <c r="AL78" s="1035"/>
      <c r="AM78" s="1035"/>
      <c r="AN78" s="1035"/>
      <c r="AO78" s="1035"/>
      <c r="AP78" s="1035"/>
      <c r="AQ78" s="1035"/>
      <c r="AR78" s="1035"/>
      <c r="AS78" s="1035"/>
      <c r="AT78" s="1035"/>
      <c r="AU78" s="1035"/>
      <c r="AV78" s="1035"/>
      <c r="AW78" s="1035"/>
      <c r="AX78" s="1035"/>
      <c r="AY78" s="1035"/>
      <c r="AZ78" s="1036"/>
      <c r="BA78" s="1036"/>
      <c r="BB78" s="1036"/>
      <c r="BC78" s="1036"/>
      <c r="BD78" s="1037"/>
      <c r="BE78" s="244"/>
      <c r="BF78" s="244"/>
      <c r="BG78" s="244"/>
      <c r="BH78" s="244"/>
      <c r="BI78" s="244"/>
      <c r="BJ78" s="233"/>
      <c r="BK78" s="233"/>
      <c r="BL78" s="233"/>
      <c r="BM78" s="233"/>
      <c r="BN78" s="233"/>
      <c r="BO78" s="244"/>
      <c r="BP78" s="244"/>
      <c r="BQ78" s="241">
        <v>72</v>
      </c>
      <c r="BR78" s="246"/>
      <c r="BS78" s="1009"/>
      <c r="BT78" s="1010"/>
      <c r="BU78" s="1010"/>
      <c r="BV78" s="1010"/>
      <c r="BW78" s="1010"/>
      <c r="BX78" s="1010"/>
      <c r="BY78" s="1010"/>
      <c r="BZ78" s="1010"/>
      <c r="CA78" s="1010"/>
      <c r="CB78" s="1010"/>
      <c r="CC78" s="1010"/>
      <c r="CD78" s="1010"/>
      <c r="CE78" s="1010"/>
      <c r="CF78" s="1010"/>
      <c r="CG78" s="1019"/>
      <c r="CH78" s="1020"/>
      <c r="CI78" s="1021"/>
      <c r="CJ78" s="1021"/>
      <c r="CK78" s="1021"/>
      <c r="CL78" s="1022"/>
      <c r="CM78" s="1020"/>
      <c r="CN78" s="1021"/>
      <c r="CO78" s="1021"/>
      <c r="CP78" s="1021"/>
      <c r="CQ78" s="1022"/>
      <c r="CR78" s="1020"/>
      <c r="CS78" s="1021"/>
      <c r="CT78" s="1021"/>
      <c r="CU78" s="1021"/>
      <c r="CV78" s="1022"/>
      <c r="CW78" s="1020"/>
      <c r="CX78" s="1021"/>
      <c r="CY78" s="1021"/>
      <c r="CZ78" s="1021"/>
      <c r="DA78" s="1022"/>
      <c r="DB78" s="1020"/>
      <c r="DC78" s="1021"/>
      <c r="DD78" s="1021"/>
      <c r="DE78" s="1021"/>
      <c r="DF78" s="1022"/>
      <c r="DG78" s="1020"/>
      <c r="DH78" s="1021"/>
      <c r="DI78" s="1021"/>
      <c r="DJ78" s="1021"/>
      <c r="DK78" s="1022"/>
      <c r="DL78" s="1020"/>
      <c r="DM78" s="1021"/>
      <c r="DN78" s="1021"/>
      <c r="DO78" s="1021"/>
      <c r="DP78" s="1022"/>
      <c r="DQ78" s="1020"/>
      <c r="DR78" s="1021"/>
      <c r="DS78" s="1021"/>
      <c r="DT78" s="1021"/>
      <c r="DU78" s="1022"/>
      <c r="DV78" s="1009"/>
      <c r="DW78" s="1010"/>
      <c r="DX78" s="1010"/>
      <c r="DY78" s="1010"/>
      <c r="DZ78" s="1011"/>
      <c r="EA78" s="233"/>
    </row>
    <row r="79" spans="1:131" ht="26.25" customHeight="1" x14ac:dyDescent="0.15">
      <c r="A79" s="241">
        <v>12</v>
      </c>
      <c r="B79" s="1038"/>
      <c r="C79" s="1039"/>
      <c r="D79" s="1039"/>
      <c r="E79" s="1039"/>
      <c r="F79" s="1039"/>
      <c r="G79" s="1039"/>
      <c r="H79" s="1039"/>
      <c r="I79" s="1039"/>
      <c r="J79" s="1039"/>
      <c r="K79" s="1039"/>
      <c r="L79" s="1039"/>
      <c r="M79" s="1039"/>
      <c r="N79" s="1039"/>
      <c r="O79" s="1039"/>
      <c r="P79" s="1040"/>
      <c r="Q79" s="1041"/>
      <c r="R79" s="1035"/>
      <c r="S79" s="1035"/>
      <c r="T79" s="1035"/>
      <c r="U79" s="1035"/>
      <c r="V79" s="1035"/>
      <c r="W79" s="1035"/>
      <c r="X79" s="1035"/>
      <c r="Y79" s="1035"/>
      <c r="Z79" s="1035"/>
      <c r="AA79" s="1035"/>
      <c r="AB79" s="1035"/>
      <c r="AC79" s="1035"/>
      <c r="AD79" s="1035"/>
      <c r="AE79" s="1035"/>
      <c r="AF79" s="1035"/>
      <c r="AG79" s="1035"/>
      <c r="AH79" s="1035"/>
      <c r="AI79" s="1035"/>
      <c r="AJ79" s="1035"/>
      <c r="AK79" s="1035"/>
      <c r="AL79" s="1035"/>
      <c r="AM79" s="1035"/>
      <c r="AN79" s="1035"/>
      <c r="AO79" s="1035"/>
      <c r="AP79" s="1035"/>
      <c r="AQ79" s="1035"/>
      <c r="AR79" s="1035"/>
      <c r="AS79" s="1035"/>
      <c r="AT79" s="1035"/>
      <c r="AU79" s="1035"/>
      <c r="AV79" s="1035"/>
      <c r="AW79" s="1035"/>
      <c r="AX79" s="1035"/>
      <c r="AY79" s="1035"/>
      <c r="AZ79" s="1036"/>
      <c r="BA79" s="1036"/>
      <c r="BB79" s="1036"/>
      <c r="BC79" s="1036"/>
      <c r="BD79" s="1037"/>
      <c r="BE79" s="244"/>
      <c r="BF79" s="244"/>
      <c r="BG79" s="244"/>
      <c r="BH79" s="244"/>
      <c r="BI79" s="244"/>
      <c r="BJ79" s="233"/>
      <c r="BK79" s="233"/>
      <c r="BL79" s="233"/>
      <c r="BM79" s="233"/>
      <c r="BN79" s="233"/>
      <c r="BO79" s="244"/>
      <c r="BP79" s="244"/>
      <c r="BQ79" s="241">
        <v>73</v>
      </c>
      <c r="BR79" s="246"/>
      <c r="BS79" s="1009"/>
      <c r="BT79" s="1010"/>
      <c r="BU79" s="1010"/>
      <c r="BV79" s="1010"/>
      <c r="BW79" s="1010"/>
      <c r="BX79" s="1010"/>
      <c r="BY79" s="1010"/>
      <c r="BZ79" s="1010"/>
      <c r="CA79" s="1010"/>
      <c r="CB79" s="1010"/>
      <c r="CC79" s="1010"/>
      <c r="CD79" s="1010"/>
      <c r="CE79" s="1010"/>
      <c r="CF79" s="1010"/>
      <c r="CG79" s="1019"/>
      <c r="CH79" s="1020"/>
      <c r="CI79" s="1021"/>
      <c r="CJ79" s="1021"/>
      <c r="CK79" s="1021"/>
      <c r="CL79" s="1022"/>
      <c r="CM79" s="1020"/>
      <c r="CN79" s="1021"/>
      <c r="CO79" s="1021"/>
      <c r="CP79" s="1021"/>
      <c r="CQ79" s="1022"/>
      <c r="CR79" s="1020"/>
      <c r="CS79" s="1021"/>
      <c r="CT79" s="1021"/>
      <c r="CU79" s="1021"/>
      <c r="CV79" s="1022"/>
      <c r="CW79" s="1020"/>
      <c r="CX79" s="1021"/>
      <c r="CY79" s="1021"/>
      <c r="CZ79" s="1021"/>
      <c r="DA79" s="1022"/>
      <c r="DB79" s="1020"/>
      <c r="DC79" s="1021"/>
      <c r="DD79" s="1021"/>
      <c r="DE79" s="1021"/>
      <c r="DF79" s="1022"/>
      <c r="DG79" s="1020"/>
      <c r="DH79" s="1021"/>
      <c r="DI79" s="1021"/>
      <c r="DJ79" s="1021"/>
      <c r="DK79" s="1022"/>
      <c r="DL79" s="1020"/>
      <c r="DM79" s="1021"/>
      <c r="DN79" s="1021"/>
      <c r="DO79" s="1021"/>
      <c r="DP79" s="1022"/>
      <c r="DQ79" s="1020"/>
      <c r="DR79" s="1021"/>
      <c r="DS79" s="1021"/>
      <c r="DT79" s="1021"/>
      <c r="DU79" s="1022"/>
      <c r="DV79" s="1009"/>
      <c r="DW79" s="1010"/>
      <c r="DX79" s="1010"/>
      <c r="DY79" s="1010"/>
      <c r="DZ79" s="1011"/>
      <c r="EA79" s="233"/>
    </row>
    <row r="80" spans="1:131" ht="26.25" customHeight="1" x14ac:dyDescent="0.15">
      <c r="A80" s="241">
        <v>13</v>
      </c>
      <c r="B80" s="1038"/>
      <c r="C80" s="1039"/>
      <c r="D80" s="1039"/>
      <c r="E80" s="1039"/>
      <c r="F80" s="1039"/>
      <c r="G80" s="1039"/>
      <c r="H80" s="1039"/>
      <c r="I80" s="1039"/>
      <c r="J80" s="1039"/>
      <c r="K80" s="1039"/>
      <c r="L80" s="1039"/>
      <c r="M80" s="1039"/>
      <c r="N80" s="1039"/>
      <c r="O80" s="1039"/>
      <c r="P80" s="1040"/>
      <c r="Q80" s="1041"/>
      <c r="R80" s="1035"/>
      <c r="S80" s="1035"/>
      <c r="T80" s="1035"/>
      <c r="U80" s="1035"/>
      <c r="V80" s="1035"/>
      <c r="W80" s="1035"/>
      <c r="X80" s="1035"/>
      <c r="Y80" s="1035"/>
      <c r="Z80" s="1035"/>
      <c r="AA80" s="1035"/>
      <c r="AB80" s="1035"/>
      <c r="AC80" s="1035"/>
      <c r="AD80" s="1035"/>
      <c r="AE80" s="1035"/>
      <c r="AF80" s="1035"/>
      <c r="AG80" s="1035"/>
      <c r="AH80" s="1035"/>
      <c r="AI80" s="1035"/>
      <c r="AJ80" s="1035"/>
      <c r="AK80" s="1035"/>
      <c r="AL80" s="1035"/>
      <c r="AM80" s="1035"/>
      <c r="AN80" s="1035"/>
      <c r="AO80" s="1035"/>
      <c r="AP80" s="1035"/>
      <c r="AQ80" s="1035"/>
      <c r="AR80" s="1035"/>
      <c r="AS80" s="1035"/>
      <c r="AT80" s="1035"/>
      <c r="AU80" s="1035"/>
      <c r="AV80" s="1035"/>
      <c r="AW80" s="1035"/>
      <c r="AX80" s="1035"/>
      <c r="AY80" s="1035"/>
      <c r="AZ80" s="1036"/>
      <c r="BA80" s="1036"/>
      <c r="BB80" s="1036"/>
      <c r="BC80" s="1036"/>
      <c r="BD80" s="1037"/>
      <c r="BE80" s="244"/>
      <c r="BF80" s="244"/>
      <c r="BG80" s="244"/>
      <c r="BH80" s="244"/>
      <c r="BI80" s="244"/>
      <c r="BJ80" s="244"/>
      <c r="BK80" s="244"/>
      <c r="BL80" s="244"/>
      <c r="BM80" s="244"/>
      <c r="BN80" s="244"/>
      <c r="BO80" s="244"/>
      <c r="BP80" s="244"/>
      <c r="BQ80" s="241">
        <v>74</v>
      </c>
      <c r="BR80" s="246"/>
      <c r="BS80" s="1009"/>
      <c r="BT80" s="1010"/>
      <c r="BU80" s="1010"/>
      <c r="BV80" s="1010"/>
      <c r="BW80" s="1010"/>
      <c r="BX80" s="1010"/>
      <c r="BY80" s="1010"/>
      <c r="BZ80" s="1010"/>
      <c r="CA80" s="1010"/>
      <c r="CB80" s="1010"/>
      <c r="CC80" s="1010"/>
      <c r="CD80" s="1010"/>
      <c r="CE80" s="1010"/>
      <c r="CF80" s="1010"/>
      <c r="CG80" s="1019"/>
      <c r="CH80" s="1020"/>
      <c r="CI80" s="1021"/>
      <c r="CJ80" s="1021"/>
      <c r="CK80" s="1021"/>
      <c r="CL80" s="1022"/>
      <c r="CM80" s="1020"/>
      <c r="CN80" s="1021"/>
      <c r="CO80" s="1021"/>
      <c r="CP80" s="1021"/>
      <c r="CQ80" s="1022"/>
      <c r="CR80" s="1020"/>
      <c r="CS80" s="1021"/>
      <c r="CT80" s="1021"/>
      <c r="CU80" s="1021"/>
      <c r="CV80" s="1022"/>
      <c r="CW80" s="1020"/>
      <c r="CX80" s="1021"/>
      <c r="CY80" s="1021"/>
      <c r="CZ80" s="1021"/>
      <c r="DA80" s="1022"/>
      <c r="DB80" s="1020"/>
      <c r="DC80" s="1021"/>
      <c r="DD80" s="1021"/>
      <c r="DE80" s="1021"/>
      <c r="DF80" s="1022"/>
      <c r="DG80" s="1020"/>
      <c r="DH80" s="1021"/>
      <c r="DI80" s="1021"/>
      <c r="DJ80" s="1021"/>
      <c r="DK80" s="1022"/>
      <c r="DL80" s="1020"/>
      <c r="DM80" s="1021"/>
      <c r="DN80" s="1021"/>
      <c r="DO80" s="1021"/>
      <c r="DP80" s="1022"/>
      <c r="DQ80" s="1020"/>
      <c r="DR80" s="1021"/>
      <c r="DS80" s="1021"/>
      <c r="DT80" s="1021"/>
      <c r="DU80" s="1022"/>
      <c r="DV80" s="1009"/>
      <c r="DW80" s="1010"/>
      <c r="DX80" s="1010"/>
      <c r="DY80" s="1010"/>
      <c r="DZ80" s="1011"/>
      <c r="EA80" s="233"/>
    </row>
    <row r="81" spans="1:131" ht="26.25" customHeight="1" x14ac:dyDescent="0.15">
      <c r="A81" s="241">
        <v>14</v>
      </c>
      <c r="B81" s="1038"/>
      <c r="C81" s="1039"/>
      <c r="D81" s="1039"/>
      <c r="E81" s="1039"/>
      <c r="F81" s="1039"/>
      <c r="G81" s="1039"/>
      <c r="H81" s="1039"/>
      <c r="I81" s="1039"/>
      <c r="J81" s="1039"/>
      <c r="K81" s="1039"/>
      <c r="L81" s="1039"/>
      <c r="M81" s="1039"/>
      <c r="N81" s="1039"/>
      <c r="O81" s="1039"/>
      <c r="P81" s="1040"/>
      <c r="Q81" s="1041"/>
      <c r="R81" s="1035"/>
      <c r="S81" s="1035"/>
      <c r="T81" s="1035"/>
      <c r="U81" s="1035"/>
      <c r="V81" s="1035"/>
      <c r="W81" s="1035"/>
      <c r="X81" s="1035"/>
      <c r="Y81" s="1035"/>
      <c r="Z81" s="1035"/>
      <c r="AA81" s="1035"/>
      <c r="AB81" s="1035"/>
      <c r="AC81" s="1035"/>
      <c r="AD81" s="1035"/>
      <c r="AE81" s="1035"/>
      <c r="AF81" s="1035"/>
      <c r="AG81" s="1035"/>
      <c r="AH81" s="1035"/>
      <c r="AI81" s="1035"/>
      <c r="AJ81" s="1035"/>
      <c r="AK81" s="1035"/>
      <c r="AL81" s="1035"/>
      <c r="AM81" s="1035"/>
      <c r="AN81" s="1035"/>
      <c r="AO81" s="1035"/>
      <c r="AP81" s="1035"/>
      <c r="AQ81" s="1035"/>
      <c r="AR81" s="1035"/>
      <c r="AS81" s="1035"/>
      <c r="AT81" s="1035"/>
      <c r="AU81" s="1035"/>
      <c r="AV81" s="1035"/>
      <c r="AW81" s="1035"/>
      <c r="AX81" s="1035"/>
      <c r="AY81" s="1035"/>
      <c r="AZ81" s="1036"/>
      <c r="BA81" s="1036"/>
      <c r="BB81" s="1036"/>
      <c r="BC81" s="1036"/>
      <c r="BD81" s="1037"/>
      <c r="BE81" s="244"/>
      <c r="BF81" s="244"/>
      <c r="BG81" s="244"/>
      <c r="BH81" s="244"/>
      <c r="BI81" s="244"/>
      <c r="BJ81" s="244"/>
      <c r="BK81" s="244"/>
      <c r="BL81" s="244"/>
      <c r="BM81" s="244"/>
      <c r="BN81" s="244"/>
      <c r="BO81" s="244"/>
      <c r="BP81" s="244"/>
      <c r="BQ81" s="241">
        <v>75</v>
      </c>
      <c r="BR81" s="246"/>
      <c r="BS81" s="1009"/>
      <c r="BT81" s="1010"/>
      <c r="BU81" s="1010"/>
      <c r="BV81" s="1010"/>
      <c r="BW81" s="1010"/>
      <c r="BX81" s="1010"/>
      <c r="BY81" s="1010"/>
      <c r="BZ81" s="1010"/>
      <c r="CA81" s="1010"/>
      <c r="CB81" s="1010"/>
      <c r="CC81" s="1010"/>
      <c r="CD81" s="1010"/>
      <c r="CE81" s="1010"/>
      <c r="CF81" s="1010"/>
      <c r="CG81" s="1019"/>
      <c r="CH81" s="1020"/>
      <c r="CI81" s="1021"/>
      <c r="CJ81" s="1021"/>
      <c r="CK81" s="1021"/>
      <c r="CL81" s="1022"/>
      <c r="CM81" s="1020"/>
      <c r="CN81" s="1021"/>
      <c r="CO81" s="1021"/>
      <c r="CP81" s="1021"/>
      <c r="CQ81" s="1022"/>
      <c r="CR81" s="1020"/>
      <c r="CS81" s="1021"/>
      <c r="CT81" s="1021"/>
      <c r="CU81" s="1021"/>
      <c r="CV81" s="1022"/>
      <c r="CW81" s="1020"/>
      <c r="CX81" s="1021"/>
      <c r="CY81" s="1021"/>
      <c r="CZ81" s="1021"/>
      <c r="DA81" s="1022"/>
      <c r="DB81" s="1020"/>
      <c r="DC81" s="1021"/>
      <c r="DD81" s="1021"/>
      <c r="DE81" s="1021"/>
      <c r="DF81" s="1022"/>
      <c r="DG81" s="1020"/>
      <c r="DH81" s="1021"/>
      <c r="DI81" s="1021"/>
      <c r="DJ81" s="1021"/>
      <c r="DK81" s="1022"/>
      <c r="DL81" s="1020"/>
      <c r="DM81" s="1021"/>
      <c r="DN81" s="1021"/>
      <c r="DO81" s="1021"/>
      <c r="DP81" s="1022"/>
      <c r="DQ81" s="1020"/>
      <c r="DR81" s="1021"/>
      <c r="DS81" s="1021"/>
      <c r="DT81" s="1021"/>
      <c r="DU81" s="1022"/>
      <c r="DV81" s="1009"/>
      <c r="DW81" s="1010"/>
      <c r="DX81" s="1010"/>
      <c r="DY81" s="1010"/>
      <c r="DZ81" s="1011"/>
      <c r="EA81" s="233"/>
    </row>
    <row r="82" spans="1:131" ht="26.25" customHeight="1" x14ac:dyDescent="0.15">
      <c r="A82" s="241">
        <v>15</v>
      </c>
      <c r="B82" s="1038"/>
      <c r="C82" s="1039"/>
      <c r="D82" s="1039"/>
      <c r="E82" s="1039"/>
      <c r="F82" s="1039"/>
      <c r="G82" s="1039"/>
      <c r="H82" s="1039"/>
      <c r="I82" s="1039"/>
      <c r="J82" s="1039"/>
      <c r="K82" s="1039"/>
      <c r="L82" s="1039"/>
      <c r="M82" s="1039"/>
      <c r="N82" s="1039"/>
      <c r="O82" s="1039"/>
      <c r="P82" s="1040"/>
      <c r="Q82" s="1041"/>
      <c r="R82" s="1035"/>
      <c r="S82" s="1035"/>
      <c r="T82" s="1035"/>
      <c r="U82" s="1035"/>
      <c r="V82" s="1035"/>
      <c r="W82" s="1035"/>
      <c r="X82" s="1035"/>
      <c r="Y82" s="1035"/>
      <c r="Z82" s="1035"/>
      <c r="AA82" s="1035"/>
      <c r="AB82" s="1035"/>
      <c r="AC82" s="1035"/>
      <c r="AD82" s="1035"/>
      <c r="AE82" s="1035"/>
      <c r="AF82" s="1035"/>
      <c r="AG82" s="1035"/>
      <c r="AH82" s="1035"/>
      <c r="AI82" s="1035"/>
      <c r="AJ82" s="1035"/>
      <c r="AK82" s="1035"/>
      <c r="AL82" s="1035"/>
      <c r="AM82" s="1035"/>
      <c r="AN82" s="1035"/>
      <c r="AO82" s="1035"/>
      <c r="AP82" s="1035"/>
      <c r="AQ82" s="1035"/>
      <c r="AR82" s="1035"/>
      <c r="AS82" s="1035"/>
      <c r="AT82" s="1035"/>
      <c r="AU82" s="1035"/>
      <c r="AV82" s="1035"/>
      <c r="AW82" s="1035"/>
      <c r="AX82" s="1035"/>
      <c r="AY82" s="1035"/>
      <c r="AZ82" s="1036"/>
      <c r="BA82" s="1036"/>
      <c r="BB82" s="1036"/>
      <c r="BC82" s="1036"/>
      <c r="BD82" s="1037"/>
      <c r="BE82" s="244"/>
      <c r="BF82" s="244"/>
      <c r="BG82" s="244"/>
      <c r="BH82" s="244"/>
      <c r="BI82" s="244"/>
      <c r="BJ82" s="244"/>
      <c r="BK82" s="244"/>
      <c r="BL82" s="244"/>
      <c r="BM82" s="244"/>
      <c r="BN82" s="244"/>
      <c r="BO82" s="244"/>
      <c r="BP82" s="244"/>
      <c r="BQ82" s="241">
        <v>76</v>
      </c>
      <c r="BR82" s="246"/>
      <c r="BS82" s="1009"/>
      <c r="BT82" s="1010"/>
      <c r="BU82" s="1010"/>
      <c r="BV82" s="1010"/>
      <c r="BW82" s="1010"/>
      <c r="BX82" s="1010"/>
      <c r="BY82" s="1010"/>
      <c r="BZ82" s="1010"/>
      <c r="CA82" s="1010"/>
      <c r="CB82" s="1010"/>
      <c r="CC82" s="1010"/>
      <c r="CD82" s="1010"/>
      <c r="CE82" s="1010"/>
      <c r="CF82" s="1010"/>
      <c r="CG82" s="1019"/>
      <c r="CH82" s="1020"/>
      <c r="CI82" s="1021"/>
      <c r="CJ82" s="1021"/>
      <c r="CK82" s="1021"/>
      <c r="CL82" s="1022"/>
      <c r="CM82" s="1020"/>
      <c r="CN82" s="1021"/>
      <c r="CO82" s="1021"/>
      <c r="CP82" s="1021"/>
      <c r="CQ82" s="1022"/>
      <c r="CR82" s="1020"/>
      <c r="CS82" s="1021"/>
      <c r="CT82" s="1021"/>
      <c r="CU82" s="1021"/>
      <c r="CV82" s="1022"/>
      <c r="CW82" s="1020"/>
      <c r="CX82" s="1021"/>
      <c r="CY82" s="1021"/>
      <c r="CZ82" s="1021"/>
      <c r="DA82" s="1022"/>
      <c r="DB82" s="1020"/>
      <c r="DC82" s="1021"/>
      <c r="DD82" s="1021"/>
      <c r="DE82" s="1021"/>
      <c r="DF82" s="1022"/>
      <c r="DG82" s="1020"/>
      <c r="DH82" s="1021"/>
      <c r="DI82" s="1021"/>
      <c r="DJ82" s="1021"/>
      <c r="DK82" s="1022"/>
      <c r="DL82" s="1020"/>
      <c r="DM82" s="1021"/>
      <c r="DN82" s="1021"/>
      <c r="DO82" s="1021"/>
      <c r="DP82" s="1022"/>
      <c r="DQ82" s="1020"/>
      <c r="DR82" s="1021"/>
      <c r="DS82" s="1021"/>
      <c r="DT82" s="1021"/>
      <c r="DU82" s="1022"/>
      <c r="DV82" s="1009"/>
      <c r="DW82" s="1010"/>
      <c r="DX82" s="1010"/>
      <c r="DY82" s="1010"/>
      <c r="DZ82" s="1011"/>
      <c r="EA82" s="233"/>
    </row>
    <row r="83" spans="1:131" ht="26.25" customHeight="1" x14ac:dyDescent="0.15">
      <c r="A83" s="241">
        <v>16</v>
      </c>
      <c r="B83" s="1038"/>
      <c r="C83" s="1039"/>
      <c r="D83" s="1039"/>
      <c r="E83" s="1039"/>
      <c r="F83" s="1039"/>
      <c r="G83" s="1039"/>
      <c r="H83" s="1039"/>
      <c r="I83" s="1039"/>
      <c r="J83" s="1039"/>
      <c r="K83" s="1039"/>
      <c r="L83" s="1039"/>
      <c r="M83" s="1039"/>
      <c r="N83" s="1039"/>
      <c r="O83" s="1039"/>
      <c r="P83" s="1040"/>
      <c r="Q83" s="1041"/>
      <c r="R83" s="1035"/>
      <c r="S83" s="1035"/>
      <c r="T83" s="1035"/>
      <c r="U83" s="1035"/>
      <c r="V83" s="1035"/>
      <c r="W83" s="1035"/>
      <c r="X83" s="1035"/>
      <c r="Y83" s="1035"/>
      <c r="Z83" s="1035"/>
      <c r="AA83" s="1035"/>
      <c r="AB83" s="1035"/>
      <c r="AC83" s="1035"/>
      <c r="AD83" s="1035"/>
      <c r="AE83" s="1035"/>
      <c r="AF83" s="1035"/>
      <c r="AG83" s="1035"/>
      <c r="AH83" s="1035"/>
      <c r="AI83" s="1035"/>
      <c r="AJ83" s="1035"/>
      <c r="AK83" s="1035"/>
      <c r="AL83" s="1035"/>
      <c r="AM83" s="1035"/>
      <c r="AN83" s="1035"/>
      <c r="AO83" s="1035"/>
      <c r="AP83" s="1035"/>
      <c r="AQ83" s="1035"/>
      <c r="AR83" s="1035"/>
      <c r="AS83" s="1035"/>
      <c r="AT83" s="1035"/>
      <c r="AU83" s="1035"/>
      <c r="AV83" s="1035"/>
      <c r="AW83" s="1035"/>
      <c r="AX83" s="1035"/>
      <c r="AY83" s="1035"/>
      <c r="AZ83" s="1036"/>
      <c r="BA83" s="1036"/>
      <c r="BB83" s="1036"/>
      <c r="BC83" s="1036"/>
      <c r="BD83" s="1037"/>
      <c r="BE83" s="244"/>
      <c r="BF83" s="244"/>
      <c r="BG83" s="244"/>
      <c r="BH83" s="244"/>
      <c r="BI83" s="244"/>
      <c r="BJ83" s="244"/>
      <c r="BK83" s="244"/>
      <c r="BL83" s="244"/>
      <c r="BM83" s="244"/>
      <c r="BN83" s="244"/>
      <c r="BO83" s="244"/>
      <c r="BP83" s="244"/>
      <c r="BQ83" s="241">
        <v>77</v>
      </c>
      <c r="BR83" s="246"/>
      <c r="BS83" s="1009"/>
      <c r="BT83" s="1010"/>
      <c r="BU83" s="1010"/>
      <c r="BV83" s="1010"/>
      <c r="BW83" s="1010"/>
      <c r="BX83" s="1010"/>
      <c r="BY83" s="1010"/>
      <c r="BZ83" s="1010"/>
      <c r="CA83" s="1010"/>
      <c r="CB83" s="1010"/>
      <c r="CC83" s="1010"/>
      <c r="CD83" s="1010"/>
      <c r="CE83" s="1010"/>
      <c r="CF83" s="1010"/>
      <c r="CG83" s="1019"/>
      <c r="CH83" s="1020"/>
      <c r="CI83" s="1021"/>
      <c r="CJ83" s="1021"/>
      <c r="CK83" s="1021"/>
      <c r="CL83" s="1022"/>
      <c r="CM83" s="1020"/>
      <c r="CN83" s="1021"/>
      <c r="CO83" s="1021"/>
      <c r="CP83" s="1021"/>
      <c r="CQ83" s="1022"/>
      <c r="CR83" s="1020"/>
      <c r="CS83" s="1021"/>
      <c r="CT83" s="1021"/>
      <c r="CU83" s="1021"/>
      <c r="CV83" s="1022"/>
      <c r="CW83" s="1020"/>
      <c r="CX83" s="1021"/>
      <c r="CY83" s="1021"/>
      <c r="CZ83" s="1021"/>
      <c r="DA83" s="1022"/>
      <c r="DB83" s="1020"/>
      <c r="DC83" s="1021"/>
      <c r="DD83" s="1021"/>
      <c r="DE83" s="1021"/>
      <c r="DF83" s="1022"/>
      <c r="DG83" s="1020"/>
      <c r="DH83" s="1021"/>
      <c r="DI83" s="1021"/>
      <c r="DJ83" s="1021"/>
      <c r="DK83" s="1022"/>
      <c r="DL83" s="1020"/>
      <c r="DM83" s="1021"/>
      <c r="DN83" s="1021"/>
      <c r="DO83" s="1021"/>
      <c r="DP83" s="1022"/>
      <c r="DQ83" s="1020"/>
      <c r="DR83" s="1021"/>
      <c r="DS83" s="1021"/>
      <c r="DT83" s="1021"/>
      <c r="DU83" s="1022"/>
      <c r="DV83" s="1009"/>
      <c r="DW83" s="1010"/>
      <c r="DX83" s="1010"/>
      <c r="DY83" s="1010"/>
      <c r="DZ83" s="1011"/>
      <c r="EA83" s="233"/>
    </row>
    <row r="84" spans="1:131" ht="26.25" customHeight="1" x14ac:dyDescent="0.15">
      <c r="A84" s="241">
        <v>17</v>
      </c>
      <c r="B84" s="1038"/>
      <c r="C84" s="1039"/>
      <c r="D84" s="1039"/>
      <c r="E84" s="1039"/>
      <c r="F84" s="1039"/>
      <c r="G84" s="1039"/>
      <c r="H84" s="1039"/>
      <c r="I84" s="1039"/>
      <c r="J84" s="1039"/>
      <c r="K84" s="1039"/>
      <c r="L84" s="1039"/>
      <c r="M84" s="1039"/>
      <c r="N84" s="1039"/>
      <c r="O84" s="1039"/>
      <c r="P84" s="1040"/>
      <c r="Q84" s="1041"/>
      <c r="R84" s="1035"/>
      <c r="S84" s="1035"/>
      <c r="T84" s="1035"/>
      <c r="U84" s="1035"/>
      <c r="V84" s="1035"/>
      <c r="W84" s="1035"/>
      <c r="X84" s="1035"/>
      <c r="Y84" s="1035"/>
      <c r="Z84" s="1035"/>
      <c r="AA84" s="1035"/>
      <c r="AB84" s="1035"/>
      <c r="AC84" s="1035"/>
      <c r="AD84" s="1035"/>
      <c r="AE84" s="1035"/>
      <c r="AF84" s="1035"/>
      <c r="AG84" s="1035"/>
      <c r="AH84" s="1035"/>
      <c r="AI84" s="1035"/>
      <c r="AJ84" s="1035"/>
      <c r="AK84" s="1035"/>
      <c r="AL84" s="1035"/>
      <c r="AM84" s="1035"/>
      <c r="AN84" s="1035"/>
      <c r="AO84" s="1035"/>
      <c r="AP84" s="1035"/>
      <c r="AQ84" s="1035"/>
      <c r="AR84" s="1035"/>
      <c r="AS84" s="1035"/>
      <c r="AT84" s="1035"/>
      <c r="AU84" s="1035"/>
      <c r="AV84" s="1035"/>
      <c r="AW84" s="1035"/>
      <c r="AX84" s="1035"/>
      <c r="AY84" s="1035"/>
      <c r="AZ84" s="1036"/>
      <c r="BA84" s="1036"/>
      <c r="BB84" s="1036"/>
      <c r="BC84" s="1036"/>
      <c r="BD84" s="1037"/>
      <c r="BE84" s="244"/>
      <c r="BF84" s="244"/>
      <c r="BG84" s="244"/>
      <c r="BH84" s="244"/>
      <c r="BI84" s="244"/>
      <c r="BJ84" s="244"/>
      <c r="BK84" s="244"/>
      <c r="BL84" s="244"/>
      <c r="BM84" s="244"/>
      <c r="BN84" s="244"/>
      <c r="BO84" s="244"/>
      <c r="BP84" s="244"/>
      <c r="BQ84" s="241">
        <v>78</v>
      </c>
      <c r="BR84" s="246"/>
      <c r="BS84" s="1009"/>
      <c r="BT84" s="1010"/>
      <c r="BU84" s="1010"/>
      <c r="BV84" s="1010"/>
      <c r="BW84" s="1010"/>
      <c r="BX84" s="1010"/>
      <c r="BY84" s="1010"/>
      <c r="BZ84" s="1010"/>
      <c r="CA84" s="1010"/>
      <c r="CB84" s="1010"/>
      <c r="CC84" s="1010"/>
      <c r="CD84" s="1010"/>
      <c r="CE84" s="1010"/>
      <c r="CF84" s="1010"/>
      <c r="CG84" s="1019"/>
      <c r="CH84" s="1020"/>
      <c r="CI84" s="1021"/>
      <c r="CJ84" s="1021"/>
      <c r="CK84" s="1021"/>
      <c r="CL84" s="1022"/>
      <c r="CM84" s="1020"/>
      <c r="CN84" s="1021"/>
      <c r="CO84" s="1021"/>
      <c r="CP84" s="1021"/>
      <c r="CQ84" s="1022"/>
      <c r="CR84" s="1020"/>
      <c r="CS84" s="1021"/>
      <c r="CT84" s="1021"/>
      <c r="CU84" s="1021"/>
      <c r="CV84" s="1022"/>
      <c r="CW84" s="1020"/>
      <c r="CX84" s="1021"/>
      <c r="CY84" s="1021"/>
      <c r="CZ84" s="1021"/>
      <c r="DA84" s="1022"/>
      <c r="DB84" s="1020"/>
      <c r="DC84" s="1021"/>
      <c r="DD84" s="1021"/>
      <c r="DE84" s="1021"/>
      <c r="DF84" s="1022"/>
      <c r="DG84" s="1020"/>
      <c r="DH84" s="1021"/>
      <c r="DI84" s="1021"/>
      <c r="DJ84" s="1021"/>
      <c r="DK84" s="1022"/>
      <c r="DL84" s="1020"/>
      <c r="DM84" s="1021"/>
      <c r="DN84" s="1021"/>
      <c r="DO84" s="1021"/>
      <c r="DP84" s="1022"/>
      <c r="DQ84" s="1020"/>
      <c r="DR84" s="1021"/>
      <c r="DS84" s="1021"/>
      <c r="DT84" s="1021"/>
      <c r="DU84" s="1022"/>
      <c r="DV84" s="1009"/>
      <c r="DW84" s="1010"/>
      <c r="DX84" s="1010"/>
      <c r="DY84" s="1010"/>
      <c r="DZ84" s="1011"/>
      <c r="EA84" s="233"/>
    </row>
    <row r="85" spans="1:131" ht="26.25" customHeight="1" x14ac:dyDescent="0.15">
      <c r="A85" s="241">
        <v>18</v>
      </c>
      <c r="B85" s="1038"/>
      <c r="C85" s="1039"/>
      <c r="D85" s="1039"/>
      <c r="E85" s="1039"/>
      <c r="F85" s="1039"/>
      <c r="G85" s="1039"/>
      <c r="H85" s="1039"/>
      <c r="I85" s="1039"/>
      <c r="J85" s="1039"/>
      <c r="K85" s="1039"/>
      <c r="L85" s="1039"/>
      <c r="M85" s="1039"/>
      <c r="N85" s="1039"/>
      <c r="O85" s="1039"/>
      <c r="P85" s="1040"/>
      <c r="Q85" s="1041"/>
      <c r="R85" s="1035"/>
      <c r="S85" s="1035"/>
      <c r="T85" s="1035"/>
      <c r="U85" s="1035"/>
      <c r="V85" s="1035"/>
      <c r="W85" s="1035"/>
      <c r="X85" s="1035"/>
      <c r="Y85" s="1035"/>
      <c r="Z85" s="1035"/>
      <c r="AA85" s="1035"/>
      <c r="AB85" s="1035"/>
      <c r="AC85" s="1035"/>
      <c r="AD85" s="1035"/>
      <c r="AE85" s="1035"/>
      <c r="AF85" s="1035"/>
      <c r="AG85" s="1035"/>
      <c r="AH85" s="1035"/>
      <c r="AI85" s="1035"/>
      <c r="AJ85" s="1035"/>
      <c r="AK85" s="1035"/>
      <c r="AL85" s="1035"/>
      <c r="AM85" s="1035"/>
      <c r="AN85" s="1035"/>
      <c r="AO85" s="1035"/>
      <c r="AP85" s="1035"/>
      <c r="AQ85" s="1035"/>
      <c r="AR85" s="1035"/>
      <c r="AS85" s="1035"/>
      <c r="AT85" s="1035"/>
      <c r="AU85" s="1035"/>
      <c r="AV85" s="1035"/>
      <c r="AW85" s="1035"/>
      <c r="AX85" s="1035"/>
      <c r="AY85" s="1035"/>
      <c r="AZ85" s="1036"/>
      <c r="BA85" s="1036"/>
      <c r="BB85" s="1036"/>
      <c r="BC85" s="1036"/>
      <c r="BD85" s="1037"/>
      <c r="BE85" s="244"/>
      <c r="BF85" s="244"/>
      <c r="BG85" s="244"/>
      <c r="BH85" s="244"/>
      <c r="BI85" s="244"/>
      <c r="BJ85" s="244"/>
      <c r="BK85" s="244"/>
      <c r="BL85" s="244"/>
      <c r="BM85" s="244"/>
      <c r="BN85" s="244"/>
      <c r="BO85" s="244"/>
      <c r="BP85" s="244"/>
      <c r="BQ85" s="241">
        <v>79</v>
      </c>
      <c r="BR85" s="246"/>
      <c r="BS85" s="1009"/>
      <c r="BT85" s="1010"/>
      <c r="BU85" s="1010"/>
      <c r="BV85" s="1010"/>
      <c r="BW85" s="1010"/>
      <c r="BX85" s="1010"/>
      <c r="BY85" s="1010"/>
      <c r="BZ85" s="1010"/>
      <c r="CA85" s="1010"/>
      <c r="CB85" s="1010"/>
      <c r="CC85" s="1010"/>
      <c r="CD85" s="1010"/>
      <c r="CE85" s="1010"/>
      <c r="CF85" s="1010"/>
      <c r="CG85" s="1019"/>
      <c r="CH85" s="1020"/>
      <c r="CI85" s="1021"/>
      <c r="CJ85" s="1021"/>
      <c r="CK85" s="1021"/>
      <c r="CL85" s="1022"/>
      <c r="CM85" s="1020"/>
      <c r="CN85" s="1021"/>
      <c r="CO85" s="1021"/>
      <c r="CP85" s="1021"/>
      <c r="CQ85" s="1022"/>
      <c r="CR85" s="1020"/>
      <c r="CS85" s="1021"/>
      <c r="CT85" s="1021"/>
      <c r="CU85" s="1021"/>
      <c r="CV85" s="1022"/>
      <c r="CW85" s="1020"/>
      <c r="CX85" s="1021"/>
      <c r="CY85" s="1021"/>
      <c r="CZ85" s="1021"/>
      <c r="DA85" s="1022"/>
      <c r="DB85" s="1020"/>
      <c r="DC85" s="1021"/>
      <c r="DD85" s="1021"/>
      <c r="DE85" s="1021"/>
      <c r="DF85" s="1022"/>
      <c r="DG85" s="1020"/>
      <c r="DH85" s="1021"/>
      <c r="DI85" s="1021"/>
      <c r="DJ85" s="1021"/>
      <c r="DK85" s="1022"/>
      <c r="DL85" s="1020"/>
      <c r="DM85" s="1021"/>
      <c r="DN85" s="1021"/>
      <c r="DO85" s="1021"/>
      <c r="DP85" s="1022"/>
      <c r="DQ85" s="1020"/>
      <c r="DR85" s="1021"/>
      <c r="DS85" s="1021"/>
      <c r="DT85" s="1021"/>
      <c r="DU85" s="1022"/>
      <c r="DV85" s="1009"/>
      <c r="DW85" s="1010"/>
      <c r="DX85" s="1010"/>
      <c r="DY85" s="1010"/>
      <c r="DZ85" s="1011"/>
      <c r="EA85" s="233"/>
    </row>
    <row r="86" spans="1:131" ht="26.25" customHeight="1" x14ac:dyDescent="0.15">
      <c r="A86" s="241">
        <v>19</v>
      </c>
      <c r="B86" s="1038"/>
      <c r="C86" s="1039"/>
      <c r="D86" s="1039"/>
      <c r="E86" s="1039"/>
      <c r="F86" s="1039"/>
      <c r="G86" s="1039"/>
      <c r="H86" s="1039"/>
      <c r="I86" s="1039"/>
      <c r="J86" s="1039"/>
      <c r="K86" s="1039"/>
      <c r="L86" s="1039"/>
      <c r="M86" s="1039"/>
      <c r="N86" s="1039"/>
      <c r="O86" s="1039"/>
      <c r="P86" s="1040"/>
      <c r="Q86" s="1041"/>
      <c r="R86" s="1035"/>
      <c r="S86" s="1035"/>
      <c r="T86" s="1035"/>
      <c r="U86" s="1035"/>
      <c r="V86" s="1035"/>
      <c r="W86" s="1035"/>
      <c r="X86" s="1035"/>
      <c r="Y86" s="1035"/>
      <c r="Z86" s="1035"/>
      <c r="AA86" s="1035"/>
      <c r="AB86" s="1035"/>
      <c r="AC86" s="1035"/>
      <c r="AD86" s="1035"/>
      <c r="AE86" s="1035"/>
      <c r="AF86" s="1035"/>
      <c r="AG86" s="1035"/>
      <c r="AH86" s="1035"/>
      <c r="AI86" s="1035"/>
      <c r="AJ86" s="1035"/>
      <c r="AK86" s="1035"/>
      <c r="AL86" s="1035"/>
      <c r="AM86" s="1035"/>
      <c r="AN86" s="1035"/>
      <c r="AO86" s="1035"/>
      <c r="AP86" s="1035"/>
      <c r="AQ86" s="1035"/>
      <c r="AR86" s="1035"/>
      <c r="AS86" s="1035"/>
      <c r="AT86" s="1035"/>
      <c r="AU86" s="1035"/>
      <c r="AV86" s="1035"/>
      <c r="AW86" s="1035"/>
      <c r="AX86" s="1035"/>
      <c r="AY86" s="1035"/>
      <c r="AZ86" s="1036"/>
      <c r="BA86" s="1036"/>
      <c r="BB86" s="1036"/>
      <c r="BC86" s="1036"/>
      <c r="BD86" s="1037"/>
      <c r="BE86" s="244"/>
      <c r="BF86" s="244"/>
      <c r="BG86" s="244"/>
      <c r="BH86" s="244"/>
      <c r="BI86" s="244"/>
      <c r="BJ86" s="244"/>
      <c r="BK86" s="244"/>
      <c r="BL86" s="244"/>
      <c r="BM86" s="244"/>
      <c r="BN86" s="244"/>
      <c r="BO86" s="244"/>
      <c r="BP86" s="244"/>
      <c r="BQ86" s="241">
        <v>80</v>
      </c>
      <c r="BR86" s="246"/>
      <c r="BS86" s="1009"/>
      <c r="BT86" s="1010"/>
      <c r="BU86" s="1010"/>
      <c r="BV86" s="1010"/>
      <c r="BW86" s="1010"/>
      <c r="BX86" s="1010"/>
      <c r="BY86" s="1010"/>
      <c r="BZ86" s="1010"/>
      <c r="CA86" s="1010"/>
      <c r="CB86" s="1010"/>
      <c r="CC86" s="1010"/>
      <c r="CD86" s="1010"/>
      <c r="CE86" s="1010"/>
      <c r="CF86" s="1010"/>
      <c r="CG86" s="1019"/>
      <c r="CH86" s="1020"/>
      <c r="CI86" s="1021"/>
      <c r="CJ86" s="1021"/>
      <c r="CK86" s="1021"/>
      <c r="CL86" s="1022"/>
      <c r="CM86" s="1020"/>
      <c r="CN86" s="1021"/>
      <c r="CO86" s="1021"/>
      <c r="CP86" s="1021"/>
      <c r="CQ86" s="1022"/>
      <c r="CR86" s="1020"/>
      <c r="CS86" s="1021"/>
      <c r="CT86" s="1021"/>
      <c r="CU86" s="1021"/>
      <c r="CV86" s="1022"/>
      <c r="CW86" s="1020"/>
      <c r="CX86" s="1021"/>
      <c r="CY86" s="1021"/>
      <c r="CZ86" s="1021"/>
      <c r="DA86" s="1022"/>
      <c r="DB86" s="1020"/>
      <c r="DC86" s="1021"/>
      <c r="DD86" s="1021"/>
      <c r="DE86" s="1021"/>
      <c r="DF86" s="1022"/>
      <c r="DG86" s="1020"/>
      <c r="DH86" s="1021"/>
      <c r="DI86" s="1021"/>
      <c r="DJ86" s="1021"/>
      <c r="DK86" s="1022"/>
      <c r="DL86" s="1020"/>
      <c r="DM86" s="1021"/>
      <c r="DN86" s="1021"/>
      <c r="DO86" s="1021"/>
      <c r="DP86" s="1022"/>
      <c r="DQ86" s="1020"/>
      <c r="DR86" s="1021"/>
      <c r="DS86" s="1021"/>
      <c r="DT86" s="1021"/>
      <c r="DU86" s="1022"/>
      <c r="DV86" s="1009"/>
      <c r="DW86" s="1010"/>
      <c r="DX86" s="1010"/>
      <c r="DY86" s="1010"/>
      <c r="DZ86" s="1011"/>
      <c r="EA86" s="233"/>
    </row>
    <row r="87" spans="1:131" ht="26.25" customHeight="1" x14ac:dyDescent="0.15">
      <c r="A87" s="247">
        <v>20</v>
      </c>
      <c r="B87" s="1028"/>
      <c r="C87" s="1029"/>
      <c r="D87" s="1029"/>
      <c r="E87" s="1029"/>
      <c r="F87" s="1029"/>
      <c r="G87" s="1029"/>
      <c r="H87" s="1029"/>
      <c r="I87" s="1029"/>
      <c r="J87" s="1029"/>
      <c r="K87" s="1029"/>
      <c r="L87" s="1029"/>
      <c r="M87" s="1029"/>
      <c r="N87" s="1029"/>
      <c r="O87" s="1029"/>
      <c r="P87" s="1030"/>
      <c r="Q87" s="1031"/>
      <c r="R87" s="1032"/>
      <c r="S87" s="1032"/>
      <c r="T87" s="1032"/>
      <c r="U87" s="1032"/>
      <c r="V87" s="1032"/>
      <c r="W87" s="1032"/>
      <c r="X87" s="1032"/>
      <c r="Y87" s="1032"/>
      <c r="Z87" s="1032"/>
      <c r="AA87" s="1032"/>
      <c r="AB87" s="1032"/>
      <c r="AC87" s="1032"/>
      <c r="AD87" s="1032"/>
      <c r="AE87" s="1032"/>
      <c r="AF87" s="1032"/>
      <c r="AG87" s="1032"/>
      <c r="AH87" s="1032"/>
      <c r="AI87" s="1032"/>
      <c r="AJ87" s="1032"/>
      <c r="AK87" s="1032"/>
      <c r="AL87" s="1032"/>
      <c r="AM87" s="1032"/>
      <c r="AN87" s="1032"/>
      <c r="AO87" s="1032"/>
      <c r="AP87" s="1032"/>
      <c r="AQ87" s="1032"/>
      <c r="AR87" s="1032"/>
      <c r="AS87" s="1032"/>
      <c r="AT87" s="1032"/>
      <c r="AU87" s="1032"/>
      <c r="AV87" s="1032"/>
      <c r="AW87" s="1032"/>
      <c r="AX87" s="1032"/>
      <c r="AY87" s="1032"/>
      <c r="AZ87" s="1033"/>
      <c r="BA87" s="1033"/>
      <c r="BB87" s="1033"/>
      <c r="BC87" s="1033"/>
      <c r="BD87" s="1034"/>
      <c r="BE87" s="244"/>
      <c r="BF87" s="244"/>
      <c r="BG87" s="244"/>
      <c r="BH87" s="244"/>
      <c r="BI87" s="244"/>
      <c r="BJ87" s="244"/>
      <c r="BK87" s="244"/>
      <c r="BL87" s="244"/>
      <c r="BM87" s="244"/>
      <c r="BN87" s="244"/>
      <c r="BO87" s="244"/>
      <c r="BP87" s="244"/>
      <c r="BQ87" s="241">
        <v>81</v>
      </c>
      <c r="BR87" s="246"/>
      <c r="BS87" s="1009"/>
      <c r="BT87" s="1010"/>
      <c r="BU87" s="1010"/>
      <c r="BV87" s="1010"/>
      <c r="BW87" s="1010"/>
      <c r="BX87" s="1010"/>
      <c r="BY87" s="1010"/>
      <c r="BZ87" s="1010"/>
      <c r="CA87" s="1010"/>
      <c r="CB87" s="1010"/>
      <c r="CC87" s="1010"/>
      <c r="CD87" s="1010"/>
      <c r="CE87" s="1010"/>
      <c r="CF87" s="1010"/>
      <c r="CG87" s="1019"/>
      <c r="CH87" s="1020"/>
      <c r="CI87" s="1021"/>
      <c r="CJ87" s="1021"/>
      <c r="CK87" s="1021"/>
      <c r="CL87" s="1022"/>
      <c r="CM87" s="1020"/>
      <c r="CN87" s="1021"/>
      <c r="CO87" s="1021"/>
      <c r="CP87" s="1021"/>
      <c r="CQ87" s="1022"/>
      <c r="CR87" s="1020"/>
      <c r="CS87" s="1021"/>
      <c r="CT87" s="1021"/>
      <c r="CU87" s="1021"/>
      <c r="CV87" s="1022"/>
      <c r="CW87" s="1020"/>
      <c r="CX87" s="1021"/>
      <c r="CY87" s="1021"/>
      <c r="CZ87" s="1021"/>
      <c r="DA87" s="1022"/>
      <c r="DB87" s="1020"/>
      <c r="DC87" s="1021"/>
      <c r="DD87" s="1021"/>
      <c r="DE87" s="1021"/>
      <c r="DF87" s="1022"/>
      <c r="DG87" s="1020"/>
      <c r="DH87" s="1021"/>
      <c r="DI87" s="1021"/>
      <c r="DJ87" s="1021"/>
      <c r="DK87" s="1022"/>
      <c r="DL87" s="1020"/>
      <c r="DM87" s="1021"/>
      <c r="DN87" s="1021"/>
      <c r="DO87" s="1021"/>
      <c r="DP87" s="1022"/>
      <c r="DQ87" s="1020"/>
      <c r="DR87" s="1021"/>
      <c r="DS87" s="1021"/>
      <c r="DT87" s="1021"/>
      <c r="DU87" s="1022"/>
      <c r="DV87" s="1009"/>
      <c r="DW87" s="1010"/>
      <c r="DX87" s="1010"/>
      <c r="DY87" s="1010"/>
      <c r="DZ87" s="1011"/>
      <c r="EA87" s="233"/>
    </row>
    <row r="88" spans="1:131" ht="26.25" customHeight="1" thickBot="1" x14ac:dyDescent="0.2">
      <c r="A88" s="243" t="s">
        <v>389</v>
      </c>
      <c r="B88" s="1001" t="s">
        <v>421</v>
      </c>
      <c r="C88" s="1002"/>
      <c r="D88" s="1002"/>
      <c r="E88" s="1002"/>
      <c r="F88" s="1002"/>
      <c r="G88" s="1002"/>
      <c r="H88" s="1002"/>
      <c r="I88" s="1002"/>
      <c r="J88" s="1002"/>
      <c r="K88" s="1002"/>
      <c r="L88" s="1002"/>
      <c r="M88" s="1002"/>
      <c r="N88" s="1002"/>
      <c r="O88" s="1002"/>
      <c r="P88" s="1012"/>
      <c r="Q88" s="1026"/>
      <c r="R88" s="1027"/>
      <c r="S88" s="1027"/>
      <c r="T88" s="1027"/>
      <c r="U88" s="1027"/>
      <c r="V88" s="1027"/>
      <c r="W88" s="1027"/>
      <c r="X88" s="1027"/>
      <c r="Y88" s="1027"/>
      <c r="Z88" s="1027"/>
      <c r="AA88" s="1027"/>
      <c r="AB88" s="1027"/>
      <c r="AC88" s="1027"/>
      <c r="AD88" s="1027"/>
      <c r="AE88" s="1027"/>
      <c r="AF88" s="1023">
        <f>SUM(AF68:AJ87)</f>
        <v>7370</v>
      </c>
      <c r="AG88" s="1023"/>
      <c r="AH88" s="1023"/>
      <c r="AI88" s="1023"/>
      <c r="AJ88" s="1023"/>
      <c r="AK88" s="1027"/>
      <c r="AL88" s="1027"/>
      <c r="AM88" s="1027"/>
      <c r="AN88" s="1027"/>
      <c r="AO88" s="1027"/>
      <c r="AP88" s="1023">
        <f>SUM(AP68:AT87)</f>
        <v>2286</v>
      </c>
      <c r="AQ88" s="1023"/>
      <c r="AR88" s="1023"/>
      <c r="AS88" s="1023"/>
      <c r="AT88" s="1023"/>
      <c r="AU88" s="1023">
        <f>SUM(AU68:AY87)</f>
        <v>185</v>
      </c>
      <c r="AV88" s="1023"/>
      <c r="AW88" s="1023"/>
      <c r="AX88" s="1023"/>
      <c r="AY88" s="1023"/>
      <c r="AZ88" s="1024"/>
      <c r="BA88" s="1024"/>
      <c r="BB88" s="1024"/>
      <c r="BC88" s="1024"/>
      <c r="BD88" s="1025"/>
      <c r="BE88" s="244"/>
      <c r="BF88" s="244"/>
      <c r="BG88" s="244"/>
      <c r="BH88" s="244"/>
      <c r="BI88" s="244"/>
      <c r="BJ88" s="244"/>
      <c r="BK88" s="244"/>
      <c r="BL88" s="244"/>
      <c r="BM88" s="244"/>
      <c r="BN88" s="244"/>
      <c r="BO88" s="244"/>
      <c r="BP88" s="244"/>
      <c r="BQ88" s="241">
        <v>82</v>
      </c>
      <c r="BR88" s="246"/>
      <c r="BS88" s="1009"/>
      <c r="BT88" s="1010"/>
      <c r="BU88" s="1010"/>
      <c r="BV88" s="1010"/>
      <c r="BW88" s="1010"/>
      <c r="BX88" s="1010"/>
      <c r="BY88" s="1010"/>
      <c r="BZ88" s="1010"/>
      <c r="CA88" s="1010"/>
      <c r="CB88" s="1010"/>
      <c r="CC88" s="1010"/>
      <c r="CD88" s="1010"/>
      <c r="CE88" s="1010"/>
      <c r="CF88" s="1010"/>
      <c r="CG88" s="1019"/>
      <c r="CH88" s="1020"/>
      <c r="CI88" s="1021"/>
      <c r="CJ88" s="1021"/>
      <c r="CK88" s="1021"/>
      <c r="CL88" s="1022"/>
      <c r="CM88" s="1020"/>
      <c r="CN88" s="1021"/>
      <c r="CO88" s="1021"/>
      <c r="CP88" s="1021"/>
      <c r="CQ88" s="1022"/>
      <c r="CR88" s="1020"/>
      <c r="CS88" s="1021"/>
      <c r="CT88" s="1021"/>
      <c r="CU88" s="1021"/>
      <c r="CV88" s="1022"/>
      <c r="CW88" s="1020"/>
      <c r="CX88" s="1021"/>
      <c r="CY88" s="1021"/>
      <c r="CZ88" s="1021"/>
      <c r="DA88" s="1022"/>
      <c r="DB88" s="1020"/>
      <c r="DC88" s="1021"/>
      <c r="DD88" s="1021"/>
      <c r="DE88" s="1021"/>
      <c r="DF88" s="1022"/>
      <c r="DG88" s="1020"/>
      <c r="DH88" s="1021"/>
      <c r="DI88" s="1021"/>
      <c r="DJ88" s="1021"/>
      <c r="DK88" s="1022"/>
      <c r="DL88" s="1020"/>
      <c r="DM88" s="1021"/>
      <c r="DN88" s="1021"/>
      <c r="DO88" s="1021"/>
      <c r="DP88" s="1022"/>
      <c r="DQ88" s="1020"/>
      <c r="DR88" s="1021"/>
      <c r="DS88" s="1021"/>
      <c r="DT88" s="1021"/>
      <c r="DU88" s="1022"/>
      <c r="DV88" s="1009"/>
      <c r="DW88" s="1010"/>
      <c r="DX88" s="1010"/>
      <c r="DY88" s="1010"/>
      <c r="DZ88" s="1011"/>
      <c r="EA88" s="233"/>
    </row>
    <row r="89" spans="1:131" ht="26.25" hidden="1" customHeight="1" x14ac:dyDescent="0.15">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1009"/>
      <c r="BT89" s="1010"/>
      <c r="BU89" s="1010"/>
      <c r="BV89" s="1010"/>
      <c r="BW89" s="1010"/>
      <c r="BX89" s="1010"/>
      <c r="BY89" s="1010"/>
      <c r="BZ89" s="1010"/>
      <c r="CA89" s="1010"/>
      <c r="CB89" s="1010"/>
      <c r="CC89" s="1010"/>
      <c r="CD89" s="1010"/>
      <c r="CE89" s="1010"/>
      <c r="CF89" s="1010"/>
      <c r="CG89" s="1019"/>
      <c r="CH89" s="1020"/>
      <c r="CI89" s="1021"/>
      <c r="CJ89" s="1021"/>
      <c r="CK89" s="1021"/>
      <c r="CL89" s="1022"/>
      <c r="CM89" s="1020"/>
      <c r="CN89" s="1021"/>
      <c r="CO89" s="1021"/>
      <c r="CP89" s="1021"/>
      <c r="CQ89" s="1022"/>
      <c r="CR89" s="1020"/>
      <c r="CS89" s="1021"/>
      <c r="CT89" s="1021"/>
      <c r="CU89" s="1021"/>
      <c r="CV89" s="1022"/>
      <c r="CW89" s="1020"/>
      <c r="CX89" s="1021"/>
      <c r="CY89" s="1021"/>
      <c r="CZ89" s="1021"/>
      <c r="DA89" s="1022"/>
      <c r="DB89" s="1020"/>
      <c r="DC89" s="1021"/>
      <c r="DD89" s="1021"/>
      <c r="DE89" s="1021"/>
      <c r="DF89" s="1022"/>
      <c r="DG89" s="1020"/>
      <c r="DH89" s="1021"/>
      <c r="DI89" s="1021"/>
      <c r="DJ89" s="1021"/>
      <c r="DK89" s="1022"/>
      <c r="DL89" s="1020"/>
      <c r="DM89" s="1021"/>
      <c r="DN89" s="1021"/>
      <c r="DO89" s="1021"/>
      <c r="DP89" s="1022"/>
      <c r="DQ89" s="1020"/>
      <c r="DR89" s="1021"/>
      <c r="DS89" s="1021"/>
      <c r="DT89" s="1021"/>
      <c r="DU89" s="1022"/>
      <c r="DV89" s="1009"/>
      <c r="DW89" s="1010"/>
      <c r="DX89" s="1010"/>
      <c r="DY89" s="1010"/>
      <c r="DZ89" s="1011"/>
      <c r="EA89" s="233"/>
    </row>
    <row r="90" spans="1:131" ht="26.25" hidden="1" customHeight="1" x14ac:dyDescent="0.15">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1009"/>
      <c r="BT90" s="1010"/>
      <c r="BU90" s="1010"/>
      <c r="BV90" s="1010"/>
      <c r="BW90" s="1010"/>
      <c r="BX90" s="1010"/>
      <c r="BY90" s="1010"/>
      <c r="BZ90" s="1010"/>
      <c r="CA90" s="1010"/>
      <c r="CB90" s="1010"/>
      <c r="CC90" s="1010"/>
      <c r="CD90" s="1010"/>
      <c r="CE90" s="1010"/>
      <c r="CF90" s="1010"/>
      <c r="CG90" s="1019"/>
      <c r="CH90" s="1020"/>
      <c r="CI90" s="1021"/>
      <c r="CJ90" s="1021"/>
      <c r="CK90" s="1021"/>
      <c r="CL90" s="1022"/>
      <c r="CM90" s="1020"/>
      <c r="CN90" s="1021"/>
      <c r="CO90" s="1021"/>
      <c r="CP90" s="1021"/>
      <c r="CQ90" s="1022"/>
      <c r="CR90" s="1020"/>
      <c r="CS90" s="1021"/>
      <c r="CT90" s="1021"/>
      <c r="CU90" s="1021"/>
      <c r="CV90" s="1022"/>
      <c r="CW90" s="1020"/>
      <c r="CX90" s="1021"/>
      <c r="CY90" s="1021"/>
      <c r="CZ90" s="1021"/>
      <c r="DA90" s="1022"/>
      <c r="DB90" s="1020"/>
      <c r="DC90" s="1021"/>
      <c r="DD90" s="1021"/>
      <c r="DE90" s="1021"/>
      <c r="DF90" s="1022"/>
      <c r="DG90" s="1020"/>
      <c r="DH90" s="1021"/>
      <c r="DI90" s="1021"/>
      <c r="DJ90" s="1021"/>
      <c r="DK90" s="1022"/>
      <c r="DL90" s="1020"/>
      <c r="DM90" s="1021"/>
      <c r="DN90" s="1021"/>
      <c r="DO90" s="1021"/>
      <c r="DP90" s="1022"/>
      <c r="DQ90" s="1020"/>
      <c r="DR90" s="1021"/>
      <c r="DS90" s="1021"/>
      <c r="DT90" s="1021"/>
      <c r="DU90" s="1022"/>
      <c r="DV90" s="1009"/>
      <c r="DW90" s="1010"/>
      <c r="DX90" s="1010"/>
      <c r="DY90" s="1010"/>
      <c r="DZ90" s="1011"/>
      <c r="EA90" s="233"/>
    </row>
    <row r="91" spans="1:131" ht="26.25" hidden="1" customHeight="1" x14ac:dyDescent="0.15">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1009"/>
      <c r="BT91" s="1010"/>
      <c r="BU91" s="1010"/>
      <c r="BV91" s="1010"/>
      <c r="BW91" s="1010"/>
      <c r="BX91" s="1010"/>
      <c r="BY91" s="1010"/>
      <c r="BZ91" s="1010"/>
      <c r="CA91" s="1010"/>
      <c r="CB91" s="1010"/>
      <c r="CC91" s="1010"/>
      <c r="CD91" s="1010"/>
      <c r="CE91" s="1010"/>
      <c r="CF91" s="1010"/>
      <c r="CG91" s="1019"/>
      <c r="CH91" s="1020"/>
      <c r="CI91" s="1021"/>
      <c r="CJ91" s="1021"/>
      <c r="CK91" s="1021"/>
      <c r="CL91" s="1022"/>
      <c r="CM91" s="1020"/>
      <c r="CN91" s="1021"/>
      <c r="CO91" s="1021"/>
      <c r="CP91" s="1021"/>
      <c r="CQ91" s="1022"/>
      <c r="CR91" s="1020"/>
      <c r="CS91" s="1021"/>
      <c r="CT91" s="1021"/>
      <c r="CU91" s="1021"/>
      <c r="CV91" s="1022"/>
      <c r="CW91" s="1020"/>
      <c r="CX91" s="1021"/>
      <c r="CY91" s="1021"/>
      <c r="CZ91" s="1021"/>
      <c r="DA91" s="1022"/>
      <c r="DB91" s="1020"/>
      <c r="DC91" s="1021"/>
      <c r="DD91" s="1021"/>
      <c r="DE91" s="1021"/>
      <c r="DF91" s="1022"/>
      <c r="DG91" s="1020"/>
      <c r="DH91" s="1021"/>
      <c r="DI91" s="1021"/>
      <c r="DJ91" s="1021"/>
      <c r="DK91" s="1022"/>
      <c r="DL91" s="1020"/>
      <c r="DM91" s="1021"/>
      <c r="DN91" s="1021"/>
      <c r="DO91" s="1021"/>
      <c r="DP91" s="1022"/>
      <c r="DQ91" s="1020"/>
      <c r="DR91" s="1021"/>
      <c r="DS91" s="1021"/>
      <c r="DT91" s="1021"/>
      <c r="DU91" s="1022"/>
      <c r="DV91" s="1009"/>
      <c r="DW91" s="1010"/>
      <c r="DX91" s="1010"/>
      <c r="DY91" s="1010"/>
      <c r="DZ91" s="1011"/>
      <c r="EA91" s="233"/>
    </row>
    <row r="92" spans="1:131" ht="26.25" hidden="1" customHeight="1" x14ac:dyDescent="0.15">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1009"/>
      <c r="BT92" s="1010"/>
      <c r="BU92" s="1010"/>
      <c r="BV92" s="1010"/>
      <c r="BW92" s="1010"/>
      <c r="BX92" s="1010"/>
      <c r="BY92" s="1010"/>
      <c r="BZ92" s="1010"/>
      <c r="CA92" s="1010"/>
      <c r="CB92" s="1010"/>
      <c r="CC92" s="1010"/>
      <c r="CD92" s="1010"/>
      <c r="CE92" s="1010"/>
      <c r="CF92" s="1010"/>
      <c r="CG92" s="1019"/>
      <c r="CH92" s="1020"/>
      <c r="CI92" s="1021"/>
      <c r="CJ92" s="1021"/>
      <c r="CK92" s="1021"/>
      <c r="CL92" s="1022"/>
      <c r="CM92" s="1020"/>
      <c r="CN92" s="1021"/>
      <c r="CO92" s="1021"/>
      <c r="CP92" s="1021"/>
      <c r="CQ92" s="1022"/>
      <c r="CR92" s="1020"/>
      <c r="CS92" s="1021"/>
      <c r="CT92" s="1021"/>
      <c r="CU92" s="1021"/>
      <c r="CV92" s="1022"/>
      <c r="CW92" s="1020"/>
      <c r="CX92" s="1021"/>
      <c r="CY92" s="1021"/>
      <c r="CZ92" s="1021"/>
      <c r="DA92" s="1022"/>
      <c r="DB92" s="1020"/>
      <c r="DC92" s="1021"/>
      <c r="DD92" s="1021"/>
      <c r="DE92" s="1021"/>
      <c r="DF92" s="1022"/>
      <c r="DG92" s="1020"/>
      <c r="DH92" s="1021"/>
      <c r="DI92" s="1021"/>
      <c r="DJ92" s="1021"/>
      <c r="DK92" s="1022"/>
      <c r="DL92" s="1020"/>
      <c r="DM92" s="1021"/>
      <c r="DN92" s="1021"/>
      <c r="DO92" s="1021"/>
      <c r="DP92" s="1022"/>
      <c r="DQ92" s="1020"/>
      <c r="DR92" s="1021"/>
      <c r="DS92" s="1021"/>
      <c r="DT92" s="1021"/>
      <c r="DU92" s="1022"/>
      <c r="DV92" s="1009"/>
      <c r="DW92" s="1010"/>
      <c r="DX92" s="1010"/>
      <c r="DY92" s="1010"/>
      <c r="DZ92" s="1011"/>
      <c r="EA92" s="233"/>
    </row>
    <row r="93" spans="1:131" ht="26.25" hidden="1" customHeight="1" x14ac:dyDescent="0.15">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1009"/>
      <c r="BT93" s="1010"/>
      <c r="BU93" s="1010"/>
      <c r="BV93" s="1010"/>
      <c r="BW93" s="1010"/>
      <c r="BX93" s="1010"/>
      <c r="BY93" s="1010"/>
      <c r="BZ93" s="1010"/>
      <c r="CA93" s="1010"/>
      <c r="CB93" s="1010"/>
      <c r="CC93" s="1010"/>
      <c r="CD93" s="1010"/>
      <c r="CE93" s="1010"/>
      <c r="CF93" s="1010"/>
      <c r="CG93" s="1019"/>
      <c r="CH93" s="1020"/>
      <c r="CI93" s="1021"/>
      <c r="CJ93" s="1021"/>
      <c r="CK93" s="1021"/>
      <c r="CL93" s="1022"/>
      <c r="CM93" s="1020"/>
      <c r="CN93" s="1021"/>
      <c r="CO93" s="1021"/>
      <c r="CP93" s="1021"/>
      <c r="CQ93" s="1022"/>
      <c r="CR93" s="1020"/>
      <c r="CS93" s="1021"/>
      <c r="CT93" s="1021"/>
      <c r="CU93" s="1021"/>
      <c r="CV93" s="1022"/>
      <c r="CW93" s="1020"/>
      <c r="CX93" s="1021"/>
      <c r="CY93" s="1021"/>
      <c r="CZ93" s="1021"/>
      <c r="DA93" s="1022"/>
      <c r="DB93" s="1020"/>
      <c r="DC93" s="1021"/>
      <c r="DD93" s="1021"/>
      <c r="DE93" s="1021"/>
      <c r="DF93" s="1022"/>
      <c r="DG93" s="1020"/>
      <c r="DH93" s="1021"/>
      <c r="DI93" s="1021"/>
      <c r="DJ93" s="1021"/>
      <c r="DK93" s="1022"/>
      <c r="DL93" s="1020"/>
      <c r="DM93" s="1021"/>
      <c r="DN93" s="1021"/>
      <c r="DO93" s="1021"/>
      <c r="DP93" s="1022"/>
      <c r="DQ93" s="1020"/>
      <c r="DR93" s="1021"/>
      <c r="DS93" s="1021"/>
      <c r="DT93" s="1021"/>
      <c r="DU93" s="1022"/>
      <c r="DV93" s="1009"/>
      <c r="DW93" s="1010"/>
      <c r="DX93" s="1010"/>
      <c r="DY93" s="1010"/>
      <c r="DZ93" s="1011"/>
      <c r="EA93" s="233"/>
    </row>
    <row r="94" spans="1:131" ht="26.25" hidden="1" customHeight="1" x14ac:dyDescent="0.15">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1009"/>
      <c r="BT94" s="1010"/>
      <c r="BU94" s="1010"/>
      <c r="BV94" s="1010"/>
      <c r="BW94" s="1010"/>
      <c r="BX94" s="1010"/>
      <c r="BY94" s="1010"/>
      <c r="BZ94" s="1010"/>
      <c r="CA94" s="1010"/>
      <c r="CB94" s="1010"/>
      <c r="CC94" s="1010"/>
      <c r="CD94" s="1010"/>
      <c r="CE94" s="1010"/>
      <c r="CF94" s="1010"/>
      <c r="CG94" s="1019"/>
      <c r="CH94" s="1020"/>
      <c r="CI94" s="1021"/>
      <c r="CJ94" s="1021"/>
      <c r="CK94" s="1021"/>
      <c r="CL94" s="1022"/>
      <c r="CM94" s="1020"/>
      <c r="CN94" s="1021"/>
      <c r="CO94" s="1021"/>
      <c r="CP94" s="1021"/>
      <c r="CQ94" s="1022"/>
      <c r="CR94" s="1020"/>
      <c r="CS94" s="1021"/>
      <c r="CT94" s="1021"/>
      <c r="CU94" s="1021"/>
      <c r="CV94" s="1022"/>
      <c r="CW94" s="1020"/>
      <c r="CX94" s="1021"/>
      <c r="CY94" s="1021"/>
      <c r="CZ94" s="1021"/>
      <c r="DA94" s="1022"/>
      <c r="DB94" s="1020"/>
      <c r="DC94" s="1021"/>
      <c r="DD94" s="1021"/>
      <c r="DE94" s="1021"/>
      <c r="DF94" s="1022"/>
      <c r="DG94" s="1020"/>
      <c r="DH94" s="1021"/>
      <c r="DI94" s="1021"/>
      <c r="DJ94" s="1021"/>
      <c r="DK94" s="1022"/>
      <c r="DL94" s="1020"/>
      <c r="DM94" s="1021"/>
      <c r="DN94" s="1021"/>
      <c r="DO94" s="1021"/>
      <c r="DP94" s="1022"/>
      <c r="DQ94" s="1020"/>
      <c r="DR94" s="1021"/>
      <c r="DS94" s="1021"/>
      <c r="DT94" s="1021"/>
      <c r="DU94" s="1022"/>
      <c r="DV94" s="1009"/>
      <c r="DW94" s="1010"/>
      <c r="DX94" s="1010"/>
      <c r="DY94" s="1010"/>
      <c r="DZ94" s="1011"/>
      <c r="EA94" s="233"/>
    </row>
    <row r="95" spans="1:131" ht="26.25" hidden="1" customHeight="1" x14ac:dyDescent="0.15">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1009"/>
      <c r="BT95" s="1010"/>
      <c r="BU95" s="1010"/>
      <c r="BV95" s="1010"/>
      <c r="BW95" s="1010"/>
      <c r="BX95" s="1010"/>
      <c r="BY95" s="1010"/>
      <c r="BZ95" s="1010"/>
      <c r="CA95" s="1010"/>
      <c r="CB95" s="1010"/>
      <c r="CC95" s="1010"/>
      <c r="CD95" s="1010"/>
      <c r="CE95" s="1010"/>
      <c r="CF95" s="1010"/>
      <c r="CG95" s="1019"/>
      <c r="CH95" s="1020"/>
      <c r="CI95" s="1021"/>
      <c r="CJ95" s="1021"/>
      <c r="CK95" s="1021"/>
      <c r="CL95" s="1022"/>
      <c r="CM95" s="1020"/>
      <c r="CN95" s="1021"/>
      <c r="CO95" s="1021"/>
      <c r="CP95" s="1021"/>
      <c r="CQ95" s="1022"/>
      <c r="CR95" s="1020"/>
      <c r="CS95" s="1021"/>
      <c r="CT95" s="1021"/>
      <c r="CU95" s="1021"/>
      <c r="CV95" s="1022"/>
      <c r="CW95" s="1020"/>
      <c r="CX95" s="1021"/>
      <c r="CY95" s="1021"/>
      <c r="CZ95" s="1021"/>
      <c r="DA95" s="1022"/>
      <c r="DB95" s="1020"/>
      <c r="DC95" s="1021"/>
      <c r="DD95" s="1021"/>
      <c r="DE95" s="1021"/>
      <c r="DF95" s="1022"/>
      <c r="DG95" s="1020"/>
      <c r="DH95" s="1021"/>
      <c r="DI95" s="1021"/>
      <c r="DJ95" s="1021"/>
      <c r="DK95" s="1022"/>
      <c r="DL95" s="1020"/>
      <c r="DM95" s="1021"/>
      <c r="DN95" s="1021"/>
      <c r="DO95" s="1021"/>
      <c r="DP95" s="1022"/>
      <c r="DQ95" s="1020"/>
      <c r="DR95" s="1021"/>
      <c r="DS95" s="1021"/>
      <c r="DT95" s="1021"/>
      <c r="DU95" s="1022"/>
      <c r="DV95" s="1009"/>
      <c r="DW95" s="1010"/>
      <c r="DX95" s="1010"/>
      <c r="DY95" s="1010"/>
      <c r="DZ95" s="1011"/>
      <c r="EA95" s="233"/>
    </row>
    <row r="96" spans="1:131" ht="26.25" hidden="1" customHeight="1" x14ac:dyDescent="0.15">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1009"/>
      <c r="BT96" s="1010"/>
      <c r="BU96" s="1010"/>
      <c r="BV96" s="1010"/>
      <c r="BW96" s="1010"/>
      <c r="BX96" s="1010"/>
      <c r="BY96" s="1010"/>
      <c r="BZ96" s="1010"/>
      <c r="CA96" s="1010"/>
      <c r="CB96" s="1010"/>
      <c r="CC96" s="1010"/>
      <c r="CD96" s="1010"/>
      <c r="CE96" s="1010"/>
      <c r="CF96" s="1010"/>
      <c r="CG96" s="1019"/>
      <c r="CH96" s="1020"/>
      <c r="CI96" s="1021"/>
      <c r="CJ96" s="1021"/>
      <c r="CK96" s="1021"/>
      <c r="CL96" s="1022"/>
      <c r="CM96" s="1020"/>
      <c r="CN96" s="1021"/>
      <c r="CO96" s="1021"/>
      <c r="CP96" s="1021"/>
      <c r="CQ96" s="1022"/>
      <c r="CR96" s="1020"/>
      <c r="CS96" s="1021"/>
      <c r="CT96" s="1021"/>
      <c r="CU96" s="1021"/>
      <c r="CV96" s="1022"/>
      <c r="CW96" s="1020"/>
      <c r="CX96" s="1021"/>
      <c r="CY96" s="1021"/>
      <c r="CZ96" s="1021"/>
      <c r="DA96" s="1022"/>
      <c r="DB96" s="1020"/>
      <c r="DC96" s="1021"/>
      <c r="DD96" s="1021"/>
      <c r="DE96" s="1021"/>
      <c r="DF96" s="1022"/>
      <c r="DG96" s="1020"/>
      <c r="DH96" s="1021"/>
      <c r="DI96" s="1021"/>
      <c r="DJ96" s="1021"/>
      <c r="DK96" s="1022"/>
      <c r="DL96" s="1020"/>
      <c r="DM96" s="1021"/>
      <c r="DN96" s="1021"/>
      <c r="DO96" s="1021"/>
      <c r="DP96" s="1022"/>
      <c r="DQ96" s="1020"/>
      <c r="DR96" s="1021"/>
      <c r="DS96" s="1021"/>
      <c r="DT96" s="1021"/>
      <c r="DU96" s="1022"/>
      <c r="DV96" s="1009"/>
      <c r="DW96" s="1010"/>
      <c r="DX96" s="1010"/>
      <c r="DY96" s="1010"/>
      <c r="DZ96" s="1011"/>
      <c r="EA96" s="233"/>
    </row>
    <row r="97" spans="1:131" ht="26.25" hidden="1" customHeight="1" x14ac:dyDescent="0.15">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1009"/>
      <c r="BT97" s="1010"/>
      <c r="BU97" s="1010"/>
      <c r="BV97" s="1010"/>
      <c r="BW97" s="1010"/>
      <c r="BX97" s="1010"/>
      <c r="BY97" s="1010"/>
      <c r="BZ97" s="1010"/>
      <c r="CA97" s="1010"/>
      <c r="CB97" s="1010"/>
      <c r="CC97" s="1010"/>
      <c r="CD97" s="1010"/>
      <c r="CE97" s="1010"/>
      <c r="CF97" s="1010"/>
      <c r="CG97" s="1019"/>
      <c r="CH97" s="1020"/>
      <c r="CI97" s="1021"/>
      <c r="CJ97" s="1021"/>
      <c r="CK97" s="1021"/>
      <c r="CL97" s="1022"/>
      <c r="CM97" s="1020"/>
      <c r="CN97" s="1021"/>
      <c r="CO97" s="1021"/>
      <c r="CP97" s="1021"/>
      <c r="CQ97" s="1022"/>
      <c r="CR97" s="1020"/>
      <c r="CS97" s="1021"/>
      <c r="CT97" s="1021"/>
      <c r="CU97" s="1021"/>
      <c r="CV97" s="1022"/>
      <c r="CW97" s="1020"/>
      <c r="CX97" s="1021"/>
      <c r="CY97" s="1021"/>
      <c r="CZ97" s="1021"/>
      <c r="DA97" s="1022"/>
      <c r="DB97" s="1020"/>
      <c r="DC97" s="1021"/>
      <c r="DD97" s="1021"/>
      <c r="DE97" s="1021"/>
      <c r="DF97" s="1022"/>
      <c r="DG97" s="1020"/>
      <c r="DH97" s="1021"/>
      <c r="DI97" s="1021"/>
      <c r="DJ97" s="1021"/>
      <c r="DK97" s="1022"/>
      <c r="DL97" s="1020"/>
      <c r="DM97" s="1021"/>
      <c r="DN97" s="1021"/>
      <c r="DO97" s="1021"/>
      <c r="DP97" s="1022"/>
      <c r="DQ97" s="1020"/>
      <c r="DR97" s="1021"/>
      <c r="DS97" s="1021"/>
      <c r="DT97" s="1021"/>
      <c r="DU97" s="1022"/>
      <c r="DV97" s="1009"/>
      <c r="DW97" s="1010"/>
      <c r="DX97" s="1010"/>
      <c r="DY97" s="1010"/>
      <c r="DZ97" s="1011"/>
      <c r="EA97" s="233"/>
    </row>
    <row r="98" spans="1:131" ht="26.25" hidden="1" customHeight="1" x14ac:dyDescent="0.15">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1009"/>
      <c r="BT98" s="1010"/>
      <c r="BU98" s="1010"/>
      <c r="BV98" s="1010"/>
      <c r="BW98" s="1010"/>
      <c r="BX98" s="1010"/>
      <c r="BY98" s="1010"/>
      <c r="BZ98" s="1010"/>
      <c r="CA98" s="1010"/>
      <c r="CB98" s="1010"/>
      <c r="CC98" s="1010"/>
      <c r="CD98" s="1010"/>
      <c r="CE98" s="1010"/>
      <c r="CF98" s="1010"/>
      <c r="CG98" s="1019"/>
      <c r="CH98" s="1020"/>
      <c r="CI98" s="1021"/>
      <c r="CJ98" s="1021"/>
      <c r="CK98" s="1021"/>
      <c r="CL98" s="1022"/>
      <c r="CM98" s="1020"/>
      <c r="CN98" s="1021"/>
      <c r="CO98" s="1021"/>
      <c r="CP98" s="1021"/>
      <c r="CQ98" s="1022"/>
      <c r="CR98" s="1020"/>
      <c r="CS98" s="1021"/>
      <c r="CT98" s="1021"/>
      <c r="CU98" s="1021"/>
      <c r="CV98" s="1022"/>
      <c r="CW98" s="1020"/>
      <c r="CX98" s="1021"/>
      <c r="CY98" s="1021"/>
      <c r="CZ98" s="1021"/>
      <c r="DA98" s="1022"/>
      <c r="DB98" s="1020"/>
      <c r="DC98" s="1021"/>
      <c r="DD98" s="1021"/>
      <c r="DE98" s="1021"/>
      <c r="DF98" s="1022"/>
      <c r="DG98" s="1020"/>
      <c r="DH98" s="1021"/>
      <c r="DI98" s="1021"/>
      <c r="DJ98" s="1021"/>
      <c r="DK98" s="1022"/>
      <c r="DL98" s="1020"/>
      <c r="DM98" s="1021"/>
      <c r="DN98" s="1021"/>
      <c r="DO98" s="1021"/>
      <c r="DP98" s="1022"/>
      <c r="DQ98" s="1020"/>
      <c r="DR98" s="1021"/>
      <c r="DS98" s="1021"/>
      <c r="DT98" s="1021"/>
      <c r="DU98" s="1022"/>
      <c r="DV98" s="1009"/>
      <c r="DW98" s="1010"/>
      <c r="DX98" s="1010"/>
      <c r="DY98" s="1010"/>
      <c r="DZ98" s="1011"/>
      <c r="EA98" s="233"/>
    </row>
    <row r="99" spans="1:131" ht="26.25" hidden="1" customHeight="1" x14ac:dyDescent="0.15">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1009"/>
      <c r="BT99" s="1010"/>
      <c r="BU99" s="1010"/>
      <c r="BV99" s="1010"/>
      <c r="BW99" s="1010"/>
      <c r="BX99" s="1010"/>
      <c r="BY99" s="1010"/>
      <c r="BZ99" s="1010"/>
      <c r="CA99" s="1010"/>
      <c r="CB99" s="1010"/>
      <c r="CC99" s="1010"/>
      <c r="CD99" s="1010"/>
      <c r="CE99" s="1010"/>
      <c r="CF99" s="1010"/>
      <c r="CG99" s="1019"/>
      <c r="CH99" s="1020"/>
      <c r="CI99" s="1021"/>
      <c r="CJ99" s="1021"/>
      <c r="CK99" s="1021"/>
      <c r="CL99" s="1022"/>
      <c r="CM99" s="1020"/>
      <c r="CN99" s="1021"/>
      <c r="CO99" s="1021"/>
      <c r="CP99" s="1021"/>
      <c r="CQ99" s="1022"/>
      <c r="CR99" s="1020"/>
      <c r="CS99" s="1021"/>
      <c r="CT99" s="1021"/>
      <c r="CU99" s="1021"/>
      <c r="CV99" s="1022"/>
      <c r="CW99" s="1020"/>
      <c r="CX99" s="1021"/>
      <c r="CY99" s="1021"/>
      <c r="CZ99" s="1021"/>
      <c r="DA99" s="1022"/>
      <c r="DB99" s="1020"/>
      <c r="DC99" s="1021"/>
      <c r="DD99" s="1021"/>
      <c r="DE99" s="1021"/>
      <c r="DF99" s="1022"/>
      <c r="DG99" s="1020"/>
      <c r="DH99" s="1021"/>
      <c r="DI99" s="1021"/>
      <c r="DJ99" s="1021"/>
      <c r="DK99" s="1022"/>
      <c r="DL99" s="1020"/>
      <c r="DM99" s="1021"/>
      <c r="DN99" s="1021"/>
      <c r="DO99" s="1021"/>
      <c r="DP99" s="1022"/>
      <c r="DQ99" s="1020"/>
      <c r="DR99" s="1021"/>
      <c r="DS99" s="1021"/>
      <c r="DT99" s="1021"/>
      <c r="DU99" s="1022"/>
      <c r="DV99" s="1009"/>
      <c r="DW99" s="1010"/>
      <c r="DX99" s="1010"/>
      <c r="DY99" s="1010"/>
      <c r="DZ99" s="1011"/>
      <c r="EA99" s="233"/>
    </row>
    <row r="100" spans="1:131" ht="26.25" hidden="1" customHeight="1" x14ac:dyDescent="0.15">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1009"/>
      <c r="BT100" s="1010"/>
      <c r="BU100" s="1010"/>
      <c r="BV100" s="1010"/>
      <c r="BW100" s="1010"/>
      <c r="BX100" s="1010"/>
      <c r="BY100" s="1010"/>
      <c r="BZ100" s="1010"/>
      <c r="CA100" s="1010"/>
      <c r="CB100" s="1010"/>
      <c r="CC100" s="1010"/>
      <c r="CD100" s="1010"/>
      <c r="CE100" s="1010"/>
      <c r="CF100" s="1010"/>
      <c r="CG100" s="1019"/>
      <c r="CH100" s="1020"/>
      <c r="CI100" s="1021"/>
      <c r="CJ100" s="1021"/>
      <c r="CK100" s="1021"/>
      <c r="CL100" s="1022"/>
      <c r="CM100" s="1020"/>
      <c r="CN100" s="1021"/>
      <c r="CO100" s="1021"/>
      <c r="CP100" s="1021"/>
      <c r="CQ100" s="1022"/>
      <c r="CR100" s="1020"/>
      <c r="CS100" s="1021"/>
      <c r="CT100" s="1021"/>
      <c r="CU100" s="1021"/>
      <c r="CV100" s="1022"/>
      <c r="CW100" s="1020"/>
      <c r="CX100" s="1021"/>
      <c r="CY100" s="1021"/>
      <c r="CZ100" s="1021"/>
      <c r="DA100" s="1022"/>
      <c r="DB100" s="1020"/>
      <c r="DC100" s="1021"/>
      <c r="DD100" s="1021"/>
      <c r="DE100" s="1021"/>
      <c r="DF100" s="1022"/>
      <c r="DG100" s="1020"/>
      <c r="DH100" s="1021"/>
      <c r="DI100" s="1021"/>
      <c r="DJ100" s="1021"/>
      <c r="DK100" s="1022"/>
      <c r="DL100" s="1020"/>
      <c r="DM100" s="1021"/>
      <c r="DN100" s="1021"/>
      <c r="DO100" s="1021"/>
      <c r="DP100" s="1022"/>
      <c r="DQ100" s="1020"/>
      <c r="DR100" s="1021"/>
      <c r="DS100" s="1021"/>
      <c r="DT100" s="1021"/>
      <c r="DU100" s="1022"/>
      <c r="DV100" s="1009"/>
      <c r="DW100" s="1010"/>
      <c r="DX100" s="1010"/>
      <c r="DY100" s="1010"/>
      <c r="DZ100" s="1011"/>
      <c r="EA100" s="233"/>
    </row>
    <row r="101" spans="1:131" ht="26.25" hidden="1" customHeight="1" x14ac:dyDescent="0.15">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1009"/>
      <c r="BT101" s="1010"/>
      <c r="BU101" s="1010"/>
      <c r="BV101" s="1010"/>
      <c r="BW101" s="1010"/>
      <c r="BX101" s="1010"/>
      <c r="BY101" s="1010"/>
      <c r="BZ101" s="1010"/>
      <c r="CA101" s="1010"/>
      <c r="CB101" s="1010"/>
      <c r="CC101" s="1010"/>
      <c r="CD101" s="1010"/>
      <c r="CE101" s="1010"/>
      <c r="CF101" s="1010"/>
      <c r="CG101" s="1019"/>
      <c r="CH101" s="1020"/>
      <c r="CI101" s="1021"/>
      <c r="CJ101" s="1021"/>
      <c r="CK101" s="1021"/>
      <c r="CL101" s="1022"/>
      <c r="CM101" s="1020"/>
      <c r="CN101" s="1021"/>
      <c r="CO101" s="1021"/>
      <c r="CP101" s="1021"/>
      <c r="CQ101" s="1022"/>
      <c r="CR101" s="1020"/>
      <c r="CS101" s="1021"/>
      <c r="CT101" s="1021"/>
      <c r="CU101" s="1021"/>
      <c r="CV101" s="1022"/>
      <c r="CW101" s="1020"/>
      <c r="CX101" s="1021"/>
      <c r="CY101" s="1021"/>
      <c r="CZ101" s="1021"/>
      <c r="DA101" s="1022"/>
      <c r="DB101" s="1020"/>
      <c r="DC101" s="1021"/>
      <c r="DD101" s="1021"/>
      <c r="DE101" s="1021"/>
      <c r="DF101" s="1022"/>
      <c r="DG101" s="1020"/>
      <c r="DH101" s="1021"/>
      <c r="DI101" s="1021"/>
      <c r="DJ101" s="1021"/>
      <c r="DK101" s="1022"/>
      <c r="DL101" s="1020"/>
      <c r="DM101" s="1021"/>
      <c r="DN101" s="1021"/>
      <c r="DO101" s="1021"/>
      <c r="DP101" s="1022"/>
      <c r="DQ101" s="1020"/>
      <c r="DR101" s="1021"/>
      <c r="DS101" s="1021"/>
      <c r="DT101" s="1021"/>
      <c r="DU101" s="1022"/>
      <c r="DV101" s="1009"/>
      <c r="DW101" s="1010"/>
      <c r="DX101" s="1010"/>
      <c r="DY101" s="1010"/>
      <c r="DZ101" s="1011"/>
      <c r="EA101" s="233"/>
    </row>
    <row r="102" spans="1:131" ht="26.25" customHeight="1" thickBot="1" x14ac:dyDescent="0.2">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389</v>
      </c>
      <c r="BR102" s="1001" t="s">
        <v>422</v>
      </c>
      <c r="BS102" s="1002"/>
      <c r="BT102" s="1002"/>
      <c r="BU102" s="1002"/>
      <c r="BV102" s="1002"/>
      <c r="BW102" s="1002"/>
      <c r="BX102" s="1002"/>
      <c r="BY102" s="1002"/>
      <c r="BZ102" s="1002"/>
      <c r="CA102" s="1002"/>
      <c r="CB102" s="1002"/>
      <c r="CC102" s="1002"/>
      <c r="CD102" s="1002"/>
      <c r="CE102" s="1002"/>
      <c r="CF102" s="1002"/>
      <c r="CG102" s="1012"/>
      <c r="CH102" s="1013"/>
      <c r="CI102" s="1014"/>
      <c r="CJ102" s="1014"/>
      <c r="CK102" s="1014"/>
      <c r="CL102" s="1015"/>
      <c r="CM102" s="1013"/>
      <c r="CN102" s="1014"/>
      <c r="CO102" s="1014"/>
      <c r="CP102" s="1014"/>
      <c r="CQ102" s="1015"/>
      <c r="CR102" s="1016">
        <v>8</v>
      </c>
      <c r="CS102" s="1017"/>
      <c r="CT102" s="1017"/>
      <c r="CU102" s="1017"/>
      <c r="CV102" s="1018"/>
      <c r="CW102" s="1016">
        <v>16</v>
      </c>
      <c r="CX102" s="1017"/>
      <c r="CY102" s="1017"/>
      <c r="CZ102" s="1017"/>
      <c r="DA102" s="1018"/>
      <c r="DB102" s="1016" t="s">
        <v>579</v>
      </c>
      <c r="DC102" s="1017"/>
      <c r="DD102" s="1017"/>
      <c r="DE102" s="1017"/>
      <c r="DF102" s="1018"/>
      <c r="DG102" s="1016">
        <v>14</v>
      </c>
      <c r="DH102" s="1017"/>
      <c r="DI102" s="1017"/>
      <c r="DJ102" s="1017"/>
      <c r="DK102" s="1018"/>
      <c r="DL102" s="1016" t="s">
        <v>579</v>
      </c>
      <c r="DM102" s="1017"/>
      <c r="DN102" s="1017"/>
      <c r="DO102" s="1017"/>
      <c r="DP102" s="1018"/>
      <c r="DQ102" s="1016" t="s">
        <v>579</v>
      </c>
      <c r="DR102" s="1017"/>
      <c r="DS102" s="1017"/>
      <c r="DT102" s="1017"/>
      <c r="DU102" s="1018"/>
      <c r="DV102" s="1001"/>
      <c r="DW102" s="1002"/>
      <c r="DX102" s="1002"/>
      <c r="DY102" s="1002"/>
      <c r="DZ102" s="1003"/>
      <c r="EA102" s="233"/>
    </row>
    <row r="103" spans="1:131" ht="26.25" customHeight="1" x14ac:dyDescent="0.15">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1004" t="s">
        <v>423</v>
      </c>
      <c r="BR103" s="1004"/>
      <c r="BS103" s="1004"/>
      <c r="BT103" s="1004"/>
      <c r="BU103" s="1004"/>
      <c r="BV103" s="1004"/>
      <c r="BW103" s="1004"/>
      <c r="BX103" s="1004"/>
      <c r="BY103" s="1004"/>
      <c r="BZ103" s="1004"/>
      <c r="CA103" s="1004"/>
      <c r="CB103" s="1004"/>
      <c r="CC103" s="1004"/>
      <c r="CD103" s="1004"/>
      <c r="CE103" s="1004"/>
      <c r="CF103" s="1004"/>
      <c r="CG103" s="1004"/>
      <c r="CH103" s="1004"/>
      <c r="CI103" s="1004"/>
      <c r="CJ103" s="1004"/>
      <c r="CK103" s="1004"/>
      <c r="CL103" s="1004"/>
      <c r="CM103" s="1004"/>
      <c r="CN103" s="1004"/>
      <c r="CO103" s="1004"/>
      <c r="CP103" s="1004"/>
      <c r="CQ103" s="1004"/>
      <c r="CR103" s="1004"/>
      <c r="CS103" s="1004"/>
      <c r="CT103" s="1004"/>
      <c r="CU103" s="1004"/>
      <c r="CV103" s="1004"/>
      <c r="CW103" s="1004"/>
      <c r="CX103" s="1004"/>
      <c r="CY103" s="1004"/>
      <c r="CZ103" s="1004"/>
      <c r="DA103" s="1004"/>
      <c r="DB103" s="1004"/>
      <c r="DC103" s="1004"/>
      <c r="DD103" s="1004"/>
      <c r="DE103" s="1004"/>
      <c r="DF103" s="1004"/>
      <c r="DG103" s="1004"/>
      <c r="DH103" s="1004"/>
      <c r="DI103" s="1004"/>
      <c r="DJ103" s="1004"/>
      <c r="DK103" s="1004"/>
      <c r="DL103" s="1004"/>
      <c r="DM103" s="1004"/>
      <c r="DN103" s="1004"/>
      <c r="DO103" s="1004"/>
      <c r="DP103" s="1004"/>
      <c r="DQ103" s="1004"/>
      <c r="DR103" s="1004"/>
      <c r="DS103" s="1004"/>
      <c r="DT103" s="1004"/>
      <c r="DU103" s="1004"/>
      <c r="DV103" s="1004"/>
      <c r="DW103" s="1004"/>
      <c r="DX103" s="1004"/>
      <c r="DY103" s="1004"/>
      <c r="DZ103" s="1004"/>
      <c r="EA103" s="233"/>
    </row>
    <row r="104" spans="1:131" ht="26.25" customHeight="1" x14ac:dyDescent="0.15">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1005" t="s">
        <v>424</v>
      </c>
      <c r="BR104" s="1005"/>
      <c r="BS104" s="1005"/>
      <c r="BT104" s="1005"/>
      <c r="BU104" s="1005"/>
      <c r="BV104" s="1005"/>
      <c r="BW104" s="1005"/>
      <c r="BX104" s="1005"/>
      <c r="BY104" s="1005"/>
      <c r="BZ104" s="1005"/>
      <c r="CA104" s="1005"/>
      <c r="CB104" s="1005"/>
      <c r="CC104" s="1005"/>
      <c r="CD104" s="1005"/>
      <c r="CE104" s="1005"/>
      <c r="CF104" s="1005"/>
      <c r="CG104" s="1005"/>
      <c r="CH104" s="1005"/>
      <c r="CI104" s="1005"/>
      <c r="CJ104" s="1005"/>
      <c r="CK104" s="1005"/>
      <c r="CL104" s="1005"/>
      <c r="CM104" s="1005"/>
      <c r="CN104" s="1005"/>
      <c r="CO104" s="1005"/>
      <c r="CP104" s="1005"/>
      <c r="CQ104" s="1005"/>
      <c r="CR104" s="1005"/>
      <c r="CS104" s="1005"/>
      <c r="CT104" s="1005"/>
      <c r="CU104" s="1005"/>
      <c r="CV104" s="1005"/>
      <c r="CW104" s="1005"/>
      <c r="CX104" s="1005"/>
      <c r="CY104" s="1005"/>
      <c r="CZ104" s="1005"/>
      <c r="DA104" s="1005"/>
      <c r="DB104" s="1005"/>
      <c r="DC104" s="1005"/>
      <c r="DD104" s="1005"/>
      <c r="DE104" s="1005"/>
      <c r="DF104" s="1005"/>
      <c r="DG104" s="1005"/>
      <c r="DH104" s="1005"/>
      <c r="DI104" s="1005"/>
      <c r="DJ104" s="1005"/>
      <c r="DK104" s="1005"/>
      <c r="DL104" s="1005"/>
      <c r="DM104" s="1005"/>
      <c r="DN104" s="1005"/>
      <c r="DO104" s="1005"/>
      <c r="DP104" s="1005"/>
      <c r="DQ104" s="1005"/>
      <c r="DR104" s="1005"/>
      <c r="DS104" s="1005"/>
      <c r="DT104" s="1005"/>
      <c r="DU104" s="1005"/>
      <c r="DV104" s="1005"/>
      <c r="DW104" s="1005"/>
      <c r="DX104" s="1005"/>
      <c r="DY104" s="1005"/>
      <c r="DZ104" s="1005"/>
      <c r="EA104" s="233"/>
    </row>
    <row r="105" spans="1:131" ht="11.25" customHeight="1" x14ac:dyDescent="0.15">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15">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
      <c r="A107" s="252" t="s">
        <v>425</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426</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15">
      <c r="A108" s="1006" t="s">
        <v>427</v>
      </c>
      <c r="B108" s="1007"/>
      <c r="C108" s="1007"/>
      <c r="D108" s="1007"/>
      <c r="E108" s="1007"/>
      <c r="F108" s="1007"/>
      <c r="G108" s="1007"/>
      <c r="H108" s="1007"/>
      <c r="I108" s="1007"/>
      <c r="J108" s="1007"/>
      <c r="K108" s="1007"/>
      <c r="L108" s="1007"/>
      <c r="M108" s="1007"/>
      <c r="N108" s="1007"/>
      <c r="O108" s="1007"/>
      <c r="P108" s="1007"/>
      <c r="Q108" s="1007"/>
      <c r="R108" s="1007"/>
      <c r="S108" s="1007"/>
      <c r="T108" s="1007"/>
      <c r="U108" s="1007"/>
      <c r="V108" s="1007"/>
      <c r="W108" s="1007"/>
      <c r="X108" s="1007"/>
      <c r="Y108" s="1007"/>
      <c r="Z108" s="1007"/>
      <c r="AA108" s="1007"/>
      <c r="AB108" s="1007"/>
      <c r="AC108" s="1007"/>
      <c r="AD108" s="1007"/>
      <c r="AE108" s="1007"/>
      <c r="AF108" s="1007"/>
      <c r="AG108" s="1007"/>
      <c r="AH108" s="1007"/>
      <c r="AI108" s="1007"/>
      <c r="AJ108" s="1007"/>
      <c r="AK108" s="1007"/>
      <c r="AL108" s="1007"/>
      <c r="AM108" s="1007"/>
      <c r="AN108" s="1007"/>
      <c r="AO108" s="1007"/>
      <c r="AP108" s="1007"/>
      <c r="AQ108" s="1007"/>
      <c r="AR108" s="1007"/>
      <c r="AS108" s="1007"/>
      <c r="AT108" s="1008"/>
      <c r="AU108" s="1006" t="s">
        <v>428</v>
      </c>
      <c r="AV108" s="1007"/>
      <c r="AW108" s="1007"/>
      <c r="AX108" s="1007"/>
      <c r="AY108" s="1007"/>
      <c r="AZ108" s="1007"/>
      <c r="BA108" s="1007"/>
      <c r="BB108" s="1007"/>
      <c r="BC108" s="1007"/>
      <c r="BD108" s="1007"/>
      <c r="BE108" s="1007"/>
      <c r="BF108" s="1007"/>
      <c r="BG108" s="1007"/>
      <c r="BH108" s="1007"/>
      <c r="BI108" s="1007"/>
      <c r="BJ108" s="1007"/>
      <c r="BK108" s="1007"/>
      <c r="BL108" s="1007"/>
      <c r="BM108" s="1007"/>
      <c r="BN108" s="1007"/>
      <c r="BO108" s="1007"/>
      <c r="BP108" s="1007"/>
      <c r="BQ108" s="1007"/>
      <c r="BR108" s="1007"/>
      <c r="BS108" s="1007"/>
      <c r="BT108" s="1007"/>
      <c r="BU108" s="1007"/>
      <c r="BV108" s="1007"/>
      <c r="BW108" s="1007"/>
      <c r="BX108" s="1007"/>
      <c r="BY108" s="1007"/>
      <c r="BZ108" s="1007"/>
      <c r="CA108" s="1007"/>
      <c r="CB108" s="1007"/>
      <c r="CC108" s="1007"/>
      <c r="CD108" s="1007"/>
      <c r="CE108" s="1007"/>
      <c r="CF108" s="1007"/>
      <c r="CG108" s="1007"/>
      <c r="CH108" s="1007"/>
      <c r="CI108" s="1007"/>
      <c r="CJ108" s="1007"/>
      <c r="CK108" s="1007"/>
      <c r="CL108" s="1007"/>
      <c r="CM108" s="1007"/>
      <c r="CN108" s="1007"/>
      <c r="CO108" s="1007"/>
      <c r="CP108" s="1007"/>
      <c r="CQ108" s="1007"/>
      <c r="CR108" s="1007"/>
      <c r="CS108" s="1007"/>
      <c r="CT108" s="1007"/>
      <c r="CU108" s="1007"/>
      <c r="CV108" s="1007"/>
      <c r="CW108" s="1007"/>
      <c r="CX108" s="1007"/>
      <c r="CY108" s="1007"/>
      <c r="CZ108" s="1007"/>
      <c r="DA108" s="1007"/>
      <c r="DB108" s="1007"/>
      <c r="DC108" s="1007"/>
      <c r="DD108" s="1007"/>
      <c r="DE108" s="1007"/>
      <c r="DF108" s="1007"/>
      <c r="DG108" s="1007"/>
      <c r="DH108" s="1007"/>
      <c r="DI108" s="1007"/>
      <c r="DJ108" s="1007"/>
      <c r="DK108" s="1007"/>
      <c r="DL108" s="1007"/>
      <c r="DM108" s="1007"/>
      <c r="DN108" s="1007"/>
      <c r="DO108" s="1007"/>
      <c r="DP108" s="1007"/>
      <c r="DQ108" s="1007"/>
      <c r="DR108" s="1007"/>
      <c r="DS108" s="1007"/>
      <c r="DT108" s="1007"/>
      <c r="DU108" s="1007"/>
      <c r="DV108" s="1007"/>
      <c r="DW108" s="1007"/>
      <c r="DX108" s="1007"/>
      <c r="DY108" s="1007"/>
      <c r="DZ108" s="1008"/>
    </row>
    <row r="109" spans="1:131" s="233" customFormat="1" ht="26.25" customHeight="1" x14ac:dyDescent="0.15">
      <c r="A109" s="959" t="s">
        <v>429</v>
      </c>
      <c r="B109" s="960"/>
      <c r="C109" s="960"/>
      <c r="D109" s="960"/>
      <c r="E109" s="960"/>
      <c r="F109" s="960"/>
      <c r="G109" s="960"/>
      <c r="H109" s="960"/>
      <c r="I109" s="960"/>
      <c r="J109" s="960"/>
      <c r="K109" s="960"/>
      <c r="L109" s="960"/>
      <c r="M109" s="960"/>
      <c r="N109" s="960"/>
      <c r="O109" s="960"/>
      <c r="P109" s="960"/>
      <c r="Q109" s="960"/>
      <c r="R109" s="960"/>
      <c r="S109" s="960"/>
      <c r="T109" s="960"/>
      <c r="U109" s="960"/>
      <c r="V109" s="960"/>
      <c r="W109" s="960"/>
      <c r="X109" s="960"/>
      <c r="Y109" s="960"/>
      <c r="Z109" s="961"/>
      <c r="AA109" s="962" t="s">
        <v>430</v>
      </c>
      <c r="AB109" s="960"/>
      <c r="AC109" s="960"/>
      <c r="AD109" s="960"/>
      <c r="AE109" s="961"/>
      <c r="AF109" s="962" t="s">
        <v>431</v>
      </c>
      <c r="AG109" s="960"/>
      <c r="AH109" s="960"/>
      <c r="AI109" s="960"/>
      <c r="AJ109" s="961"/>
      <c r="AK109" s="962" t="s">
        <v>304</v>
      </c>
      <c r="AL109" s="960"/>
      <c r="AM109" s="960"/>
      <c r="AN109" s="960"/>
      <c r="AO109" s="961"/>
      <c r="AP109" s="962" t="s">
        <v>432</v>
      </c>
      <c r="AQ109" s="960"/>
      <c r="AR109" s="960"/>
      <c r="AS109" s="960"/>
      <c r="AT109" s="993"/>
      <c r="AU109" s="959" t="s">
        <v>429</v>
      </c>
      <c r="AV109" s="960"/>
      <c r="AW109" s="960"/>
      <c r="AX109" s="960"/>
      <c r="AY109" s="960"/>
      <c r="AZ109" s="960"/>
      <c r="BA109" s="960"/>
      <c r="BB109" s="960"/>
      <c r="BC109" s="960"/>
      <c r="BD109" s="960"/>
      <c r="BE109" s="960"/>
      <c r="BF109" s="960"/>
      <c r="BG109" s="960"/>
      <c r="BH109" s="960"/>
      <c r="BI109" s="960"/>
      <c r="BJ109" s="960"/>
      <c r="BK109" s="960"/>
      <c r="BL109" s="960"/>
      <c r="BM109" s="960"/>
      <c r="BN109" s="960"/>
      <c r="BO109" s="960"/>
      <c r="BP109" s="961"/>
      <c r="BQ109" s="962" t="s">
        <v>430</v>
      </c>
      <c r="BR109" s="960"/>
      <c r="BS109" s="960"/>
      <c r="BT109" s="960"/>
      <c r="BU109" s="961"/>
      <c r="BV109" s="962" t="s">
        <v>431</v>
      </c>
      <c r="BW109" s="960"/>
      <c r="BX109" s="960"/>
      <c r="BY109" s="960"/>
      <c r="BZ109" s="961"/>
      <c r="CA109" s="962" t="s">
        <v>304</v>
      </c>
      <c r="CB109" s="960"/>
      <c r="CC109" s="960"/>
      <c r="CD109" s="960"/>
      <c r="CE109" s="961"/>
      <c r="CF109" s="1000" t="s">
        <v>432</v>
      </c>
      <c r="CG109" s="1000"/>
      <c r="CH109" s="1000"/>
      <c r="CI109" s="1000"/>
      <c r="CJ109" s="1000"/>
      <c r="CK109" s="962" t="s">
        <v>433</v>
      </c>
      <c r="CL109" s="960"/>
      <c r="CM109" s="960"/>
      <c r="CN109" s="960"/>
      <c r="CO109" s="960"/>
      <c r="CP109" s="960"/>
      <c r="CQ109" s="960"/>
      <c r="CR109" s="960"/>
      <c r="CS109" s="960"/>
      <c r="CT109" s="960"/>
      <c r="CU109" s="960"/>
      <c r="CV109" s="960"/>
      <c r="CW109" s="960"/>
      <c r="CX109" s="960"/>
      <c r="CY109" s="960"/>
      <c r="CZ109" s="960"/>
      <c r="DA109" s="960"/>
      <c r="DB109" s="960"/>
      <c r="DC109" s="960"/>
      <c r="DD109" s="960"/>
      <c r="DE109" s="960"/>
      <c r="DF109" s="961"/>
      <c r="DG109" s="962" t="s">
        <v>430</v>
      </c>
      <c r="DH109" s="960"/>
      <c r="DI109" s="960"/>
      <c r="DJ109" s="960"/>
      <c r="DK109" s="961"/>
      <c r="DL109" s="962" t="s">
        <v>431</v>
      </c>
      <c r="DM109" s="960"/>
      <c r="DN109" s="960"/>
      <c r="DO109" s="960"/>
      <c r="DP109" s="961"/>
      <c r="DQ109" s="962" t="s">
        <v>304</v>
      </c>
      <c r="DR109" s="960"/>
      <c r="DS109" s="960"/>
      <c r="DT109" s="960"/>
      <c r="DU109" s="961"/>
      <c r="DV109" s="962" t="s">
        <v>432</v>
      </c>
      <c r="DW109" s="960"/>
      <c r="DX109" s="960"/>
      <c r="DY109" s="960"/>
      <c r="DZ109" s="993"/>
    </row>
    <row r="110" spans="1:131" s="233" customFormat="1" ht="26.25" customHeight="1" x14ac:dyDescent="0.15">
      <c r="A110" s="871" t="s">
        <v>434</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3"/>
      <c r="AA110" s="952">
        <v>629854</v>
      </c>
      <c r="AB110" s="953"/>
      <c r="AC110" s="953"/>
      <c r="AD110" s="953"/>
      <c r="AE110" s="954"/>
      <c r="AF110" s="955">
        <v>652088</v>
      </c>
      <c r="AG110" s="953"/>
      <c r="AH110" s="953"/>
      <c r="AI110" s="953"/>
      <c r="AJ110" s="954"/>
      <c r="AK110" s="955">
        <v>699229</v>
      </c>
      <c r="AL110" s="953"/>
      <c r="AM110" s="953"/>
      <c r="AN110" s="953"/>
      <c r="AO110" s="954"/>
      <c r="AP110" s="956">
        <v>18.7</v>
      </c>
      <c r="AQ110" s="957"/>
      <c r="AR110" s="957"/>
      <c r="AS110" s="957"/>
      <c r="AT110" s="958"/>
      <c r="AU110" s="994" t="s">
        <v>73</v>
      </c>
      <c r="AV110" s="995"/>
      <c r="AW110" s="995"/>
      <c r="AX110" s="995"/>
      <c r="AY110" s="995"/>
      <c r="AZ110" s="924" t="s">
        <v>435</v>
      </c>
      <c r="BA110" s="872"/>
      <c r="BB110" s="872"/>
      <c r="BC110" s="872"/>
      <c r="BD110" s="872"/>
      <c r="BE110" s="872"/>
      <c r="BF110" s="872"/>
      <c r="BG110" s="872"/>
      <c r="BH110" s="872"/>
      <c r="BI110" s="872"/>
      <c r="BJ110" s="872"/>
      <c r="BK110" s="872"/>
      <c r="BL110" s="872"/>
      <c r="BM110" s="872"/>
      <c r="BN110" s="872"/>
      <c r="BO110" s="872"/>
      <c r="BP110" s="873"/>
      <c r="BQ110" s="925">
        <v>6168272</v>
      </c>
      <c r="BR110" s="906"/>
      <c r="BS110" s="906"/>
      <c r="BT110" s="906"/>
      <c r="BU110" s="906"/>
      <c r="BV110" s="906">
        <v>6050491</v>
      </c>
      <c r="BW110" s="906"/>
      <c r="BX110" s="906"/>
      <c r="BY110" s="906"/>
      <c r="BZ110" s="906"/>
      <c r="CA110" s="906">
        <v>5829841</v>
      </c>
      <c r="CB110" s="906"/>
      <c r="CC110" s="906"/>
      <c r="CD110" s="906"/>
      <c r="CE110" s="906"/>
      <c r="CF110" s="930">
        <v>155.6</v>
      </c>
      <c r="CG110" s="931"/>
      <c r="CH110" s="931"/>
      <c r="CI110" s="931"/>
      <c r="CJ110" s="931"/>
      <c r="CK110" s="990" t="s">
        <v>436</v>
      </c>
      <c r="CL110" s="883"/>
      <c r="CM110" s="924" t="s">
        <v>437</v>
      </c>
      <c r="CN110" s="872"/>
      <c r="CO110" s="872"/>
      <c r="CP110" s="872"/>
      <c r="CQ110" s="872"/>
      <c r="CR110" s="872"/>
      <c r="CS110" s="872"/>
      <c r="CT110" s="872"/>
      <c r="CU110" s="872"/>
      <c r="CV110" s="872"/>
      <c r="CW110" s="872"/>
      <c r="CX110" s="872"/>
      <c r="CY110" s="872"/>
      <c r="CZ110" s="872"/>
      <c r="DA110" s="872"/>
      <c r="DB110" s="872"/>
      <c r="DC110" s="872"/>
      <c r="DD110" s="872"/>
      <c r="DE110" s="872"/>
      <c r="DF110" s="873"/>
      <c r="DG110" s="925" t="s">
        <v>438</v>
      </c>
      <c r="DH110" s="906"/>
      <c r="DI110" s="906"/>
      <c r="DJ110" s="906"/>
      <c r="DK110" s="906"/>
      <c r="DL110" s="906" t="s">
        <v>439</v>
      </c>
      <c r="DM110" s="906"/>
      <c r="DN110" s="906"/>
      <c r="DO110" s="906"/>
      <c r="DP110" s="906"/>
      <c r="DQ110" s="906" t="s">
        <v>439</v>
      </c>
      <c r="DR110" s="906"/>
      <c r="DS110" s="906"/>
      <c r="DT110" s="906"/>
      <c r="DU110" s="906"/>
      <c r="DV110" s="907" t="s">
        <v>439</v>
      </c>
      <c r="DW110" s="907"/>
      <c r="DX110" s="907"/>
      <c r="DY110" s="907"/>
      <c r="DZ110" s="908"/>
    </row>
    <row r="111" spans="1:131" s="233" customFormat="1" ht="26.25" customHeight="1" x14ac:dyDescent="0.15">
      <c r="A111" s="838" t="s">
        <v>440</v>
      </c>
      <c r="B111" s="839"/>
      <c r="C111" s="839"/>
      <c r="D111" s="839"/>
      <c r="E111" s="839"/>
      <c r="F111" s="839"/>
      <c r="G111" s="839"/>
      <c r="H111" s="839"/>
      <c r="I111" s="839"/>
      <c r="J111" s="839"/>
      <c r="K111" s="839"/>
      <c r="L111" s="839"/>
      <c r="M111" s="839"/>
      <c r="N111" s="839"/>
      <c r="O111" s="839"/>
      <c r="P111" s="839"/>
      <c r="Q111" s="839"/>
      <c r="R111" s="839"/>
      <c r="S111" s="839"/>
      <c r="T111" s="839"/>
      <c r="U111" s="839"/>
      <c r="V111" s="839"/>
      <c r="W111" s="839"/>
      <c r="X111" s="839"/>
      <c r="Y111" s="839"/>
      <c r="Z111" s="989"/>
      <c r="AA111" s="982" t="s">
        <v>438</v>
      </c>
      <c r="AB111" s="983"/>
      <c r="AC111" s="983"/>
      <c r="AD111" s="983"/>
      <c r="AE111" s="984"/>
      <c r="AF111" s="985" t="s">
        <v>128</v>
      </c>
      <c r="AG111" s="983"/>
      <c r="AH111" s="983"/>
      <c r="AI111" s="983"/>
      <c r="AJ111" s="984"/>
      <c r="AK111" s="985" t="s">
        <v>439</v>
      </c>
      <c r="AL111" s="983"/>
      <c r="AM111" s="983"/>
      <c r="AN111" s="983"/>
      <c r="AO111" s="984"/>
      <c r="AP111" s="986" t="s">
        <v>441</v>
      </c>
      <c r="AQ111" s="987"/>
      <c r="AR111" s="987"/>
      <c r="AS111" s="987"/>
      <c r="AT111" s="988"/>
      <c r="AU111" s="996"/>
      <c r="AV111" s="997"/>
      <c r="AW111" s="997"/>
      <c r="AX111" s="997"/>
      <c r="AY111" s="997"/>
      <c r="AZ111" s="879" t="s">
        <v>442</v>
      </c>
      <c r="BA111" s="816"/>
      <c r="BB111" s="816"/>
      <c r="BC111" s="816"/>
      <c r="BD111" s="816"/>
      <c r="BE111" s="816"/>
      <c r="BF111" s="816"/>
      <c r="BG111" s="816"/>
      <c r="BH111" s="816"/>
      <c r="BI111" s="816"/>
      <c r="BJ111" s="816"/>
      <c r="BK111" s="816"/>
      <c r="BL111" s="816"/>
      <c r="BM111" s="816"/>
      <c r="BN111" s="816"/>
      <c r="BO111" s="816"/>
      <c r="BP111" s="817"/>
      <c r="BQ111" s="880">
        <v>41068</v>
      </c>
      <c r="BR111" s="881"/>
      <c r="BS111" s="881"/>
      <c r="BT111" s="881"/>
      <c r="BU111" s="881"/>
      <c r="BV111" s="881">
        <v>27457</v>
      </c>
      <c r="BW111" s="881"/>
      <c r="BX111" s="881"/>
      <c r="BY111" s="881"/>
      <c r="BZ111" s="881"/>
      <c r="CA111" s="881">
        <v>14698</v>
      </c>
      <c r="CB111" s="881"/>
      <c r="CC111" s="881"/>
      <c r="CD111" s="881"/>
      <c r="CE111" s="881"/>
      <c r="CF111" s="939">
        <v>0.4</v>
      </c>
      <c r="CG111" s="940"/>
      <c r="CH111" s="940"/>
      <c r="CI111" s="940"/>
      <c r="CJ111" s="940"/>
      <c r="CK111" s="991"/>
      <c r="CL111" s="885"/>
      <c r="CM111" s="879" t="s">
        <v>443</v>
      </c>
      <c r="CN111" s="816"/>
      <c r="CO111" s="816"/>
      <c r="CP111" s="816"/>
      <c r="CQ111" s="816"/>
      <c r="CR111" s="816"/>
      <c r="CS111" s="816"/>
      <c r="CT111" s="816"/>
      <c r="CU111" s="816"/>
      <c r="CV111" s="816"/>
      <c r="CW111" s="816"/>
      <c r="CX111" s="816"/>
      <c r="CY111" s="816"/>
      <c r="CZ111" s="816"/>
      <c r="DA111" s="816"/>
      <c r="DB111" s="816"/>
      <c r="DC111" s="816"/>
      <c r="DD111" s="816"/>
      <c r="DE111" s="816"/>
      <c r="DF111" s="817"/>
      <c r="DG111" s="880" t="s">
        <v>439</v>
      </c>
      <c r="DH111" s="881"/>
      <c r="DI111" s="881"/>
      <c r="DJ111" s="881"/>
      <c r="DK111" s="881"/>
      <c r="DL111" s="881" t="s">
        <v>439</v>
      </c>
      <c r="DM111" s="881"/>
      <c r="DN111" s="881"/>
      <c r="DO111" s="881"/>
      <c r="DP111" s="881"/>
      <c r="DQ111" s="881" t="s">
        <v>438</v>
      </c>
      <c r="DR111" s="881"/>
      <c r="DS111" s="881"/>
      <c r="DT111" s="881"/>
      <c r="DU111" s="881"/>
      <c r="DV111" s="858" t="s">
        <v>444</v>
      </c>
      <c r="DW111" s="858"/>
      <c r="DX111" s="858"/>
      <c r="DY111" s="858"/>
      <c r="DZ111" s="859"/>
    </row>
    <row r="112" spans="1:131" s="233" customFormat="1" ht="26.25" customHeight="1" x14ac:dyDescent="0.15">
      <c r="A112" s="976" t="s">
        <v>445</v>
      </c>
      <c r="B112" s="977"/>
      <c r="C112" s="816" t="s">
        <v>446</v>
      </c>
      <c r="D112" s="816"/>
      <c r="E112" s="816"/>
      <c r="F112" s="816"/>
      <c r="G112" s="816"/>
      <c r="H112" s="816"/>
      <c r="I112" s="816"/>
      <c r="J112" s="816"/>
      <c r="K112" s="816"/>
      <c r="L112" s="816"/>
      <c r="M112" s="816"/>
      <c r="N112" s="816"/>
      <c r="O112" s="816"/>
      <c r="P112" s="816"/>
      <c r="Q112" s="816"/>
      <c r="R112" s="816"/>
      <c r="S112" s="816"/>
      <c r="T112" s="816"/>
      <c r="U112" s="816"/>
      <c r="V112" s="816"/>
      <c r="W112" s="816"/>
      <c r="X112" s="816"/>
      <c r="Y112" s="816"/>
      <c r="Z112" s="817"/>
      <c r="AA112" s="843" t="s">
        <v>447</v>
      </c>
      <c r="AB112" s="844"/>
      <c r="AC112" s="844"/>
      <c r="AD112" s="844"/>
      <c r="AE112" s="845"/>
      <c r="AF112" s="846" t="s">
        <v>448</v>
      </c>
      <c r="AG112" s="844"/>
      <c r="AH112" s="844"/>
      <c r="AI112" s="844"/>
      <c r="AJ112" s="845"/>
      <c r="AK112" s="846" t="s">
        <v>444</v>
      </c>
      <c r="AL112" s="844"/>
      <c r="AM112" s="844"/>
      <c r="AN112" s="844"/>
      <c r="AO112" s="845"/>
      <c r="AP112" s="888" t="s">
        <v>449</v>
      </c>
      <c r="AQ112" s="889"/>
      <c r="AR112" s="889"/>
      <c r="AS112" s="889"/>
      <c r="AT112" s="890"/>
      <c r="AU112" s="996"/>
      <c r="AV112" s="997"/>
      <c r="AW112" s="997"/>
      <c r="AX112" s="997"/>
      <c r="AY112" s="997"/>
      <c r="AZ112" s="879" t="s">
        <v>450</v>
      </c>
      <c r="BA112" s="816"/>
      <c r="BB112" s="816"/>
      <c r="BC112" s="816"/>
      <c r="BD112" s="816"/>
      <c r="BE112" s="816"/>
      <c r="BF112" s="816"/>
      <c r="BG112" s="816"/>
      <c r="BH112" s="816"/>
      <c r="BI112" s="816"/>
      <c r="BJ112" s="816"/>
      <c r="BK112" s="816"/>
      <c r="BL112" s="816"/>
      <c r="BM112" s="816"/>
      <c r="BN112" s="816"/>
      <c r="BO112" s="816"/>
      <c r="BP112" s="817"/>
      <c r="BQ112" s="880">
        <v>307876</v>
      </c>
      <c r="BR112" s="881"/>
      <c r="BS112" s="881"/>
      <c r="BT112" s="881"/>
      <c r="BU112" s="881"/>
      <c r="BV112" s="881">
        <v>283922</v>
      </c>
      <c r="BW112" s="881"/>
      <c r="BX112" s="881"/>
      <c r="BY112" s="881"/>
      <c r="BZ112" s="881"/>
      <c r="CA112" s="881">
        <v>258623</v>
      </c>
      <c r="CB112" s="881"/>
      <c r="CC112" s="881"/>
      <c r="CD112" s="881"/>
      <c r="CE112" s="881"/>
      <c r="CF112" s="939">
        <v>6.9</v>
      </c>
      <c r="CG112" s="940"/>
      <c r="CH112" s="940"/>
      <c r="CI112" s="940"/>
      <c r="CJ112" s="940"/>
      <c r="CK112" s="991"/>
      <c r="CL112" s="885"/>
      <c r="CM112" s="879" t="s">
        <v>451</v>
      </c>
      <c r="CN112" s="816"/>
      <c r="CO112" s="816"/>
      <c r="CP112" s="816"/>
      <c r="CQ112" s="816"/>
      <c r="CR112" s="816"/>
      <c r="CS112" s="816"/>
      <c r="CT112" s="816"/>
      <c r="CU112" s="816"/>
      <c r="CV112" s="816"/>
      <c r="CW112" s="816"/>
      <c r="CX112" s="816"/>
      <c r="CY112" s="816"/>
      <c r="CZ112" s="816"/>
      <c r="DA112" s="816"/>
      <c r="DB112" s="816"/>
      <c r="DC112" s="816"/>
      <c r="DD112" s="816"/>
      <c r="DE112" s="816"/>
      <c r="DF112" s="817"/>
      <c r="DG112" s="880" t="s">
        <v>128</v>
      </c>
      <c r="DH112" s="881"/>
      <c r="DI112" s="881"/>
      <c r="DJ112" s="881"/>
      <c r="DK112" s="881"/>
      <c r="DL112" s="881" t="s">
        <v>438</v>
      </c>
      <c r="DM112" s="881"/>
      <c r="DN112" s="881"/>
      <c r="DO112" s="881"/>
      <c r="DP112" s="881"/>
      <c r="DQ112" s="881" t="s">
        <v>448</v>
      </c>
      <c r="DR112" s="881"/>
      <c r="DS112" s="881"/>
      <c r="DT112" s="881"/>
      <c r="DU112" s="881"/>
      <c r="DV112" s="858" t="s">
        <v>441</v>
      </c>
      <c r="DW112" s="858"/>
      <c r="DX112" s="858"/>
      <c r="DY112" s="858"/>
      <c r="DZ112" s="859"/>
    </row>
    <row r="113" spans="1:130" s="233" customFormat="1" ht="26.25" customHeight="1" x14ac:dyDescent="0.15">
      <c r="A113" s="978"/>
      <c r="B113" s="979"/>
      <c r="C113" s="816" t="s">
        <v>452</v>
      </c>
      <c r="D113" s="816"/>
      <c r="E113" s="816"/>
      <c r="F113" s="816"/>
      <c r="G113" s="816"/>
      <c r="H113" s="816"/>
      <c r="I113" s="816"/>
      <c r="J113" s="816"/>
      <c r="K113" s="816"/>
      <c r="L113" s="816"/>
      <c r="M113" s="816"/>
      <c r="N113" s="816"/>
      <c r="O113" s="816"/>
      <c r="P113" s="816"/>
      <c r="Q113" s="816"/>
      <c r="R113" s="816"/>
      <c r="S113" s="816"/>
      <c r="T113" s="816"/>
      <c r="U113" s="816"/>
      <c r="V113" s="816"/>
      <c r="W113" s="816"/>
      <c r="X113" s="816"/>
      <c r="Y113" s="816"/>
      <c r="Z113" s="817"/>
      <c r="AA113" s="982">
        <v>23550</v>
      </c>
      <c r="AB113" s="983"/>
      <c r="AC113" s="983"/>
      <c r="AD113" s="983"/>
      <c r="AE113" s="984"/>
      <c r="AF113" s="985">
        <v>23954</v>
      </c>
      <c r="AG113" s="983"/>
      <c r="AH113" s="983"/>
      <c r="AI113" s="983"/>
      <c r="AJ113" s="984"/>
      <c r="AK113" s="985">
        <v>28661</v>
      </c>
      <c r="AL113" s="983"/>
      <c r="AM113" s="983"/>
      <c r="AN113" s="983"/>
      <c r="AO113" s="984"/>
      <c r="AP113" s="986">
        <v>0.8</v>
      </c>
      <c r="AQ113" s="987"/>
      <c r="AR113" s="987"/>
      <c r="AS113" s="987"/>
      <c r="AT113" s="988"/>
      <c r="AU113" s="996"/>
      <c r="AV113" s="997"/>
      <c r="AW113" s="997"/>
      <c r="AX113" s="997"/>
      <c r="AY113" s="997"/>
      <c r="AZ113" s="879" t="s">
        <v>453</v>
      </c>
      <c r="BA113" s="816"/>
      <c r="BB113" s="816"/>
      <c r="BC113" s="816"/>
      <c r="BD113" s="816"/>
      <c r="BE113" s="816"/>
      <c r="BF113" s="816"/>
      <c r="BG113" s="816"/>
      <c r="BH113" s="816"/>
      <c r="BI113" s="816"/>
      <c r="BJ113" s="816"/>
      <c r="BK113" s="816"/>
      <c r="BL113" s="816"/>
      <c r="BM113" s="816"/>
      <c r="BN113" s="816"/>
      <c r="BO113" s="816"/>
      <c r="BP113" s="817"/>
      <c r="BQ113" s="880">
        <v>381387</v>
      </c>
      <c r="BR113" s="881"/>
      <c r="BS113" s="881"/>
      <c r="BT113" s="881"/>
      <c r="BU113" s="881"/>
      <c r="BV113" s="881">
        <v>271422</v>
      </c>
      <c r="BW113" s="881"/>
      <c r="BX113" s="881"/>
      <c r="BY113" s="881"/>
      <c r="BZ113" s="881"/>
      <c r="CA113" s="881">
        <v>185267</v>
      </c>
      <c r="CB113" s="881"/>
      <c r="CC113" s="881"/>
      <c r="CD113" s="881"/>
      <c r="CE113" s="881"/>
      <c r="CF113" s="939">
        <v>4.9000000000000004</v>
      </c>
      <c r="CG113" s="940"/>
      <c r="CH113" s="940"/>
      <c r="CI113" s="940"/>
      <c r="CJ113" s="940"/>
      <c r="CK113" s="991"/>
      <c r="CL113" s="885"/>
      <c r="CM113" s="879" t="s">
        <v>454</v>
      </c>
      <c r="CN113" s="816"/>
      <c r="CO113" s="816"/>
      <c r="CP113" s="816"/>
      <c r="CQ113" s="816"/>
      <c r="CR113" s="816"/>
      <c r="CS113" s="816"/>
      <c r="CT113" s="816"/>
      <c r="CU113" s="816"/>
      <c r="CV113" s="816"/>
      <c r="CW113" s="816"/>
      <c r="CX113" s="816"/>
      <c r="CY113" s="816"/>
      <c r="CZ113" s="816"/>
      <c r="DA113" s="816"/>
      <c r="DB113" s="816"/>
      <c r="DC113" s="816"/>
      <c r="DD113" s="816"/>
      <c r="DE113" s="816"/>
      <c r="DF113" s="817"/>
      <c r="DG113" s="843" t="s">
        <v>439</v>
      </c>
      <c r="DH113" s="844"/>
      <c r="DI113" s="844"/>
      <c r="DJ113" s="844"/>
      <c r="DK113" s="845"/>
      <c r="DL113" s="846" t="s">
        <v>439</v>
      </c>
      <c r="DM113" s="844"/>
      <c r="DN113" s="844"/>
      <c r="DO113" s="844"/>
      <c r="DP113" s="845"/>
      <c r="DQ113" s="846" t="s">
        <v>449</v>
      </c>
      <c r="DR113" s="844"/>
      <c r="DS113" s="844"/>
      <c r="DT113" s="844"/>
      <c r="DU113" s="845"/>
      <c r="DV113" s="888" t="s">
        <v>444</v>
      </c>
      <c r="DW113" s="889"/>
      <c r="DX113" s="889"/>
      <c r="DY113" s="889"/>
      <c r="DZ113" s="890"/>
    </row>
    <row r="114" spans="1:130" s="233" customFormat="1" ht="26.25" customHeight="1" x14ac:dyDescent="0.15">
      <c r="A114" s="978"/>
      <c r="B114" s="979"/>
      <c r="C114" s="816" t="s">
        <v>455</v>
      </c>
      <c r="D114" s="816"/>
      <c r="E114" s="816"/>
      <c r="F114" s="816"/>
      <c r="G114" s="816"/>
      <c r="H114" s="816"/>
      <c r="I114" s="816"/>
      <c r="J114" s="816"/>
      <c r="K114" s="816"/>
      <c r="L114" s="816"/>
      <c r="M114" s="816"/>
      <c r="N114" s="816"/>
      <c r="O114" s="816"/>
      <c r="P114" s="816"/>
      <c r="Q114" s="816"/>
      <c r="R114" s="816"/>
      <c r="S114" s="816"/>
      <c r="T114" s="816"/>
      <c r="U114" s="816"/>
      <c r="V114" s="816"/>
      <c r="W114" s="816"/>
      <c r="X114" s="816"/>
      <c r="Y114" s="816"/>
      <c r="Z114" s="817"/>
      <c r="AA114" s="843">
        <v>128212</v>
      </c>
      <c r="AB114" s="844"/>
      <c r="AC114" s="844"/>
      <c r="AD114" s="844"/>
      <c r="AE114" s="845"/>
      <c r="AF114" s="846">
        <v>119134</v>
      </c>
      <c r="AG114" s="844"/>
      <c r="AH114" s="844"/>
      <c r="AI114" s="844"/>
      <c r="AJ114" s="845"/>
      <c r="AK114" s="846">
        <v>88847</v>
      </c>
      <c r="AL114" s="844"/>
      <c r="AM114" s="844"/>
      <c r="AN114" s="844"/>
      <c r="AO114" s="845"/>
      <c r="AP114" s="888">
        <v>2.4</v>
      </c>
      <c r="AQ114" s="889"/>
      <c r="AR114" s="889"/>
      <c r="AS114" s="889"/>
      <c r="AT114" s="890"/>
      <c r="AU114" s="996"/>
      <c r="AV114" s="997"/>
      <c r="AW114" s="997"/>
      <c r="AX114" s="997"/>
      <c r="AY114" s="997"/>
      <c r="AZ114" s="879" t="s">
        <v>456</v>
      </c>
      <c r="BA114" s="816"/>
      <c r="BB114" s="816"/>
      <c r="BC114" s="816"/>
      <c r="BD114" s="816"/>
      <c r="BE114" s="816"/>
      <c r="BF114" s="816"/>
      <c r="BG114" s="816"/>
      <c r="BH114" s="816"/>
      <c r="BI114" s="816"/>
      <c r="BJ114" s="816"/>
      <c r="BK114" s="816"/>
      <c r="BL114" s="816"/>
      <c r="BM114" s="816"/>
      <c r="BN114" s="816"/>
      <c r="BO114" s="816"/>
      <c r="BP114" s="817"/>
      <c r="BQ114" s="880">
        <v>1041319</v>
      </c>
      <c r="BR114" s="881"/>
      <c r="BS114" s="881"/>
      <c r="BT114" s="881"/>
      <c r="BU114" s="881"/>
      <c r="BV114" s="881">
        <v>1002608</v>
      </c>
      <c r="BW114" s="881"/>
      <c r="BX114" s="881"/>
      <c r="BY114" s="881"/>
      <c r="BZ114" s="881"/>
      <c r="CA114" s="881">
        <v>985519</v>
      </c>
      <c r="CB114" s="881"/>
      <c r="CC114" s="881"/>
      <c r="CD114" s="881"/>
      <c r="CE114" s="881"/>
      <c r="CF114" s="939">
        <v>26.3</v>
      </c>
      <c r="CG114" s="940"/>
      <c r="CH114" s="940"/>
      <c r="CI114" s="940"/>
      <c r="CJ114" s="940"/>
      <c r="CK114" s="991"/>
      <c r="CL114" s="885"/>
      <c r="CM114" s="879" t="s">
        <v>457</v>
      </c>
      <c r="CN114" s="816"/>
      <c r="CO114" s="816"/>
      <c r="CP114" s="816"/>
      <c r="CQ114" s="816"/>
      <c r="CR114" s="816"/>
      <c r="CS114" s="816"/>
      <c r="CT114" s="816"/>
      <c r="CU114" s="816"/>
      <c r="CV114" s="816"/>
      <c r="CW114" s="816"/>
      <c r="CX114" s="816"/>
      <c r="CY114" s="816"/>
      <c r="CZ114" s="816"/>
      <c r="DA114" s="816"/>
      <c r="DB114" s="816"/>
      <c r="DC114" s="816"/>
      <c r="DD114" s="816"/>
      <c r="DE114" s="816"/>
      <c r="DF114" s="817"/>
      <c r="DG114" s="843" t="s">
        <v>448</v>
      </c>
      <c r="DH114" s="844"/>
      <c r="DI114" s="844"/>
      <c r="DJ114" s="844"/>
      <c r="DK114" s="845"/>
      <c r="DL114" s="846" t="s">
        <v>438</v>
      </c>
      <c r="DM114" s="844"/>
      <c r="DN114" s="844"/>
      <c r="DO114" s="844"/>
      <c r="DP114" s="845"/>
      <c r="DQ114" s="846" t="s">
        <v>448</v>
      </c>
      <c r="DR114" s="844"/>
      <c r="DS114" s="844"/>
      <c r="DT114" s="844"/>
      <c r="DU114" s="845"/>
      <c r="DV114" s="888" t="s">
        <v>441</v>
      </c>
      <c r="DW114" s="889"/>
      <c r="DX114" s="889"/>
      <c r="DY114" s="889"/>
      <c r="DZ114" s="890"/>
    </row>
    <row r="115" spans="1:130" s="233" customFormat="1" ht="26.25" customHeight="1" x14ac:dyDescent="0.15">
      <c r="A115" s="978"/>
      <c r="B115" s="979"/>
      <c r="C115" s="816" t="s">
        <v>458</v>
      </c>
      <c r="D115" s="816"/>
      <c r="E115" s="816"/>
      <c r="F115" s="816"/>
      <c r="G115" s="816"/>
      <c r="H115" s="816"/>
      <c r="I115" s="816"/>
      <c r="J115" s="816"/>
      <c r="K115" s="816"/>
      <c r="L115" s="816"/>
      <c r="M115" s="816"/>
      <c r="N115" s="816"/>
      <c r="O115" s="816"/>
      <c r="P115" s="816"/>
      <c r="Q115" s="816"/>
      <c r="R115" s="816"/>
      <c r="S115" s="816"/>
      <c r="T115" s="816"/>
      <c r="U115" s="816"/>
      <c r="V115" s="816"/>
      <c r="W115" s="816"/>
      <c r="X115" s="816"/>
      <c r="Y115" s="816"/>
      <c r="Z115" s="817"/>
      <c r="AA115" s="982">
        <v>14698</v>
      </c>
      <c r="AB115" s="983"/>
      <c r="AC115" s="983"/>
      <c r="AD115" s="983"/>
      <c r="AE115" s="984"/>
      <c r="AF115" s="985">
        <v>14698</v>
      </c>
      <c r="AG115" s="983"/>
      <c r="AH115" s="983"/>
      <c r="AI115" s="983"/>
      <c r="AJ115" s="984"/>
      <c r="AK115" s="985">
        <v>14698</v>
      </c>
      <c r="AL115" s="983"/>
      <c r="AM115" s="983"/>
      <c r="AN115" s="983"/>
      <c r="AO115" s="984"/>
      <c r="AP115" s="986">
        <v>0.4</v>
      </c>
      <c r="AQ115" s="987"/>
      <c r="AR115" s="987"/>
      <c r="AS115" s="987"/>
      <c r="AT115" s="988"/>
      <c r="AU115" s="996"/>
      <c r="AV115" s="997"/>
      <c r="AW115" s="997"/>
      <c r="AX115" s="997"/>
      <c r="AY115" s="997"/>
      <c r="AZ115" s="879" t="s">
        <v>459</v>
      </c>
      <c r="BA115" s="816"/>
      <c r="BB115" s="816"/>
      <c r="BC115" s="816"/>
      <c r="BD115" s="816"/>
      <c r="BE115" s="816"/>
      <c r="BF115" s="816"/>
      <c r="BG115" s="816"/>
      <c r="BH115" s="816"/>
      <c r="BI115" s="816"/>
      <c r="BJ115" s="816"/>
      <c r="BK115" s="816"/>
      <c r="BL115" s="816"/>
      <c r="BM115" s="816"/>
      <c r="BN115" s="816"/>
      <c r="BO115" s="816"/>
      <c r="BP115" s="817"/>
      <c r="BQ115" s="880" t="s">
        <v>439</v>
      </c>
      <c r="BR115" s="881"/>
      <c r="BS115" s="881"/>
      <c r="BT115" s="881"/>
      <c r="BU115" s="881"/>
      <c r="BV115" s="881" t="s">
        <v>128</v>
      </c>
      <c r="BW115" s="881"/>
      <c r="BX115" s="881"/>
      <c r="BY115" s="881"/>
      <c r="BZ115" s="881"/>
      <c r="CA115" s="881" t="s">
        <v>439</v>
      </c>
      <c r="CB115" s="881"/>
      <c r="CC115" s="881"/>
      <c r="CD115" s="881"/>
      <c r="CE115" s="881"/>
      <c r="CF115" s="939" t="s">
        <v>439</v>
      </c>
      <c r="CG115" s="940"/>
      <c r="CH115" s="940"/>
      <c r="CI115" s="940"/>
      <c r="CJ115" s="940"/>
      <c r="CK115" s="991"/>
      <c r="CL115" s="885"/>
      <c r="CM115" s="879" t="s">
        <v>460</v>
      </c>
      <c r="CN115" s="816"/>
      <c r="CO115" s="816"/>
      <c r="CP115" s="816"/>
      <c r="CQ115" s="816"/>
      <c r="CR115" s="816"/>
      <c r="CS115" s="816"/>
      <c r="CT115" s="816"/>
      <c r="CU115" s="816"/>
      <c r="CV115" s="816"/>
      <c r="CW115" s="816"/>
      <c r="CX115" s="816"/>
      <c r="CY115" s="816"/>
      <c r="CZ115" s="816"/>
      <c r="DA115" s="816"/>
      <c r="DB115" s="816"/>
      <c r="DC115" s="816"/>
      <c r="DD115" s="816"/>
      <c r="DE115" s="816"/>
      <c r="DF115" s="817"/>
      <c r="DG115" s="843">
        <v>41068</v>
      </c>
      <c r="DH115" s="844"/>
      <c r="DI115" s="844"/>
      <c r="DJ115" s="844"/>
      <c r="DK115" s="845"/>
      <c r="DL115" s="846">
        <v>27457</v>
      </c>
      <c r="DM115" s="844"/>
      <c r="DN115" s="844"/>
      <c r="DO115" s="844"/>
      <c r="DP115" s="845"/>
      <c r="DQ115" s="846">
        <v>14698</v>
      </c>
      <c r="DR115" s="844"/>
      <c r="DS115" s="844"/>
      <c r="DT115" s="844"/>
      <c r="DU115" s="845"/>
      <c r="DV115" s="888">
        <v>0.4</v>
      </c>
      <c r="DW115" s="889"/>
      <c r="DX115" s="889"/>
      <c r="DY115" s="889"/>
      <c r="DZ115" s="890"/>
    </row>
    <row r="116" spans="1:130" s="233" customFormat="1" ht="26.25" customHeight="1" x14ac:dyDescent="0.15">
      <c r="A116" s="980"/>
      <c r="B116" s="981"/>
      <c r="C116" s="903" t="s">
        <v>461</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843">
        <v>46</v>
      </c>
      <c r="AB116" s="844"/>
      <c r="AC116" s="844"/>
      <c r="AD116" s="844"/>
      <c r="AE116" s="845"/>
      <c r="AF116" s="846">
        <v>188</v>
      </c>
      <c r="AG116" s="844"/>
      <c r="AH116" s="844"/>
      <c r="AI116" s="844"/>
      <c r="AJ116" s="845"/>
      <c r="AK116" s="846">
        <v>118</v>
      </c>
      <c r="AL116" s="844"/>
      <c r="AM116" s="844"/>
      <c r="AN116" s="844"/>
      <c r="AO116" s="845"/>
      <c r="AP116" s="888">
        <v>0</v>
      </c>
      <c r="AQ116" s="889"/>
      <c r="AR116" s="889"/>
      <c r="AS116" s="889"/>
      <c r="AT116" s="890"/>
      <c r="AU116" s="996"/>
      <c r="AV116" s="997"/>
      <c r="AW116" s="997"/>
      <c r="AX116" s="997"/>
      <c r="AY116" s="997"/>
      <c r="AZ116" s="973" t="s">
        <v>462</v>
      </c>
      <c r="BA116" s="974"/>
      <c r="BB116" s="974"/>
      <c r="BC116" s="974"/>
      <c r="BD116" s="974"/>
      <c r="BE116" s="974"/>
      <c r="BF116" s="974"/>
      <c r="BG116" s="974"/>
      <c r="BH116" s="974"/>
      <c r="BI116" s="974"/>
      <c r="BJ116" s="974"/>
      <c r="BK116" s="974"/>
      <c r="BL116" s="974"/>
      <c r="BM116" s="974"/>
      <c r="BN116" s="974"/>
      <c r="BO116" s="974"/>
      <c r="BP116" s="975"/>
      <c r="BQ116" s="880" t="s">
        <v>439</v>
      </c>
      <c r="BR116" s="881"/>
      <c r="BS116" s="881"/>
      <c r="BT116" s="881"/>
      <c r="BU116" s="881"/>
      <c r="BV116" s="881" t="s">
        <v>438</v>
      </c>
      <c r="BW116" s="881"/>
      <c r="BX116" s="881"/>
      <c r="BY116" s="881"/>
      <c r="BZ116" s="881"/>
      <c r="CA116" s="881" t="s">
        <v>438</v>
      </c>
      <c r="CB116" s="881"/>
      <c r="CC116" s="881"/>
      <c r="CD116" s="881"/>
      <c r="CE116" s="881"/>
      <c r="CF116" s="939" t="s">
        <v>439</v>
      </c>
      <c r="CG116" s="940"/>
      <c r="CH116" s="940"/>
      <c r="CI116" s="940"/>
      <c r="CJ116" s="940"/>
      <c r="CK116" s="991"/>
      <c r="CL116" s="885"/>
      <c r="CM116" s="879" t="s">
        <v>463</v>
      </c>
      <c r="CN116" s="816"/>
      <c r="CO116" s="816"/>
      <c r="CP116" s="816"/>
      <c r="CQ116" s="816"/>
      <c r="CR116" s="816"/>
      <c r="CS116" s="816"/>
      <c r="CT116" s="816"/>
      <c r="CU116" s="816"/>
      <c r="CV116" s="816"/>
      <c r="CW116" s="816"/>
      <c r="CX116" s="816"/>
      <c r="CY116" s="816"/>
      <c r="CZ116" s="816"/>
      <c r="DA116" s="816"/>
      <c r="DB116" s="816"/>
      <c r="DC116" s="816"/>
      <c r="DD116" s="816"/>
      <c r="DE116" s="816"/>
      <c r="DF116" s="817"/>
      <c r="DG116" s="843" t="s">
        <v>444</v>
      </c>
      <c r="DH116" s="844"/>
      <c r="DI116" s="844"/>
      <c r="DJ116" s="844"/>
      <c r="DK116" s="845"/>
      <c r="DL116" s="846" t="s">
        <v>439</v>
      </c>
      <c r="DM116" s="844"/>
      <c r="DN116" s="844"/>
      <c r="DO116" s="844"/>
      <c r="DP116" s="845"/>
      <c r="DQ116" s="846" t="s">
        <v>439</v>
      </c>
      <c r="DR116" s="844"/>
      <c r="DS116" s="844"/>
      <c r="DT116" s="844"/>
      <c r="DU116" s="845"/>
      <c r="DV116" s="888" t="s">
        <v>441</v>
      </c>
      <c r="DW116" s="889"/>
      <c r="DX116" s="889"/>
      <c r="DY116" s="889"/>
      <c r="DZ116" s="890"/>
    </row>
    <row r="117" spans="1:130" s="233" customFormat="1" ht="26.25" customHeight="1" x14ac:dyDescent="0.15">
      <c r="A117" s="959" t="s">
        <v>187</v>
      </c>
      <c r="B117" s="960"/>
      <c r="C117" s="960"/>
      <c r="D117" s="960"/>
      <c r="E117" s="960"/>
      <c r="F117" s="960"/>
      <c r="G117" s="960"/>
      <c r="H117" s="960"/>
      <c r="I117" s="960"/>
      <c r="J117" s="960"/>
      <c r="K117" s="960"/>
      <c r="L117" s="960"/>
      <c r="M117" s="960"/>
      <c r="N117" s="960"/>
      <c r="O117" s="960"/>
      <c r="P117" s="960"/>
      <c r="Q117" s="960"/>
      <c r="R117" s="960"/>
      <c r="S117" s="960"/>
      <c r="T117" s="960"/>
      <c r="U117" s="960"/>
      <c r="V117" s="960"/>
      <c r="W117" s="960"/>
      <c r="X117" s="960"/>
      <c r="Y117" s="941" t="s">
        <v>464</v>
      </c>
      <c r="Z117" s="961"/>
      <c r="AA117" s="966">
        <v>796360</v>
      </c>
      <c r="AB117" s="967"/>
      <c r="AC117" s="967"/>
      <c r="AD117" s="967"/>
      <c r="AE117" s="968"/>
      <c r="AF117" s="969">
        <v>810062</v>
      </c>
      <c r="AG117" s="967"/>
      <c r="AH117" s="967"/>
      <c r="AI117" s="967"/>
      <c r="AJ117" s="968"/>
      <c r="AK117" s="969">
        <v>831553</v>
      </c>
      <c r="AL117" s="967"/>
      <c r="AM117" s="967"/>
      <c r="AN117" s="967"/>
      <c r="AO117" s="968"/>
      <c r="AP117" s="970"/>
      <c r="AQ117" s="971"/>
      <c r="AR117" s="971"/>
      <c r="AS117" s="971"/>
      <c r="AT117" s="972"/>
      <c r="AU117" s="996"/>
      <c r="AV117" s="997"/>
      <c r="AW117" s="997"/>
      <c r="AX117" s="997"/>
      <c r="AY117" s="997"/>
      <c r="AZ117" s="927" t="s">
        <v>465</v>
      </c>
      <c r="BA117" s="928"/>
      <c r="BB117" s="928"/>
      <c r="BC117" s="928"/>
      <c r="BD117" s="928"/>
      <c r="BE117" s="928"/>
      <c r="BF117" s="928"/>
      <c r="BG117" s="928"/>
      <c r="BH117" s="928"/>
      <c r="BI117" s="928"/>
      <c r="BJ117" s="928"/>
      <c r="BK117" s="928"/>
      <c r="BL117" s="928"/>
      <c r="BM117" s="928"/>
      <c r="BN117" s="928"/>
      <c r="BO117" s="928"/>
      <c r="BP117" s="929"/>
      <c r="BQ117" s="880" t="s">
        <v>448</v>
      </c>
      <c r="BR117" s="881"/>
      <c r="BS117" s="881"/>
      <c r="BT117" s="881"/>
      <c r="BU117" s="881"/>
      <c r="BV117" s="881" t="s">
        <v>444</v>
      </c>
      <c r="BW117" s="881"/>
      <c r="BX117" s="881"/>
      <c r="BY117" s="881"/>
      <c r="BZ117" s="881"/>
      <c r="CA117" s="881" t="s">
        <v>128</v>
      </c>
      <c r="CB117" s="881"/>
      <c r="CC117" s="881"/>
      <c r="CD117" s="881"/>
      <c r="CE117" s="881"/>
      <c r="CF117" s="939" t="s">
        <v>439</v>
      </c>
      <c r="CG117" s="940"/>
      <c r="CH117" s="940"/>
      <c r="CI117" s="940"/>
      <c r="CJ117" s="940"/>
      <c r="CK117" s="991"/>
      <c r="CL117" s="885"/>
      <c r="CM117" s="879" t="s">
        <v>466</v>
      </c>
      <c r="CN117" s="816"/>
      <c r="CO117" s="816"/>
      <c r="CP117" s="816"/>
      <c r="CQ117" s="816"/>
      <c r="CR117" s="816"/>
      <c r="CS117" s="816"/>
      <c r="CT117" s="816"/>
      <c r="CU117" s="816"/>
      <c r="CV117" s="816"/>
      <c r="CW117" s="816"/>
      <c r="CX117" s="816"/>
      <c r="CY117" s="816"/>
      <c r="CZ117" s="816"/>
      <c r="DA117" s="816"/>
      <c r="DB117" s="816"/>
      <c r="DC117" s="816"/>
      <c r="DD117" s="816"/>
      <c r="DE117" s="816"/>
      <c r="DF117" s="817"/>
      <c r="DG117" s="843" t="s">
        <v>439</v>
      </c>
      <c r="DH117" s="844"/>
      <c r="DI117" s="844"/>
      <c r="DJ117" s="844"/>
      <c r="DK117" s="845"/>
      <c r="DL117" s="846" t="s">
        <v>438</v>
      </c>
      <c r="DM117" s="844"/>
      <c r="DN117" s="844"/>
      <c r="DO117" s="844"/>
      <c r="DP117" s="845"/>
      <c r="DQ117" s="846" t="s">
        <v>448</v>
      </c>
      <c r="DR117" s="844"/>
      <c r="DS117" s="844"/>
      <c r="DT117" s="844"/>
      <c r="DU117" s="845"/>
      <c r="DV117" s="888" t="s">
        <v>439</v>
      </c>
      <c r="DW117" s="889"/>
      <c r="DX117" s="889"/>
      <c r="DY117" s="889"/>
      <c r="DZ117" s="890"/>
    </row>
    <row r="118" spans="1:130" s="233" customFormat="1" ht="26.25" customHeight="1" x14ac:dyDescent="0.15">
      <c r="A118" s="959" t="s">
        <v>433</v>
      </c>
      <c r="B118" s="960"/>
      <c r="C118" s="960"/>
      <c r="D118" s="960"/>
      <c r="E118" s="960"/>
      <c r="F118" s="960"/>
      <c r="G118" s="960"/>
      <c r="H118" s="960"/>
      <c r="I118" s="960"/>
      <c r="J118" s="960"/>
      <c r="K118" s="960"/>
      <c r="L118" s="960"/>
      <c r="M118" s="960"/>
      <c r="N118" s="960"/>
      <c r="O118" s="960"/>
      <c r="P118" s="960"/>
      <c r="Q118" s="960"/>
      <c r="R118" s="960"/>
      <c r="S118" s="960"/>
      <c r="T118" s="960"/>
      <c r="U118" s="960"/>
      <c r="V118" s="960"/>
      <c r="W118" s="960"/>
      <c r="X118" s="960"/>
      <c r="Y118" s="960"/>
      <c r="Z118" s="961"/>
      <c r="AA118" s="962" t="s">
        <v>430</v>
      </c>
      <c r="AB118" s="960"/>
      <c r="AC118" s="960"/>
      <c r="AD118" s="960"/>
      <c r="AE118" s="961"/>
      <c r="AF118" s="962" t="s">
        <v>431</v>
      </c>
      <c r="AG118" s="960"/>
      <c r="AH118" s="960"/>
      <c r="AI118" s="960"/>
      <c r="AJ118" s="961"/>
      <c r="AK118" s="962" t="s">
        <v>304</v>
      </c>
      <c r="AL118" s="960"/>
      <c r="AM118" s="960"/>
      <c r="AN118" s="960"/>
      <c r="AO118" s="961"/>
      <c r="AP118" s="963" t="s">
        <v>432</v>
      </c>
      <c r="AQ118" s="964"/>
      <c r="AR118" s="964"/>
      <c r="AS118" s="964"/>
      <c r="AT118" s="965"/>
      <c r="AU118" s="996"/>
      <c r="AV118" s="997"/>
      <c r="AW118" s="997"/>
      <c r="AX118" s="997"/>
      <c r="AY118" s="997"/>
      <c r="AZ118" s="902" t="s">
        <v>467</v>
      </c>
      <c r="BA118" s="903"/>
      <c r="BB118" s="903"/>
      <c r="BC118" s="903"/>
      <c r="BD118" s="903"/>
      <c r="BE118" s="903"/>
      <c r="BF118" s="903"/>
      <c r="BG118" s="903"/>
      <c r="BH118" s="903"/>
      <c r="BI118" s="903"/>
      <c r="BJ118" s="903"/>
      <c r="BK118" s="903"/>
      <c r="BL118" s="903"/>
      <c r="BM118" s="903"/>
      <c r="BN118" s="903"/>
      <c r="BO118" s="903"/>
      <c r="BP118" s="904"/>
      <c r="BQ118" s="943">
        <v>60369</v>
      </c>
      <c r="BR118" s="909"/>
      <c r="BS118" s="909"/>
      <c r="BT118" s="909"/>
      <c r="BU118" s="909"/>
      <c r="BV118" s="909" t="s">
        <v>439</v>
      </c>
      <c r="BW118" s="909"/>
      <c r="BX118" s="909"/>
      <c r="BY118" s="909"/>
      <c r="BZ118" s="909"/>
      <c r="CA118" s="909" t="s">
        <v>128</v>
      </c>
      <c r="CB118" s="909"/>
      <c r="CC118" s="909"/>
      <c r="CD118" s="909"/>
      <c r="CE118" s="909"/>
      <c r="CF118" s="939" t="s">
        <v>448</v>
      </c>
      <c r="CG118" s="940"/>
      <c r="CH118" s="940"/>
      <c r="CI118" s="940"/>
      <c r="CJ118" s="940"/>
      <c r="CK118" s="991"/>
      <c r="CL118" s="885"/>
      <c r="CM118" s="879" t="s">
        <v>468</v>
      </c>
      <c r="CN118" s="816"/>
      <c r="CO118" s="816"/>
      <c r="CP118" s="816"/>
      <c r="CQ118" s="816"/>
      <c r="CR118" s="816"/>
      <c r="CS118" s="816"/>
      <c r="CT118" s="816"/>
      <c r="CU118" s="816"/>
      <c r="CV118" s="816"/>
      <c r="CW118" s="816"/>
      <c r="CX118" s="816"/>
      <c r="CY118" s="816"/>
      <c r="CZ118" s="816"/>
      <c r="DA118" s="816"/>
      <c r="DB118" s="816"/>
      <c r="DC118" s="816"/>
      <c r="DD118" s="816"/>
      <c r="DE118" s="816"/>
      <c r="DF118" s="817"/>
      <c r="DG118" s="843" t="s">
        <v>449</v>
      </c>
      <c r="DH118" s="844"/>
      <c r="DI118" s="844"/>
      <c r="DJ118" s="844"/>
      <c r="DK118" s="845"/>
      <c r="DL118" s="846" t="s">
        <v>448</v>
      </c>
      <c r="DM118" s="844"/>
      <c r="DN118" s="844"/>
      <c r="DO118" s="844"/>
      <c r="DP118" s="845"/>
      <c r="DQ118" s="846" t="s">
        <v>448</v>
      </c>
      <c r="DR118" s="844"/>
      <c r="DS118" s="844"/>
      <c r="DT118" s="844"/>
      <c r="DU118" s="845"/>
      <c r="DV118" s="888" t="s">
        <v>444</v>
      </c>
      <c r="DW118" s="889"/>
      <c r="DX118" s="889"/>
      <c r="DY118" s="889"/>
      <c r="DZ118" s="890"/>
    </row>
    <row r="119" spans="1:130" s="233" customFormat="1" ht="26.25" customHeight="1" x14ac:dyDescent="0.15">
      <c r="A119" s="882" t="s">
        <v>436</v>
      </c>
      <c r="B119" s="883"/>
      <c r="C119" s="924" t="s">
        <v>437</v>
      </c>
      <c r="D119" s="872"/>
      <c r="E119" s="872"/>
      <c r="F119" s="872"/>
      <c r="G119" s="872"/>
      <c r="H119" s="872"/>
      <c r="I119" s="872"/>
      <c r="J119" s="872"/>
      <c r="K119" s="872"/>
      <c r="L119" s="872"/>
      <c r="M119" s="872"/>
      <c r="N119" s="872"/>
      <c r="O119" s="872"/>
      <c r="P119" s="872"/>
      <c r="Q119" s="872"/>
      <c r="R119" s="872"/>
      <c r="S119" s="872"/>
      <c r="T119" s="872"/>
      <c r="U119" s="872"/>
      <c r="V119" s="872"/>
      <c r="W119" s="872"/>
      <c r="X119" s="872"/>
      <c r="Y119" s="872"/>
      <c r="Z119" s="873"/>
      <c r="AA119" s="952" t="s">
        <v>448</v>
      </c>
      <c r="AB119" s="953"/>
      <c r="AC119" s="953"/>
      <c r="AD119" s="953"/>
      <c r="AE119" s="954"/>
      <c r="AF119" s="955" t="s">
        <v>444</v>
      </c>
      <c r="AG119" s="953"/>
      <c r="AH119" s="953"/>
      <c r="AI119" s="953"/>
      <c r="AJ119" s="954"/>
      <c r="AK119" s="955" t="s">
        <v>444</v>
      </c>
      <c r="AL119" s="953"/>
      <c r="AM119" s="953"/>
      <c r="AN119" s="953"/>
      <c r="AO119" s="954"/>
      <c r="AP119" s="956" t="s">
        <v>447</v>
      </c>
      <c r="AQ119" s="957"/>
      <c r="AR119" s="957"/>
      <c r="AS119" s="957"/>
      <c r="AT119" s="958"/>
      <c r="AU119" s="998"/>
      <c r="AV119" s="999"/>
      <c r="AW119" s="999"/>
      <c r="AX119" s="999"/>
      <c r="AY119" s="999"/>
      <c r="AZ119" s="254" t="s">
        <v>187</v>
      </c>
      <c r="BA119" s="254"/>
      <c r="BB119" s="254"/>
      <c r="BC119" s="254"/>
      <c r="BD119" s="254"/>
      <c r="BE119" s="254"/>
      <c r="BF119" s="254"/>
      <c r="BG119" s="254"/>
      <c r="BH119" s="254"/>
      <c r="BI119" s="254"/>
      <c r="BJ119" s="254"/>
      <c r="BK119" s="254"/>
      <c r="BL119" s="254"/>
      <c r="BM119" s="254"/>
      <c r="BN119" s="254"/>
      <c r="BO119" s="941" t="s">
        <v>469</v>
      </c>
      <c r="BP119" s="942"/>
      <c r="BQ119" s="943">
        <v>8000291</v>
      </c>
      <c r="BR119" s="909"/>
      <c r="BS119" s="909"/>
      <c r="BT119" s="909"/>
      <c r="BU119" s="909"/>
      <c r="BV119" s="909">
        <v>7635900</v>
      </c>
      <c r="BW119" s="909"/>
      <c r="BX119" s="909"/>
      <c r="BY119" s="909"/>
      <c r="BZ119" s="909"/>
      <c r="CA119" s="909">
        <v>7273948</v>
      </c>
      <c r="CB119" s="909"/>
      <c r="CC119" s="909"/>
      <c r="CD119" s="909"/>
      <c r="CE119" s="909"/>
      <c r="CF119" s="812"/>
      <c r="CG119" s="813"/>
      <c r="CH119" s="813"/>
      <c r="CI119" s="813"/>
      <c r="CJ119" s="898"/>
      <c r="CK119" s="992"/>
      <c r="CL119" s="887"/>
      <c r="CM119" s="902" t="s">
        <v>470</v>
      </c>
      <c r="CN119" s="903"/>
      <c r="CO119" s="903"/>
      <c r="CP119" s="903"/>
      <c r="CQ119" s="903"/>
      <c r="CR119" s="903"/>
      <c r="CS119" s="903"/>
      <c r="CT119" s="903"/>
      <c r="CU119" s="903"/>
      <c r="CV119" s="903"/>
      <c r="CW119" s="903"/>
      <c r="CX119" s="903"/>
      <c r="CY119" s="903"/>
      <c r="CZ119" s="903"/>
      <c r="DA119" s="903"/>
      <c r="DB119" s="903"/>
      <c r="DC119" s="903"/>
      <c r="DD119" s="903"/>
      <c r="DE119" s="903"/>
      <c r="DF119" s="904"/>
      <c r="DG119" s="827" t="s">
        <v>439</v>
      </c>
      <c r="DH119" s="828"/>
      <c r="DI119" s="828"/>
      <c r="DJ119" s="828"/>
      <c r="DK119" s="829"/>
      <c r="DL119" s="830" t="s">
        <v>448</v>
      </c>
      <c r="DM119" s="828"/>
      <c r="DN119" s="828"/>
      <c r="DO119" s="828"/>
      <c r="DP119" s="829"/>
      <c r="DQ119" s="830" t="s">
        <v>439</v>
      </c>
      <c r="DR119" s="828"/>
      <c r="DS119" s="828"/>
      <c r="DT119" s="828"/>
      <c r="DU119" s="829"/>
      <c r="DV119" s="912" t="s">
        <v>439</v>
      </c>
      <c r="DW119" s="913"/>
      <c r="DX119" s="913"/>
      <c r="DY119" s="913"/>
      <c r="DZ119" s="914"/>
    </row>
    <row r="120" spans="1:130" s="233" customFormat="1" ht="26.25" customHeight="1" x14ac:dyDescent="0.15">
      <c r="A120" s="884"/>
      <c r="B120" s="885"/>
      <c r="C120" s="879" t="s">
        <v>443</v>
      </c>
      <c r="D120" s="816"/>
      <c r="E120" s="816"/>
      <c r="F120" s="816"/>
      <c r="G120" s="816"/>
      <c r="H120" s="816"/>
      <c r="I120" s="816"/>
      <c r="J120" s="816"/>
      <c r="K120" s="816"/>
      <c r="L120" s="816"/>
      <c r="M120" s="816"/>
      <c r="N120" s="816"/>
      <c r="O120" s="816"/>
      <c r="P120" s="816"/>
      <c r="Q120" s="816"/>
      <c r="R120" s="816"/>
      <c r="S120" s="816"/>
      <c r="T120" s="816"/>
      <c r="U120" s="816"/>
      <c r="V120" s="816"/>
      <c r="W120" s="816"/>
      <c r="X120" s="816"/>
      <c r="Y120" s="816"/>
      <c r="Z120" s="817"/>
      <c r="AA120" s="843" t="s">
        <v>448</v>
      </c>
      <c r="AB120" s="844"/>
      <c r="AC120" s="844"/>
      <c r="AD120" s="844"/>
      <c r="AE120" s="845"/>
      <c r="AF120" s="846" t="s">
        <v>448</v>
      </c>
      <c r="AG120" s="844"/>
      <c r="AH120" s="844"/>
      <c r="AI120" s="844"/>
      <c r="AJ120" s="845"/>
      <c r="AK120" s="846" t="s">
        <v>439</v>
      </c>
      <c r="AL120" s="844"/>
      <c r="AM120" s="844"/>
      <c r="AN120" s="844"/>
      <c r="AO120" s="845"/>
      <c r="AP120" s="888" t="s">
        <v>438</v>
      </c>
      <c r="AQ120" s="889"/>
      <c r="AR120" s="889"/>
      <c r="AS120" s="889"/>
      <c r="AT120" s="890"/>
      <c r="AU120" s="944" t="s">
        <v>471</v>
      </c>
      <c r="AV120" s="945"/>
      <c r="AW120" s="945"/>
      <c r="AX120" s="945"/>
      <c r="AY120" s="946"/>
      <c r="AZ120" s="924" t="s">
        <v>472</v>
      </c>
      <c r="BA120" s="872"/>
      <c r="BB120" s="872"/>
      <c r="BC120" s="872"/>
      <c r="BD120" s="872"/>
      <c r="BE120" s="872"/>
      <c r="BF120" s="872"/>
      <c r="BG120" s="872"/>
      <c r="BH120" s="872"/>
      <c r="BI120" s="872"/>
      <c r="BJ120" s="872"/>
      <c r="BK120" s="872"/>
      <c r="BL120" s="872"/>
      <c r="BM120" s="872"/>
      <c r="BN120" s="872"/>
      <c r="BO120" s="872"/>
      <c r="BP120" s="873"/>
      <c r="BQ120" s="925">
        <v>1569720</v>
      </c>
      <c r="BR120" s="906"/>
      <c r="BS120" s="906"/>
      <c r="BT120" s="906"/>
      <c r="BU120" s="906"/>
      <c r="BV120" s="906">
        <v>1668084</v>
      </c>
      <c r="BW120" s="906"/>
      <c r="BX120" s="906"/>
      <c r="BY120" s="906"/>
      <c r="BZ120" s="906"/>
      <c r="CA120" s="906">
        <v>2029228</v>
      </c>
      <c r="CB120" s="906"/>
      <c r="CC120" s="906"/>
      <c r="CD120" s="906"/>
      <c r="CE120" s="906"/>
      <c r="CF120" s="930">
        <v>54.2</v>
      </c>
      <c r="CG120" s="931"/>
      <c r="CH120" s="931"/>
      <c r="CI120" s="931"/>
      <c r="CJ120" s="931"/>
      <c r="CK120" s="932" t="s">
        <v>473</v>
      </c>
      <c r="CL120" s="916"/>
      <c r="CM120" s="916"/>
      <c r="CN120" s="916"/>
      <c r="CO120" s="917"/>
      <c r="CP120" s="936" t="s">
        <v>474</v>
      </c>
      <c r="CQ120" s="937"/>
      <c r="CR120" s="937"/>
      <c r="CS120" s="937"/>
      <c r="CT120" s="937"/>
      <c r="CU120" s="937"/>
      <c r="CV120" s="937"/>
      <c r="CW120" s="937"/>
      <c r="CX120" s="937"/>
      <c r="CY120" s="937"/>
      <c r="CZ120" s="937"/>
      <c r="DA120" s="937"/>
      <c r="DB120" s="937"/>
      <c r="DC120" s="937"/>
      <c r="DD120" s="937"/>
      <c r="DE120" s="937"/>
      <c r="DF120" s="938"/>
      <c r="DG120" s="925">
        <v>307876</v>
      </c>
      <c r="DH120" s="906"/>
      <c r="DI120" s="906"/>
      <c r="DJ120" s="906"/>
      <c r="DK120" s="906"/>
      <c r="DL120" s="906">
        <v>283922</v>
      </c>
      <c r="DM120" s="906"/>
      <c r="DN120" s="906"/>
      <c r="DO120" s="906"/>
      <c r="DP120" s="906"/>
      <c r="DQ120" s="906">
        <v>258623</v>
      </c>
      <c r="DR120" s="906"/>
      <c r="DS120" s="906"/>
      <c r="DT120" s="906"/>
      <c r="DU120" s="906"/>
      <c r="DV120" s="907">
        <v>6.9</v>
      </c>
      <c r="DW120" s="907"/>
      <c r="DX120" s="907"/>
      <c r="DY120" s="907"/>
      <c r="DZ120" s="908"/>
    </row>
    <row r="121" spans="1:130" s="233" customFormat="1" ht="26.25" customHeight="1" x14ac:dyDescent="0.15">
      <c r="A121" s="884"/>
      <c r="B121" s="885"/>
      <c r="C121" s="927" t="s">
        <v>475</v>
      </c>
      <c r="D121" s="928"/>
      <c r="E121" s="928"/>
      <c r="F121" s="928"/>
      <c r="G121" s="928"/>
      <c r="H121" s="928"/>
      <c r="I121" s="928"/>
      <c r="J121" s="928"/>
      <c r="K121" s="928"/>
      <c r="L121" s="928"/>
      <c r="M121" s="928"/>
      <c r="N121" s="928"/>
      <c r="O121" s="928"/>
      <c r="P121" s="928"/>
      <c r="Q121" s="928"/>
      <c r="R121" s="928"/>
      <c r="S121" s="928"/>
      <c r="T121" s="928"/>
      <c r="U121" s="928"/>
      <c r="V121" s="928"/>
      <c r="W121" s="928"/>
      <c r="X121" s="928"/>
      <c r="Y121" s="928"/>
      <c r="Z121" s="929"/>
      <c r="AA121" s="843" t="s">
        <v>448</v>
      </c>
      <c r="AB121" s="844"/>
      <c r="AC121" s="844"/>
      <c r="AD121" s="844"/>
      <c r="AE121" s="845"/>
      <c r="AF121" s="846" t="s">
        <v>448</v>
      </c>
      <c r="AG121" s="844"/>
      <c r="AH121" s="844"/>
      <c r="AI121" s="844"/>
      <c r="AJ121" s="845"/>
      <c r="AK121" s="846" t="s">
        <v>449</v>
      </c>
      <c r="AL121" s="844"/>
      <c r="AM121" s="844"/>
      <c r="AN121" s="844"/>
      <c r="AO121" s="845"/>
      <c r="AP121" s="888" t="s">
        <v>448</v>
      </c>
      <c r="AQ121" s="889"/>
      <c r="AR121" s="889"/>
      <c r="AS121" s="889"/>
      <c r="AT121" s="890"/>
      <c r="AU121" s="947"/>
      <c r="AV121" s="948"/>
      <c r="AW121" s="948"/>
      <c r="AX121" s="948"/>
      <c r="AY121" s="949"/>
      <c r="AZ121" s="879" t="s">
        <v>476</v>
      </c>
      <c r="BA121" s="816"/>
      <c r="BB121" s="816"/>
      <c r="BC121" s="816"/>
      <c r="BD121" s="816"/>
      <c r="BE121" s="816"/>
      <c r="BF121" s="816"/>
      <c r="BG121" s="816"/>
      <c r="BH121" s="816"/>
      <c r="BI121" s="816"/>
      <c r="BJ121" s="816"/>
      <c r="BK121" s="816"/>
      <c r="BL121" s="816"/>
      <c r="BM121" s="816"/>
      <c r="BN121" s="816"/>
      <c r="BO121" s="816"/>
      <c r="BP121" s="817"/>
      <c r="BQ121" s="880" t="s">
        <v>438</v>
      </c>
      <c r="BR121" s="881"/>
      <c r="BS121" s="881"/>
      <c r="BT121" s="881"/>
      <c r="BU121" s="881"/>
      <c r="BV121" s="881" t="s">
        <v>448</v>
      </c>
      <c r="BW121" s="881"/>
      <c r="BX121" s="881"/>
      <c r="BY121" s="881"/>
      <c r="BZ121" s="881"/>
      <c r="CA121" s="881" t="s">
        <v>448</v>
      </c>
      <c r="CB121" s="881"/>
      <c r="CC121" s="881"/>
      <c r="CD121" s="881"/>
      <c r="CE121" s="881"/>
      <c r="CF121" s="939" t="s">
        <v>448</v>
      </c>
      <c r="CG121" s="940"/>
      <c r="CH121" s="940"/>
      <c r="CI121" s="940"/>
      <c r="CJ121" s="940"/>
      <c r="CK121" s="933"/>
      <c r="CL121" s="919"/>
      <c r="CM121" s="919"/>
      <c r="CN121" s="919"/>
      <c r="CO121" s="920"/>
      <c r="CP121" s="899" t="s">
        <v>405</v>
      </c>
      <c r="CQ121" s="900"/>
      <c r="CR121" s="900"/>
      <c r="CS121" s="900"/>
      <c r="CT121" s="900"/>
      <c r="CU121" s="900"/>
      <c r="CV121" s="900"/>
      <c r="CW121" s="900"/>
      <c r="CX121" s="900"/>
      <c r="CY121" s="900"/>
      <c r="CZ121" s="900"/>
      <c r="DA121" s="900"/>
      <c r="DB121" s="900"/>
      <c r="DC121" s="900"/>
      <c r="DD121" s="900"/>
      <c r="DE121" s="900"/>
      <c r="DF121" s="901"/>
      <c r="DG121" s="880" t="s">
        <v>448</v>
      </c>
      <c r="DH121" s="881"/>
      <c r="DI121" s="881"/>
      <c r="DJ121" s="881"/>
      <c r="DK121" s="881"/>
      <c r="DL121" s="881" t="s">
        <v>128</v>
      </c>
      <c r="DM121" s="881"/>
      <c r="DN121" s="881"/>
      <c r="DO121" s="881"/>
      <c r="DP121" s="881"/>
      <c r="DQ121" s="881" t="s">
        <v>447</v>
      </c>
      <c r="DR121" s="881"/>
      <c r="DS121" s="881"/>
      <c r="DT121" s="881"/>
      <c r="DU121" s="881"/>
      <c r="DV121" s="858" t="s">
        <v>448</v>
      </c>
      <c r="DW121" s="858"/>
      <c r="DX121" s="858"/>
      <c r="DY121" s="858"/>
      <c r="DZ121" s="859"/>
    </row>
    <row r="122" spans="1:130" s="233" customFormat="1" ht="26.25" customHeight="1" x14ac:dyDescent="0.15">
      <c r="A122" s="884"/>
      <c r="B122" s="885"/>
      <c r="C122" s="879" t="s">
        <v>457</v>
      </c>
      <c r="D122" s="816"/>
      <c r="E122" s="816"/>
      <c r="F122" s="816"/>
      <c r="G122" s="816"/>
      <c r="H122" s="816"/>
      <c r="I122" s="816"/>
      <c r="J122" s="816"/>
      <c r="K122" s="816"/>
      <c r="L122" s="816"/>
      <c r="M122" s="816"/>
      <c r="N122" s="816"/>
      <c r="O122" s="816"/>
      <c r="P122" s="816"/>
      <c r="Q122" s="816"/>
      <c r="R122" s="816"/>
      <c r="S122" s="816"/>
      <c r="T122" s="816"/>
      <c r="U122" s="816"/>
      <c r="V122" s="816"/>
      <c r="W122" s="816"/>
      <c r="X122" s="816"/>
      <c r="Y122" s="816"/>
      <c r="Z122" s="817"/>
      <c r="AA122" s="843" t="s">
        <v>128</v>
      </c>
      <c r="AB122" s="844"/>
      <c r="AC122" s="844"/>
      <c r="AD122" s="844"/>
      <c r="AE122" s="845"/>
      <c r="AF122" s="846" t="s">
        <v>448</v>
      </c>
      <c r="AG122" s="844"/>
      <c r="AH122" s="844"/>
      <c r="AI122" s="844"/>
      <c r="AJ122" s="845"/>
      <c r="AK122" s="846" t="s">
        <v>438</v>
      </c>
      <c r="AL122" s="844"/>
      <c r="AM122" s="844"/>
      <c r="AN122" s="844"/>
      <c r="AO122" s="845"/>
      <c r="AP122" s="888" t="s">
        <v>448</v>
      </c>
      <c r="AQ122" s="889"/>
      <c r="AR122" s="889"/>
      <c r="AS122" s="889"/>
      <c r="AT122" s="890"/>
      <c r="AU122" s="947"/>
      <c r="AV122" s="948"/>
      <c r="AW122" s="948"/>
      <c r="AX122" s="948"/>
      <c r="AY122" s="949"/>
      <c r="AZ122" s="902" t="s">
        <v>477</v>
      </c>
      <c r="BA122" s="903"/>
      <c r="BB122" s="903"/>
      <c r="BC122" s="903"/>
      <c r="BD122" s="903"/>
      <c r="BE122" s="903"/>
      <c r="BF122" s="903"/>
      <c r="BG122" s="903"/>
      <c r="BH122" s="903"/>
      <c r="BI122" s="903"/>
      <c r="BJ122" s="903"/>
      <c r="BK122" s="903"/>
      <c r="BL122" s="903"/>
      <c r="BM122" s="903"/>
      <c r="BN122" s="903"/>
      <c r="BO122" s="903"/>
      <c r="BP122" s="904"/>
      <c r="BQ122" s="943">
        <v>5338304</v>
      </c>
      <c r="BR122" s="909"/>
      <c r="BS122" s="909"/>
      <c r="BT122" s="909"/>
      <c r="BU122" s="909"/>
      <c r="BV122" s="909">
        <v>5216344</v>
      </c>
      <c r="BW122" s="909"/>
      <c r="BX122" s="909"/>
      <c r="BY122" s="909"/>
      <c r="BZ122" s="909"/>
      <c r="CA122" s="909">
        <v>4916313</v>
      </c>
      <c r="CB122" s="909"/>
      <c r="CC122" s="909"/>
      <c r="CD122" s="909"/>
      <c r="CE122" s="909"/>
      <c r="CF122" s="910">
        <v>131.19999999999999</v>
      </c>
      <c r="CG122" s="911"/>
      <c r="CH122" s="911"/>
      <c r="CI122" s="911"/>
      <c r="CJ122" s="911"/>
      <c r="CK122" s="933"/>
      <c r="CL122" s="919"/>
      <c r="CM122" s="919"/>
      <c r="CN122" s="919"/>
      <c r="CO122" s="920"/>
      <c r="CP122" s="899" t="s">
        <v>478</v>
      </c>
      <c r="CQ122" s="900"/>
      <c r="CR122" s="900"/>
      <c r="CS122" s="900"/>
      <c r="CT122" s="900"/>
      <c r="CU122" s="900"/>
      <c r="CV122" s="900"/>
      <c r="CW122" s="900"/>
      <c r="CX122" s="900"/>
      <c r="CY122" s="900"/>
      <c r="CZ122" s="900"/>
      <c r="DA122" s="900"/>
      <c r="DB122" s="900"/>
      <c r="DC122" s="900"/>
      <c r="DD122" s="900"/>
      <c r="DE122" s="900"/>
      <c r="DF122" s="901"/>
      <c r="DG122" s="880" t="s">
        <v>448</v>
      </c>
      <c r="DH122" s="881"/>
      <c r="DI122" s="881"/>
      <c r="DJ122" s="881"/>
      <c r="DK122" s="881"/>
      <c r="DL122" s="881" t="s">
        <v>448</v>
      </c>
      <c r="DM122" s="881"/>
      <c r="DN122" s="881"/>
      <c r="DO122" s="881"/>
      <c r="DP122" s="881"/>
      <c r="DQ122" s="881" t="s">
        <v>439</v>
      </c>
      <c r="DR122" s="881"/>
      <c r="DS122" s="881"/>
      <c r="DT122" s="881"/>
      <c r="DU122" s="881"/>
      <c r="DV122" s="858" t="s">
        <v>438</v>
      </c>
      <c r="DW122" s="858"/>
      <c r="DX122" s="858"/>
      <c r="DY122" s="858"/>
      <c r="DZ122" s="859"/>
    </row>
    <row r="123" spans="1:130" s="233" customFormat="1" ht="26.25" customHeight="1" x14ac:dyDescent="0.15">
      <c r="A123" s="884"/>
      <c r="B123" s="885"/>
      <c r="C123" s="879" t="s">
        <v>463</v>
      </c>
      <c r="D123" s="816"/>
      <c r="E123" s="816"/>
      <c r="F123" s="816"/>
      <c r="G123" s="816"/>
      <c r="H123" s="816"/>
      <c r="I123" s="816"/>
      <c r="J123" s="816"/>
      <c r="K123" s="816"/>
      <c r="L123" s="816"/>
      <c r="M123" s="816"/>
      <c r="N123" s="816"/>
      <c r="O123" s="816"/>
      <c r="P123" s="816"/>
      <c r="Q123" s="816"/>
      <c r="R123" s="816"/>
      <c r="S123" s="816"/>
      <c r="T123" s="816"/>
      <c r="U123" s="816"/>
      <c r="V123" s="816"/>
      <c r="W123" s="816"/>
      <c r="X123" s="816"/>
      <c r="Y123" s="816"/>
      <c r="Z123" s="817"/>
      <c r="AA123" s="843" t="s">
        <v>439</v>
      </c>
      <c r="AB123" s="844"/>
      <c r="AC123" s="844"/>
      <c r="AD123" s="844"/>
      <c r="AE123" s="845"/>
      <c r="AF123" s="846" t="s">
        <v>128</v>
      </c>
      <c r="AG123" s="844"/>
      <c r="AH123" s="844"/>
      <c r="AI123" s="844"/>
      <c r="AJ123" s="845"/>
      <c r="AK123" s="846" t="s">
        <v>128</v>
      </c>
      <c r="AL123" s="844"/>
      <c r="AM123" s="844"/>
      <c r="AN123" s="844"/>
      <c r="AO123" s="845"/>
      <c r="AP123" s="888" t="s">
        <v>128</v>
      </c>
      <c r="AQ123" s="889"/>
      <c r="AR123" s="889"/>
      <c r="AS123" s="889"/>
      <c r="AT123" s="890"/>
      <c r="AU123" s="950"/>
      <c r="AV123" s="951"/>
      <c r="AW123" s="951"/>
      <c r="AX123" s="951"/>
      <c r="AY123" s="951"/>
      <c r="AZ123" s="254" t="s">
        <v>187</v>
      </c>
      <c r="BA123" s="254"/>
      <c r="BB123" s="254"/>
      <c r="BC123" s="254"/>
      <c r="BD123" s="254"/>
      <c r="BE123" s="254"/>
      <c r="BF123" s="254"/>
      <c r="BG123" s="254"/>
      <c r="BH123" s="254"/>
      <c r="BI123" s="254"/>
      <c r="BJ123" s="254"/>
      <c r="BK123" s="254"/>
      <c r="BL123" s="254"/>
      <c r="BM123" s="254"/>
      <c r="BN123" s="254"/>
      <c r="BO123" s="941" t="s">
        <v>479</v>
      </c>
      <c r="BP123" s="942"/>
      <c r="BQ123" s="896">
        <v>6908024</v>
      </c>
      <c r="BR123" s="897"/>
      <c r="BS123" s="897"/>
      <c r="BT123" s="897"/>
      <c r="BU123" s="897"/>
      <c r="BV123" s="897">
        <v>6884428</v>
      </c>
      <c r="BW123" s="897"/>
      <c r="BX123" s="897"/>
      <c r="BY123" s="897"/>
      <c r="BZ123" s="897"/>
      <c r="CA123" s="897">
        <v>6945541</v>
      </c>
      <c r="CB123" s="897"/>
      <c r="CC123" s="897"/>
      <c r="CD123" s="897"/>
      <c r="CE123" s="897"/>
      <c r="CF123" s="812"/>
      <c r="CG123" s="813"/>
      <c r="CH123" s="813"/>
      <c r="CI123" s="813"/>
      <c r="CJ123" s="898"/>
      <c r="CK123" s="933"/>
      <c r="CL123" s="919"/>
      <c r="CM123" s="919"/>
      <c r="CN123" s="919"/>
      <c r="CO123" s="920"/>
      <c r="CP123" s="899" t="s">
        <v>404</v>
      </c>
      <c r="CQ123" s="900"/>
      <c r="CR123" s="900"/>
      <c r="CS123" s="900"/>
      <c r="CT123" s="900"/>
      <c r="CU123" s="900"/>
      <c r="CV123" s="900"/>
      <c r="CW123" s="900"/>
      <c r="CX123" s="900"/>
      <c r="CY123" s="900"/>
      <c r="CZ123" s="900"/>
      <c r="DA123" s="900"/>
      <c r="DB123" s="900"/>
      <c r="DC123" s="900"/>
      <c r="DD123" s="900"/>
      <c r="DE123" s="900"/>
      <c r="DF123" s="901"/>
      <c r="DG123" s="843" t="s">
        <v>439</v>
      </c>
      <c r="DH123" s="844"/>
      <c r="DI123" s="844"/>
      <c r="DJ123" s="844"/>
      <c r="DK123" s="845"/>
      <c r="DL123" s="846" t="s">
        <v>439</v>
      </c>
      <c r="DM123" s="844"/>
      <c r="DN123" s="844"/>
      <c r="DO123" s="844"/>
      <c r="DP123" s="845"/>
      <c r="DQ123" s="846" t="s">
        <v>447</v>
      </c>
      <c r="DR123" s="844"/>
      <c r="DS123" s="844"/>
      <c r="DT123" s="844"/>
      <c r="DU123" s="845"/>
      <c r="DV123" s="888" t="s">
        <v>439</v>
      </c>
      <c r="DW123" s="889"/>
      <c r="DX123" s="889"/>
      <c r="DY123" s="889"/>
      <c r="DZ123" s="890"/>
    </row>
    <row r="124" spans="1:130" s="233" customFormat="1" ht="26.25" customHeight="1" thickBot="1" x14ac:dyDescent="0.2">
      <c r="A124" s="884"/>
      <c r="B124" s="885"/>
      <c r="C124" s="879" t="s">
        <v>466</v>
      </c>
      <c r="D124" s="816"/>
      <c r="E124" s="816"/>
      <c r="F124" s="816"/>
      <c r="G124" s="816"/>
      <c r="H124" s="816"/>
      <c r="I124" s="816"/>
      <c r="J124" s="816"/>
      <c r="K124" s="816"/>
      <c r="L124" s="816"/>
      <c r="M124" s="816"/>
      <c r="N124" s="816"/>
      <c r="O124" s="816"/>
      <c r="P124" s="816"/>
      <c r="Q124" s="816"/>
      <c r="R124" s="816"/>
      <c r="S124" s="816"/>
      <c r="T124" s="816"/>
      <c r="U124" s="816"/>
      <c r="V124" s="816"/>
      <c r="W124" s="816"/>
      <c r="X124" s="816"/>
      <c r="Y124" s="816"/>
      <c r="Z124" s="817"/>
      <c r="AA124" s="843" t="s">
        <v>448</v>
      </c>
      <c r="AB124" s="844"/>
      <c r="AC124" s="844"/>
      <c r="AD124" s="844"/>
      <c r="AE124" s="845"/>
      <c r="AF124" s="846" t="s">
        <v>439</v>
      </c>
      <c r="AG124" s="844"/>
      <c r="AH124" s="844"/>
      <c r="AI124" s="844"/>
      <c r="AJ124" s="845"/>
      <c r="AK124" s="846" t="s">
        <v>128</v>
      </c>
      <c r="AL124" s="844"/>
      <c r="AM124" s="844"/>
      <c r="AN124" s="844"/>
      <c r="AO124" s="845"/>
      <c r="AP124" s="888" t="s">
        <v>439</v>
      </c>
      <c r="AQ124" s="889"/>
      <c r="AR124" s="889"/>
      <c r="AS124" s="889"/>
      <c r="AT124" s="890"/>
      <c r="AU124" s="891" t="s">
        <v>480</v>
      </c>
      <c r="AV124" s="892"/>
      <c r="AW124" s="892"/>
      <c r="AX124" s="892"/>
      <c r="AY124" s="892"/>
      <c r="AZ124" s="892"/>
      <c r="BA124" s="892"/>
      <c r="BB124" s="892"/>
      <c r="BC124" s="892"/>
      <c r="BD124" s="892"/>
      <c r="BE124" s="892"/>
      <c r="BF124" s="892"/>
      <c r="BG124" s="892"/>
      <c r="BH124" s="892"/>
      <c r="BI124" s="892"/>
      <c r="BJ124" s="892"/>
      <c r="BK124" s="892"/>
      <c r="BL124" s="892"/>
      <c r="BM124" s="892"/>
      <c r="BN124" s="892"/>
      <c r="BO124" s="892"/>
      <c r="BP124" s="893"/>
      <c r="BQ124" s="894">
        <v>33</v>
      </c>
      <c r="BR124" s="895"/>
      <c r="BS124" s="895"/>
      <c r="BT124" s="895"/>
      <c r="BU124" s="895"/>
      <c r="BV124" s="895">
        <v>21.7</v>
      </c>
      <c r="BW124" s="895"/>
      <c r="BX124" s="895"/>
      <c r="BY124" s="895"/>
      <c r="BZ124" s="895"/>
      <c r="CA124" s="895">
        <v>8.6999999999999993</v>
      </c>
      <c r="CB124" s="895"/>
      <c r="CC124" s="895"/>
      <c r="CD124" s="895"/>
      <c r="CE124" s="895"/>
      <c r="CF124" s="790"/>
      <c r="CG124" s="791"/>
      <c r="CH124" s="791"/>
      <c r="CI124" s="791"/>
      <c r="CJ124" s="926"/>
      <c r="CK124" s="934"/>
      <c r="CL124" s="934"/>
      <c r="CM124" s="934"/>
      <c r="CN124" s="934"/>
      <c r="CO124" s="935"/>
      <c r="CP124" s="899" t="s">
        <v>481</v>
      </c>
      <c r="CQ124" s="900"/>
      <c r="CR124" s="900"/>
      <c r="CS124" s="900"/>
      <c r="CT124" s="900"/>
      <c r="CU124" s="900"/>
      <c r="CV124" s="900"/>
      <c r="CW124" s="900"/>
      <c r="CX124" s="900"/>
      <c r="CY124" s="900"/>
      <c r="CZ124" s="900"/>
      <c r="DA124" s="900"/>
      <c r="DB124" s="900"/>
      <c r="DC124" s="900"/>
      <c r="DD124" s="900"/>
      <c r="DE124" s="900"/>
      <c r="DF124" s="901"/>
      <c r="DG124" s="827" t="s">
        <v>439</v>
      </c>
      <c r="DH124" s="828"/>
      <c r="DI124" s="828"/>
      <c r="DJ124" s="828"/>
      <c r="DK124" s="829"/>
      <c r="DL124" s="830" t="s">
        <v>439</v>
      </c>
      <c r="DM124" s="828"/>
      <c r="DN124" s="828"/>
      <c r="DO124" s="828"/>
      <c r="DP124" s="829"/>
      <c r="DQ124" s="830" t="s">
        <v>439</v>
      </c>
      <c r="DR124" s="828"/>
      <c r="DS124" s="828"/>
      <c r="DT124" s="828"/>
      <c r="DU124" s="829"/>
      <c r="DV124" s="912" t="s">
        <v>448</v>
      </c>
      <c r="DW124" s="913"/>
      <c r="DX124" s="913"/>
      <c r="DY124" s="913"/>
      <c r="DZ124" s="914"/>
    </row>
    <row r="125" spans="1:130" s="233" customFormat="1" ht="26.25" customHeight="1" x14ac:dyDescent="0.15">
      <c r="A125" s="884"/>
      <c r="B125" s="885"/>
      <c r="C125" s="879" t="s">
        <v>468</v>
      </c>
      <c r="D125" s="816"/>
      <c r="E125" s="816"/>
      <c r="F125" s="816"/>
      <c r="G125" s="816"/>
      <c r="H125" s="816"/>
      <c r="I125" s="816"/>
      <c r="J125" s="816"/>
      <c r="K125" s="816"/>
      <c r="L125" s="816"/>
      <c r="M125" s="816"/>
      <c r="N125" s="816"/>
      <c r="O125" s="816"/>
      <c r="P125" s="816"/>
      <c r="Q125" s="816"/>
      <c r="R125" s="816"/>
      <c r="S125" s="816"/>
      <c r="T125" s="816"/>
      <c r="U125" s="816"/>
      <c r="V125" s="816"/>
      <c r="W125" s="816"/>
      <c r="X125" s="816"/>
      <c r="Y125" s="816"/>
      <c r="Z125" s="817"/>
      <c r="AA125" s="843" t="s">
        <v>447</v>
      </c>
      <c r="AB125" s="844"/>
      <c r="AC125" s="844"/>
      <c r="AD125" s="844"/>
      <c r="AE125" s="845"/>
      <c r="AF125" s="846" t="s">
        <v>439</v>
      </c>
      <c r="AG125" s="844"/>
      <c r="AH125" s="844"/>
      <c r="AI125" s="844"/>
      <c r="AJ125" s="845"/>
      <c r="AK125" s="846" t="s">
        <v>448</v>
      </c>
      <c r="AL125" s="844"/>
      <c r="AM125" s="844"/>
      <c r="AN125" s="844"/>
      <c r="AO125" s="845"/>
      <c r="AP125" s="888" t="s">
        <v>439</v>
      </c>
      <c r="AQ125" s="889"/>
      <c r="AR125" s="889"/>
      <c r="AS125" s="889"/>
      <c r="AT125" s="890"/>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915" t="s">
        <v>482</v>
      </c>
      <c r="CL125" s="916"/>
      <c r="CM125" s="916"/>
      <c r="CN125" s="916"/>
      <c r="CO125" s="917"/>
      <c r="CP125" s="924" t="s">
        <v>483</v>
      </c>
      <c r="CQ125" s="872"/>
      <c r="CR125" s="872"/>
      <c r="CS125" s="872"/>
      <c r="CT125" s="872"/>
      <c r="CU125" s="872"/>
      <c r="CV125" s="872"/>
      <c r="CW125" s="872"/>
      <c r="CX125" s="872"/>
      <c r="CY125" s="872"/>
      <c r="CZ125" s="872"/>
      <c r="DA125" s="872"/>
      <c r="DB125" s="872"/>
      <c r="DC125" s="872"/>
      <c r="DD125" s="872"/>
      <c r="DE125" s="872"/>
      <c r="DF125" s="873"/>
      <c r="DG125" s="925" t="s">
        <v>448</v>
      </c>
      <c r="DH125" s="906"/>
      <c r="DI125" s="906"/>
      <c r="DJ125" s="906"/>
      <c r="DK125" s="906"/>
      <c r="DL125" s="906" t="s">
        <v>128</v>
      </c>
      <c r="DM125" s="906"/>
      <c r="DN125" s="906"/>
      <c r="DO125" s="906"/>
      <c r="DP125" s="906"/>
      <c r="DQ125" s="906" t="s">
        <v>448</v>
      </c>
      <c r="DR125" s="906"/>
      <c r="DS125" s="906"/>
      <c r="DT125" s="906"/>
      <c r="DU125" s="906"/>
      <c r="DV125" s="907" t="s">
        <v>448</v>
      </c>
      <c r="DW125" s="907"/>
      <c r="DX125" s="907"/>
      <c r="DY125" s="907"/>
      <c r="DZ125" s="908"/>
    </row>
    <row r="126" spans="1:130" s="233" customFormat="1" ht="26.25" customHeight="1" thickBot="1" x14ac:dyDescent="0.2">
      <c r="A126" s="884"/>
      <c r="B126" s="885"/>
      <c r="C126" s="879" t="s">
        <v>470</v>
      </c>
      <c r="D126" s="816"/>
      <c r="E126" s="816"/>
      <c r="F126" s="816"/>
      <c r="G126" s="816"/>
      <c r="H126" s="816"/>
      <c r="I126" s="816"/>
      <c r="J126" s="816"/>
      <c r="K126" s="816"/>
      <c r="L126" s="816"/>
      <c r="M126" s="816"/>
      <c r="N126" s="816"/>
      <c r="O126" s="816"/>
      <c r="P126" s="816"/>
      <c r="Q126" s="816"/>
      <c r="R126" s="816"/>
      <c r="S126" s="816"/>
      <c r="T126" s="816"/>
      <c r="U126" s="816"/>
      <c r="V126" s="816"/>
      <c r="W126" s="816"/>
      <c r="X126" s="816"/>
      <c r="Y126" s="816"/>
      <c r="Z126" s="817"/>
      <c r="AA126" s="843">
        <v>14698</v>
      </c>
      <c r="AB126" s="844"/>
      <c r="AC126" s="844"/>
      <c r="AD126" s="844"/>
      <c r="AE126" s="845"/>
      <c r="AF126" s="846">
        <v>14698</v>
      </c>
      <c r="AG126" s="844"/>
      <c r="AH126" s="844"/>
      <c r="AI126" s="844"/>
      <c r="AJ126" s="845"/>
      <c r="AK126" s="846">
        <v>14698</v>
      </c>
      <c r="AL126" s="844"/>
      <c r="AM126" s="844"/>
      <c r="AN126" s="844"/>
      <c r="AO126" s="845"/>
      <c r="AP126" s="888">
        <v>0.4</v>
      </c>
      <c r="AQ126" s="889"/>
      <c r="AR126" s="889"/>
      <c r="AS126" s="889"/>
      <c r="AT126" s="890"/>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918"/>
      <c r="CL126" s="919"/>
      <c r="CM126" s="919"/>
      <c r="CN126" s="919"/>
      <c r="CO126" s="920"/>
      <c r="CP126" s="879" t="s">
        <v>484</v>
      </c>
      <c r="CQ126" s="816"/>
      <c r="CR126" s="816"/>
      <c r="CS126" s="816"/>
      <c r="CT126" s="816"/>
      <c r="CU126" s="816"/>
      <c r="CV126" s="816"/>
      <c r="CW126" s="816"/>
      <c r="CX126" s="816"/>
      <c r="CY126" s="816"/>
      <c r="CZ126" s="816"/>
      <c r="DA126" s="816"/>
      <c r="DB126" s="816"/>
      <c r="DC126" s="816"/>
      <c r="DD126" s="816"/>
      <c r="DE126" s="816"/>
      <c r="DF126" s="817"/>
      <c r="DG126" s="880" t="s">
        <v>439</v>
      </c>
      <c r="DH126" s="881"/>
      <c r="DI126" s="881"/>
      <c r="DJ126" s="881"/>
      <c r="DK126" s="881"/>
      <c r="DL126" s="881" t="s">
        <v>448</v>
      </c>
      <c r="DM126" s="881"/>
      <c r="DN126" s="881"/>
      <c r="DO126" s="881"/>
      <c r="DP126" s="881"/>
      <c r="DQ126" s="881" t="s">
        <v>439</v>
      </c>
      <c r="DR126" s="881"/>
      <c r="DS126" s="881"/>
      <c r="DT126" s="881"/>
      <c r="DU126" s="881"/>
      <c r="DV126" s="858" t="s">
        <v>448</v>
      </c>
      <c r="DW126" s="858"/>
      <c r="DX126" s="858"/>
      <c r="DY126" s="858"/>
      <c r="DZ126" s="859"/>
    </row>
    <row r="127" spans="1:130" s="233" customFormat="1" ht="26.25" customHeight="1" x14ac:dyDescent="0.15">
      <c r="A127" s="886"/>
      <c r="B127" s="887"/>
      <c r="C127" s="902" t="s">
        <v>485</v>
      </c>
      <c r="D127" s="903"/>
      <c r="E127" s="903"/>
      <c r="F127" s="903"/>
      <c r="G127" s="903"/>
      <c r="H127" s="903"/>
      <c r="I127" s="903"/>
      <c r="J127" s="903"/>
      <c r="K127" s="903"/>
      <c r="L127" s="903"/>
      <c r="M127" s="903"/>
      <c r="N127" s="903"/>
      <c r="O127" s="903"/>
      <c r="P127" s="903"/>
      <c r="Q127" s="903"/>
      <c r="R127" s="903"/>
      <c r="S127" s="903"/>
      <c r="T127" s="903"/>
      <c r="U127" s="903"/>
      <c r="V127" s="903"/>
      <c r="W127" s="903"/>
      <c r="X127" s="903"/>
      <c r="Y127" s="903"/>
      <c r="Z127" s="904"/>
      <c r="AA127" s="843" t="s">
        <v>439</v>
      </c>
      <c r="AB127" s="844"/>
      <c r="AC127" s="844"/>
      <c r="AD127" s="844"/>
      <c r="AE127" s="845"/>
      <c r="AF127" s="846" t="s">
        <v>448</v>
      </c>
      <c r="AG127" s="844"/>
      <c r="AH127" s="844"/>
      <c r="AI127" s="844"/>
      <c r="AJ127" s="845"/>
      <c r="AK127" s="846" t="s">
        <v>439</v>
      </c>
      <c r="AL127" s="844"/>
      <c r="AM127" s="844"/>
      <c r="AN127" s="844"/>
      <c r="AO127" s="845"/>
      <c r="AP127" s="888" t="s">
        <v>448</v>
      </c>
      <c r="AQ127" s="889"/>
      <c r="AR127" s="889"/>
      <c r="AS127" s="889"/>
      <c r="AT127" s="890"/>
      <c r="AU127" s="235"/>
      <c r="AV127" s="235"/>
      <c r="AW127" s="235"/>
      <c r="AX127" s="905" t="s">
        <v>486</v>
      </c>
      <c r="AY127" s="876"/>
      <c r="AZ127" s="876"/>
      <c r="BA127" s="876"/>
      <c r="BB127" s="876"/>
      <c r="BC127" s="876"/>
      <c r="BD127" s="876"/>
      <c r="BE127" s="877"/>
      <c r="BF127" s="875" t="s">
        <v>487</v>
      </c>
      <c r="BG127" s="876"/>
      <c r="BH127" s="876"/>
      <c r="BI127" s="876"/>
      <c r="BJ127" s="876"/>
      <c r="BK127" s="876"/>
      <c r="BL127" s="877"/>
      <c r="BM127" s="875" t="s">
        <v>488</v>
      </c>
      <c r="BN127" s="876"/>
      <c r="BO127" s="876"/>
      <c r="BP127" s="876"/>
      <c r="BQ127" s="876"/>
      <c r="BR127" s="876"/>
      <c r="BS127" s="877"/>
      <c r="BT127" s="875" t="s">
        <v>489</v>
      </c>
      <c r="BU127" s="876"/>
      <c r="BV127" s="876"/>
      <c r="BW127" s="876"/>
      <c r="BX127" s="876"/>
      <c r="BY127" s="876"/>
      <c r="BZ127" s="878"/>
      <c r="CA127" s="235"/>
      <c r="CB127" s="235"/>
      <c r="CC127" s="235"/>
      <c r="CD127" s="258"/>
      <c r="CE127" s="258"/>
      <c r="CF127" s="258"/>
      <c r="CG127" s="235"/>
      <c r="CH127" s="235"/>
      <c r="CI127" s="235"/>
      <c r="CJ127" s="257"/>
      <c r="CK127" s="918"/>
      <c r="CL127" s="919"/>
      <c r="CM127" s="919"/>
      <c r="CN127" s="919"/>
      <c r="CO127" s="920"/>
      <c r="CP127" s="879" t="s">
        <v>490</v>
      </c>
      <c r="CQ127" s="816"/>
      <c r="CR127" s="816"/>
      <c r="CS127" s="816"/>
      <c r="CT127" s="816"/>
      <c r="CU127" s="816"/>
      <c r="CV127" s="816"/>
      <c r="CW127" s="816"/>
      <c r="CX127" s="816"/>
      <c r="CY127" s="816"/>
      <c r="CZ127" s="816"/>
      <c r="DA127" s="816"/>
      <c r="DB127" s="816"/>
      <c r="DC127" s="816"/>
      <c r="DD127" s="816"/>
      <c r="DE127" s="816"/>
      <c r="DF127" s="817"/>
      <c r="DG127" s="880" t="s">
        <v>128</v>
      </c>
      <c r="DH127" s="881"/>
      <c r="DI127" s="881"/>
      <c r="DJ127" s="881"/>
      <c r="DK127" s="881"/>
      <c r="DL127" s="881" t="s">
        <v>448</v>
      </c>
      <c r="DM127" s="881"/>
      <c r="DN127" s="881"/>
      <c r="DO127" s="881"/>
      <c r="DP127" s="881"/>
      <c r="DQ127" s="881" t="s">
        <v>448</v>
      </c>
      <c r="DR127" s="881"/>
      <c r="DS127" s="881"/>
      <c r="DT127" s="881"/>
      <c r="DU127" s="881"/>
      <c r="DV127" s="858" t="s">
        <v>448</v>
      </c>
      <c r="DW127" s="858"/>
      <c r="DX127" s="858"/>
      <c r="DY127" s="858"/>
      <c r="DZ127" s="859"/>
    </row>
    <row r="128" spans="1:130" s="233" customFormat="1" ht="26.25" customHeight="1" thickBot="1" x14ac:dyDescent="0.2">
      <c r="A128" s="860" t="s">
        <v>491</v>
      </c>
      <c r="B128" s="861"/>
      <c r="C128" s="861"/>
      <c r="D128" s="861"/>
      <c r="E128" s="861"/>
      <c r="F128" s="861"/>
      <c r="G128" s="861"/>
      <c r="H128" s="861"/>
      <c r="I128" s="861"/>
      <c r="J128" s="861"/>
      <c r="K128" s="861"/>
      <c r="L128" s="861"/>
      <c r="M128" s="861"/>
      <c r="N128" s="861"/>
      <c r="O128" s="861"/>
      <c r="P128" s="861"/>
      <c r="Q128" s="861"/>
      <c r="R128" s="861"/>
      <c r="S128" s="861"/>
      <c r="T128" s="861"/>
      <c r="U128" s="861"/>
      <c r="V128" s="861"/>
      <c r="W128" s="862" t="s">
        <v>492</v>
      </c>
      <c r="X128" s="862"/>
      <c r="Y128" s="862"/>
      <c r="Z128" s="863"/>
      <c r="AA128" s="864">
        <v>4111</v>
      </c>
      <c r="AB128" s="865"/>
      <c r="AC128" s="865"/>
      <c r="AD128" s="865"/>
      <c r="AE128" s="866"/>
      <c r="AF128" s="867">
        <v>4144</v>
      </c>
      <c r="AG128" s="865"/>
      <c r="AH128" s="865"/>
      <c r="AI128" s="865"/>
      <c r="AJ128" s="866"/>
      <c r="AK128" s="867">
        <v>4175</v>
      </c>
      <c r="AL128" s="865"/>
      <c r="AM128" s="865"/>
      <c r="AN128" s="865"/>
      <c r="AO128" s="866"/>
      <c r="AP128" s="868"/>
      <c r="AQ128" s="869"/>
      <c r="AR128" s="869"/>
      <c r="AS128" s="869"/>
      <c r="AT128" s="870"/>
      <c r="AU128" s="235"/>
      <c r="AV128" s="235"/>
      <c r="AW128" s="235"/>
      <c r="AX128" s="871" t="s">
        <v>493</v>
      </c>
      <c r="AY128" s="872"/>
      <c r="AZ128" s="872"/>
      <c r="BA128" s="872"/>
      <c r="BB128" s="872"/>
      <c r="BC128" s="872"/>
      <c r="BD128" s="872"/>
      <c r="BE128" s="873"/>
      <c r="BF128" s="850" t="s">
        <v>448</v>
      </c>
      <c r="BG128" s="851"/>
      <c r="BH128" s="851"/>
      <c r="BI128" s="851"/>
      <c r="BJ128" s="851"/>
      <c r="BK128" s="851"/>
      <c r="BL128" s="874"/>
      <c r="BM128" s="850">
        <v>15</v>
      </c>
      <c r="BN128" s="851"/>
      <c r="BO128" s="851"/>
      <c r="BP128" s="851"/>
      <c r="BQ128" s="851"/>
      <c r="BR128" s="851"/>
      <c r="BS128" s="874"/>
      <c r="BT128" s="850">
        <v>20</v>
      </c>
      <c r="BU128" s="851"/>
      <c r="BV128" s="851"/>
      <c r="BW128" s="851"/>
      <c r="BX128" s="851"/>
      <c r="BY128" s="851"/>
      <c r="BZ128" s="852"/>
      <c r="CA128" s="258"/>
      <c r="CB128" s="258"/>
      <c r="CC128" s="258"/>
      <c r="CD128" s="258"/>
      <c r="CE128" s="258"/>
      <c r="CF128" s="258"/>
      <c r="CG128" s="235"/>
      <c r="CH128" s="235"/>
      <c r="CI128" s="235"/>
      <c r="CJ128" s="257"/>
      <c r="CK128" s="921"/>
      <c r="CL128" s="922"/>
      <c r="CM128" s="922"/>
      <c r="CN128" s="922"/>
      <c r="CO128" s="923"/>
      <c r="CP128" s="853" t="s">
        <v>494</v>
      </c>
      <c r="CQ128" s="794"/>
      <c r="CR128" s="794"/>
      <c r="CS128" s="794"/>
      <c r="CT128" s="794"/>
      <c r="CU128" s="794"/>
      <c r="CV128" s="794"/>
      <c r="CW128" s="794"/>
      <c r="CX128" s="794"/>
      <c r="CY128" s="794"/>
      <c r="CZ128" s="794"/>
      <c r="DA128" s="794"/>
      <c r="DB128" s="794"/>
      <c r="DC128" s="794"/>
      <c r="DD128" s="794"/>
      <c r="DE128" s="794"/>
      <c r="DF128" s="795"/>
      <c r="DG128" s="854" t="s">
        <v>447</v>
      </c>
      <c r="DH128" s="855"/>
      <c r="DI128" s="855"/>
      <c r="DJ128" s="855"/>
      <c r="DK128" s="855"/>
      <c r="DL128" s="855" t="s">
        <v>447</v>
      </c>
      <c r="DM128" s="855"/>
      <c r="DN128" s="855"/>
      <c r="DO128" s="855"/>
      <c r="DP128" s="855"/>
      <c r="DQ128" s="855" t="s">
        <v>447</v>
      </c>
      <c r="DR128" s="855"/>
      <c r="DS128" s="855"/>
      <c r="DT128" s="855"/>
      <c r="DU128" s="855"/>
      <c r="DV128" s="856" t="s">
        <v>447</v>
      </c>
      <c r="DW128" s="856"/>
      <c r="DX128" s="856"/>
      <c r="DY128" s="856"/>
      <c r="DZ128" s="857"/>
    </row>
    <row r="129" spans="1:131" s="233" customFormat="1" ht="26.25" customHeight="1" x14ac:dyDescent="0.15">
      <c r="A129" s="838" t="s">
        <v>107</v>
      </c>
      <c r="B129" s="839"/>
      <c r="C129" s="839"/>
      <c r="D129" s="839"/>
      <c r="E129" s="839"/>
      <c r="F129" s="839"/>
      <c r="G129" s="839"/>
      <c r="H129" s="839"/>
      <c r="I129" s="839"/>
      <c r="J129" s="839"/>
      <c r="K129" s="839"/>
      <c r="L129" s="839"/>
      <c r="M129" s="839"/>
      <c r="N129" s="839"/>
      <c r="O129" s="839"/>
      <c r="P129" s="839"/>
      <c r="Q129" s="839"/>
      <c r="R129" s="839"/>
      <c r="S129" s="839"/>
      <c r="T129" s="839"/>
      <c r="U129" s="839"/>
      <c r="V129" s="839"/>
      <c r="W129" s="840" t="s">
        <v>495</v>
      </c>
      <c r="X129" s="841"/>
      <c r="Y129" s="841"/>
      <c r="Z129" s="842"/>
      <c r="AA129" s="843">
        <v>3835371</v>
      </c>
      <c r="AB129" s="844"/>
      <c r="AC129" s="844"/>
      <c r="AD129" s="844"/>
      <c r="AE129" s="845"/>
      <c r="AF129" s="846">
        <v>3990062</v>
      </c>
      <c r="AG129" s="844"/>
      <c r="AH129" s="844"/>
      <c r="AI129" s="844"/>
      <c r="AJ129" s="845"/>
      <c r="AK129" s="846">
        <v>4312014</v>
      </c>
      <c r="AL129" s="844"/>
      <c r="AM129" s="844"/>
      <c r="AN129" s="844"/>
      <c r="AO129" s="845"/>
      <c r="AP129" s="847"/>
      <c r="AQ129" s="848"/>
      <c r="AR129" s="848"/>
      <c r="AS129" s="848"/>
      <c r="AT129" s="849"/>
      <c r="AU129" s="236"/>
      <c r="AV129" s="236"/>
      <c r="AW129" s="236"/>
      <c r="AX129" s="815" t="s">
        <v>496</v>
      </c>
      <c r="AY129" s="816"/>
      <c r="AZ129" s="816"/>
      <c r="BA129" s="816"/>
      <c r="BB129" s="816"/>
      <c r="BC129" s="816"/>
      <c r="BD129" s="816"/>
      <c r="BE129" s="817"/>
      <c r="BF129" s="834" t="s">
        <v>448</v>
      </c>
      <c r="BG129" s="835"/>
      <c r="BH129" s="835"/>
      <c r="BI129" s="835"/>
      <c r="BJ129" s="835"/>
      <c r="BK129" s="835"/>
      <c r="BL129" s="836"/>
      <c r="BM129" s="834">
        <v>20</v>
      </c>
      <c r="BN129" s="835"/>
      <c r="BO129" s="835"/>
      <c r="BP129" s="835"/>
      <c r="BQ129" s="835"/>
      <c r="BR129" s="835"/>
      <c r="BS129" s="836"/>
      <c r="BT129" s="834">
        <v>30</v>
      </c>
      <c r="BU129" s="835"/>
      <c r="BV129" s="835"/>
      <c r="BW129" s="835"/>
      <c r="BX129" s="835"/>
      <c r="BY129" s="835"/>
      <c r="BZ129" s="837"/>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15">
      <c r="A130" s="838" t="s">
        <v>497</v>
      </c>
      <c r="B130" s="839"/>
      <c r="C130" s="839"/>
      <c r="D130" s="839"/>
      <c r="E130" s="839"/>
      <c r="F130" s="839"/>
      <c r="G130" s="839"/>
      <c r="H130" s="839"/>
      <c r="I130" s="839"/>
      <c r="J130" s="839"/>
      <c r="K130" s="839"/>
      <c r="L130" s="839"/>
      <c r="M130" s="839"/>
      <c r="N130" s="839"/>
      <c r="O130" s="839"/>
      <c r="P130" s="839"/>
      <c r="Q130" s="839"/>
      <c r="R130" s="839"/>
      <c r="S130" s="839"/>
      <c r="T130" s="839"/>
      <c r="U130" s="839"/>
      <c r="V130" s="839"/>
      <c r="W130" s="840" t="s">
        <v>498</v>
      </c>
      <c r="X130" s="841"/>
      <c r="Y130" s="841"/>
      <c r="Z130" s="842"/>
      <c r="AA130" s="843">
        <v>526629</v>
      </c>
      <c r="AB130" s="844"/>
      <c r="AC130" s="844"/>
      <c r="AD130" s="844"/>
      <c r="AE130" s="845"/>
      <c r="AF130" s="846">
        <v>539485</v>
      </c>
      <c r="AG130" s="844"/>
      <c r="AH130" s="844"/>
      <c r="AI130" s="844"/>
      <c r="AJ130" s="845"/>
      <c r="AK130" s="846">
        <v>564883</v>
      </c>
      <c r="AL130" s="844"/>
      <c r="AM130" s="844"/>
      <c r="AN130" s="844"/>
      <c r="AO130" s="845"/>
      <c r="AP130" s="847"/>
      <c r="AQ130" s="848"/>
      <c r="AR130" s="848"/>
      <c r="AS130" s="848"/>
      <c r="AT130" s="849"/>
      <c r="AU130" s="236"/>
      <c r="AV130" s="236"/>
      <c r="AW130" s="236"/>
      <c r="AX130" s="815" t="s">
        <v>499</v>
      </c>
      <c r="AY130" s="816"/>
      <c r="AZ130" s="816"/>
      <c r="BA130" s="816"/>
      <c r="BB130" s="816"/>
      <c r="BC130" s="816"/>
      <c r="BD130" s="816"/>
      <c r="BE130" s="817"/>
      <c r="BF130" s="818">
        <v>7.5</v>
      </c>
      <c r="BG130" s="819"/>
      <c r="BH130" s="819"/>
      <c r="BI130" s="819"/>
      <c r="BJ130" s="819"/>
      <c r="BK130" s="819"/>
      <c r="BL130" s="820"/>
      <c r="BM130" s="818">
        <v>25</v>
      </c>
      <c r="BN130" s="819"/>
      <c r="BO130" s="819"/>
      <c r="BP130" s="819"/>
      <c r="BQ130" s="819"/>
      <c r="BR130" s="819"/>
      <c r="BS130" s="820"/>
      <c r="BT130" s="818">
        <v>35</v>
      </c>
      <c r="BU130" s="819"/>
      <c r="BV130" s="819"/>
      <c r="BW130" s="819"/>
      <c r="BX130" s="819"/>
      <c r="BY130" s="819"/>
      <c r="BZ130" s="821"/>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
      <c r="A131" s="822"/>
      <c r="B131" s="823"/>
      <c r="C131" s="823"/>
      <c r="D131" s="823"/>
      <c r="E131" s="823"/>
      <c r="F131" s="823"/>
      <c r="G131" s="823"/>
      <c r="H131" s="823"/>
      <c r="I131" s="823"/>
      <c r="J131" s="823"/>
      <c r="K131" s="823"/>
      <c r="L131" s="823"/>
      <c r="M131" s="823"/>
      <c r="N131" s="823"/>
      <c r="O131" s="823"/>
      <c r="P131" s="823"/>
      <c r="Q131" s="823"/>
      <c r="R131" s="823"/>
      <c r="S131" s="823"/>
      <c r="T131" s="823"/>
      <c r="U131" s="823"/>
      <c r="V131" s="823"/>
      <c r="W131" s="824" t="s">
        <v>500</v>
      </c>
      <c r="X131" s="825"/>
      <c r="Y131" s="825"/>
      <c r="Z131" s="826"/>
      <c r="AA131" s="827">
        <v>3308742</v>
      </c>
      <c r="AB131" s="828"/>
      <c r="AC131" s="828"/>
      <c r="AD131" s="828"/>
      <c r="AE131" s="829"/>
      <c r="AF131" s="830">
        <v>3450577</v>
      </c>
      <c r="AG131" s="828"/>
      <c r="AH131" s="828"/>
      <c r="AI131" s="828"/>
      <c r="AJ131" s="829"/>
      <c r="AK131" s="830">
        <v>3747131</v>
      </c>
      <c r="AL131" s="828"/>
      <c r="AM131" s="828"/>
      <c r="AN131" s="828"/>
      <c r="AO131" s="829"/>
      <c r="AP131" s="831"/>
      <c r="AQ131" s="832"/>
      <c r="AR131" s="832"/>
      <c r="AS131" s="832"/>
      <c r="AT131" s="833"/>
      <c r="AU131" s="236"/>
      <c r="AV131" s="236"/>
      <c r="AW131" s="236"/>
      <c r="AX131" s="793" t="s">
        <v>501</v>
      </c>
      <c r="AY131" s="794"/>
      <c r="AZ131" s="794"/>
      <c r="BA131" s="794"/>
      <c r="BB131" s="794"/>
      <c r="BC131" s="794"/>
      <c r="BD131" s="794"/>
      <c r="BE131" s="795"/>
      <c r="BF131" s="796">
        <v>8.6999999999999993</v>
      </c>
      <c r="BG131" s="797"/>
      <c r="BH131" s="797"/>
      <c r="BI131" s="797"/>
      <c r="BJ131" s="797"/>
      <c r="BK131" s="797"/>
      <c r="BL131" s="798"/>
      <c r="BM131" s="796">
        <v>350</v>
      </c>
      <c r="BN131" s="797"/>
      <c r="BO131" s="797"/>
      <c r="BP131" s="797"/>
      <c r="BQ131" s="797"/>
      <c r="BR131" s="797"/>
      <c r="BS131" s="798"/>
      <c r="BT131" s="799"/>
      <c r="BU131" s="800"/>
      <c r="BV131" s="800"/>
      <c r="BW131" s="800"/>
      <c r="BX131" s="800"/>
      <c r="BY131" s="800"/>
      <c r="BZ131" s="801"/>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15">
      <c r="A132" s="802" t="s">
        <v>502</v>
      </c>
      <c r="B132" s="803"/>
      <c r="C132" s="803"/>
      <c r="D132" s="803"/>
      <c r="E132" s="803"/>
      <c r="F132" s="803"/>
      <c r="G132" s="803"/>
      <c r="H132" s="803"/>
      <c r="I132" s="803"/>
      <c r="J132" s="803"/>
      <c r="K132" s="803"/>
      <c r="L132" s="803"/>
      <c r="M132" s="803"/>
      <c r="N132" s="803"/>
      <c r="O132" s="803"/>
      <c r="P132" s="803"/>
      <c r="Q132" s="803"/>
      <c r="R132" s="803"/>
      <c r="S132" s="803"/>
      <c r="T132" s="803"/>
      <c r="U132" s="803"/>
      <c r="V132" s="806" t="s">
        <v>503</v>
      </c>
      <c r="W132" s="806"/>
      <c r="X132" s="806"/>
      <c r="Y132" s="806"/>
      <c r="Z132" s="807"/>
      <c r="AA132" s="808">
        <v>8.0278244720000007</v>
      </c>
      <c r="AB132" s="809"/>
      <c r="AC132" s="809"/>
      <c r="AD132" s="809"/>
      <c r="AE132" s="810"/>
      <c r="AF132" s="811">
        <v>7.7214042750000003</v>
      </c>
      <c r="AG132" s="809"/>
      <c r="AH132" s="809"/>
      <c r="AI132" s="809"/>
      <c r="AJ132" s="810"/>
      <c r="AK132" s="811">
        <v>7.0052261319999998</v>
      </c>
      <c r="AL132" s="809"/>
      <c r="AM132" s="809"/>
      <c r="AN132" s="809"/>
      <c r="AO132" s="810"/>
      <c r="AP132" s="812"/>
      <c r="AQ132" s="813"/>
      <c r="AR132" s="813"/>
      <c r="AS132" s="813"/>
      <c r="AT132" s="814"/>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
      <c r="A133" s="804"/>
      <c r="B133" s="805"/>
      <c r="C133" s="805"/>
      <c r="D133" s="805"/>
      <c r="E133" s="805"/>
      <c r="F133" s="805"/>
      <c r="G133" s="805"/>
      <c r="H133" s="805"/>
      <c r="I133" s="805"/>
      <c r="J133" s="805"/>
      <c r="K133" s="805"/>
      <c r="L133" s="805"/>
      <c r="M133" s="805"/>
      <c r="N133" s="805"/>
      <c r="O133" s="805"/>
      <c r="P133" s="805"/>
      <c r="Q133" s="805"/>
      <c r="R133" s="805"/>
      <c r="S133" s="805"/>
      <c r="T133" s="805"/>
      <c r="U133" s="805"/>
      <c r="V133" s="785" t="s">
        <v>504</v>
      </c>
      <c r="W133" s="785"/>
      <c r="X133" s="785"/>
      <c r="Y133" s="785"/>
      <c r="Z133" s="786"/>
      <c r="AA133" s="787">
        <v>7.5</v>
      </c>
      <c r="AB133" s="788"/>
      <c r="AC133" s="788"/>
      <c r="AD133" s="788"/>
      <c r="AE133" s="789"/>
      <c r="AF133" s="787">
        <v>7.6</v>
      </c>
      <c r="AG133" s="788"/>
      <c r="AH133" s="788"/>
      <c r="AI133" s="788"/>
      <c r="AJ133" s="789"/>
      <c r="AK133" s="787">
        <v>7.5</v>
      </c>
      <c r="AL133" s="788"/>
      <c r="AM133" s="788"/>
      <c r="AN133" s="788"/>
      <c r="AO133" s="789"/>
      <c r="AP133" s="790"/>
      <c r="AQ133" s="791"/>
      <c r="AR133" s="791"/>
      <c r="AS133" s="791"/>
      <c r="AT133" s="792"/>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15">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25" hidden="1" x14ac:dyDescent="0.15">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W95wwA3pr9s98AJoz80g5g3JlWqbO7rilp7K1JI18EcGxpXsyH0hUGWkmEsqUfMZQW+gAMKTnvATuuBaTud0UA==" saltValue="f4WxTnS/C/Rn1qMVL4yIu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9" scale="2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J1" zoomScaleNormal="85" zoomScaleSheetLayoutView="100" workbookViewId="0"/>
  </sheetViews>
  <sheetFormatPr defaultColWidth="0" defaultRowHeight="13.5" customHeight="1" zeroHeight="1" x14ac:dyDescent="0.15"/>
  <cols>
    <col min="1" max="120" width="2.75" style="263" customWidth="1"/>
    <col min="121" max="121" width="0" style="262" hidden="1" customWidth="1"/>
    <col min="122" max="16384" width="9" style="262" hidden="1"/>
  </cols>
  <sheetData>
    <row r="1" spans="1:120"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62"/>
    </row>
    <row r="17" spans="119:120" x14ac:dyDescent="0.15">
      <c r="DP17" s="262"/>
    </row>
    <row r="18" spans="119:120" x14ac:dyDescent="0.15"/>
    <row r="19" spans="119:120" x14ac:dyDescent="0.15"/>
    <row r="20" spans="119:120" x14ac:dyDescent="0.15">
      <c r="DO20" s="262"/>
      <c r="DP20" s="262"/>
    </row>
    <row r="21" spans="119:120" x14ac:dyDescent="0.15">
      <c r="DP21" s="262"/>
    </row>
    <row r="22" spans="119:120" x14ac:dyDescent="0.15"/>
    <row r="23" spans="119:120" x14ac:dyDescent="0.15">
      <c r="DO23" s="262"/>
      <c r="DP23" s="262"/>
    </row>
    <row r="24" spans="119:120" x14ac:dyDescent="0.15">
      <c r="DP24" s="262"/>
    </row>
    <row r="25" spans="119:120" x14ac:dyDescent="0.15">
      <c r="DP25" s="262"/>
    </row>
    <row r="26" spans="119:120" x14ac:dyDescent="0.15">
      <c r="DO26" s="262"/>
      <c r="DP26" s="262"/>
    </row>
    <row r="27" spans="119:120" x14ac:dyDescent="0.15"/>
    <row r="28" spans="119:120" x14ac:dyDescent="0.15">
      <c r="DO28" s="262"/>
      <c r="DP28" s="262"/>
    </row>
    <row r="29" spans="119:120" x14ac:dyDescent="0.15">
      <c r="DP29" s="262"/>
    </row>
    <row r="30" spans="119:120" x14ac:dyDescent="0.15"/>
    <row r="31" spans="119:120" x14ac:dyDescent="0.15">
      <c r="DO31" s="262"/>
      <c r="DP31" s="262"/>
    </row>
    <row r="32" spans="119:120" x14ac:dyDescent="0.15"/>
    <row r="33" spans="98:120" x14ac:dyDescent="0.15">
      <c r="DO33" s="262"/>
      <c r="DP33" s="262"/>
    </row>
    <row r="34" spans="98:120" x14ac:dyDescent="0.15">
      <c r="DM34" s="262"/>
    </row>
    <row r="35" spans="98:120" x14ac:dyDescent="0.15">
      <c r="CT35" s="262"/>
      <c r="CU35" s="262"/>
      <c r="CV35" s="262"/>
      <c r="CY35" s="262"/>
      <c r="CZ35" s="262"/>
      <c r="DA35" s="262"/>
      <c r="DD35" s="262"/>
      <c r="DE35" s="262"/>
      <c r="DF35" s="262"/>
      <c r="DI35" s="262"/>
      <c r="DJ35" s="262"/>
      <c r="DK35" s="262"/>
      <c r="DM35" s="262"/>
      <c r="DN35" s="262"/>
      <c r="DO35" s="262"/>
      <c r="DP35" s="262"/>
    </row>
    <row r="36" spans="98:120" x14ac:dyDescent="0.15"/>
    <row r="37" spans="98:120" x14ac:dyDescent="0.15">
      <c r="CW37" s="262"/>
      <c r="DB37" s="262"/>
      <c r="DG37" s="262"/>
      <c r="DL37" s="262"/>
      <c r="DP37" s="262"/>
    </row>
    <row r="38" spans="98:120" x14ac:dyDescent="0.15">
      <c r="CT38" s="262"/>
      <c r="CU38" s="262"/>
      <c r="CV38" s="262"/>
      <c r="CW38" s="262"/>
      <c r="CY38" s="262"/>
      <c r="CZ38" s="262"/>
      <c r="DA38" s="262"/>
      <c r="DB38" s="262"/>
      <c r="DD38" s="262"/>
      <c r="DE38" s="262"/>
      <c r="DF38" s="262"/>
      <c r="DG38" s="262"/>
      <c r="DI38" s="262"/>
      <c r="DJ38" s="262"/>
      <c r="DK38" s="262"/>
      <c r="DL38" s="262"/>
      <c r="DN38" s="262"/>
      <c r="DO38" s="262"/>
      <c r="DP38" s="26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62"/>
      <c r="DO49" s="262"/>
      <c r="DP49" s="26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62"/>
      <c r="CS63" s="262"/>
      <c r="CX63" s="262"/>
      <c r="DC63" s="262"/>
      <c r="DH63" s="262"/>
    </row>
    <row r="64" spans="22:120" x14ac:dyDescent="0.15">
      <c r="V64" s="262"/>
    </row>
    <row r="65" spans="15:120" x14ac:dyDescent="0.15">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x14ac:dyDescent="0.15">
      <c r="Q66" s="262"/>
      <c r="S66" s="262"/>
      <c r="U66" s="262"/>
      <c r="DM66" s="262"/>
    </row>
    <row r="67" spans="15:120" x14ac:dyDescent="0.15">
      <c r="O67" s="262"/>
      <c r="P67" s="262"/>
      <c r="R67" s="262"/>
      <c r="T67" s="262"/>
      <c r="Y67" s="262"/>
      <c r="CT67" s="262"/>
      <c r="CV67" s="262"/>
      <c r="CW67" s="262"/>
      <c r="CY67" s="262"/>
      <c r="DA67" s="262"/>
      <c r="DB67" s="262"/>
      <c r="DD67" s="262"/>
      <c r="DF67" s="262"/>
      <c r="DG67" s="262"/>
      <c r="DI67" s="262"/>
      <c r="DK67" s="262"/>
      <c r="DL67" s="262"/>
      <c r="DN67" s="262"/>
      <c r="DO67" s="262"/>
      <c r="DP67" s="262"/>
    </row>
    <row r="68" spans="15:120" x14ac:dyDescent="0.15"/>
    <row r="69" spans="15:120" x14ac:dyDescent="0.15"/>
    <row r="70" spans="15:120" x14ac:dyDescent="0.15"/>
    <row r="71" spans="15:120" x14ac:dyDescent="0.15"/>
    <row r="72" spans="15:120" x14ac:dyDescent="0.15">
      <c r="DP72" s="262"/>
    </row>
    <row r="73" spans="15:120" x14ac:dyDescent="0.15">
      <c r="DP73" s="26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62"/>
      <c r="CX96" s="262"/>
      <c r="DC96" s="262"/>
      <c r="DH96" s="262"/>
    </row>
    <row r="97" spans="24:120" x14ac:dyDescent="0.15">
      <c r="CS97" s="262"/>
      <c r="CX97" s="262"/>
      <c r="DC97" s="262"/>
      <c r="DH97" s="262"/>
      <c r="DP97" s="263" t="s">
        <v>505</v>
      </c>
    </row>
    <row r="98" spans="24:120" hidden="1" x14ac:dyDescent="0.15">
      <c r="CS98" s="262"/>
      <c r="CX98" s="262"/>
      <c r="DC98" s="262"/>
      <c r="DH98" s="262"/>
    </row>
    <row r="99" spans="24:120" hidden="1" x14ac:dyDescent="0.15">
      <c r="CS99" s="262"/>
      <c r="CX99" s="262"/>
      <c r="DC99" s="262"/>
      <c r="DH99" s="262"/>
    </row>
    <row r="101" spans="24:120" ht="12" hidden="1" customHeight="1" x14ac:dyDescent="0.15">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15">
      <c r="CU102" s="262"/>
      <c r="CZ102" s="262"/>
      <c r="DE102" s="262"/>
      <c r="DJ102" s="262"/>
      <c r="DM102" s="262"/>
    </row>
    <row r="103" spans="24:120" hidden="1" x14ac:dyDescent="0.15">
      <c r="CT103" s="262"/>
      <c r="CV103" s="262"/>
      <c r="CW103" s="262"/>
      <c r="CY103" s="262"/>
      <c r="DA103" s="262"/>
      <c r="DB103" s="262"/>
      <c r="DD103" s="262"/>
      <c r="DF103" s="262"/>
      <c r="DG103" s="262"/>
      <c r="DI103" s="262"/>
      <c r="DK103" s="262"/>
      <c r="DL103" s="262"/>
      <c r="DM103" s="262"/>
      <c r="DN103" s="262"/>
      <c r="DO103" s="262"/>
      <c r="DP103" s="262"/>
    </row>
    <row r="104" spans="24:120" hidden="1" x14ac:dyDescent="0.15">
      <c r="CV104" s="262"/>
      <c r="CW104" s="262"/>
      <c r="DA104" s="262"/>
      <c r="DB104" s="262"/>
      <c r="DF104" s="262"/>
      <c r="DG104" s="262"/>
      <c r="DK104" s="262"/>
      <c r="DL104" s="262"/>
      <c r="DN104" s="262"/>
      <c r="DO104" s="262"/>
      <c r="DP104" s="262"/>
    </row>
    <row r="105" spans="24:120" ht="12.75" hidden="1" customHeight="1" x14ac:dyDescent="0.15"/>
  </sheetData>
  <sheetProtection algorithmName="SHA-512" hashValue="OxsSxT1U2aqhokmthKBEf7cm/Sr+2YUrNo761Ekn215t+ydGYNAjKOyCiEhCEK4A65gKfBvku8TB3tgPMR/kLQ==" saltValue="nFNYgtA3/bFtDzUuIyo9T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B1" zoomScaleNormal="100" zoomScaleSheetLayoutView="55" workbookViewId="0"/>
  </sheetViews>
  <sheetFormatPr defaultColWidth="0" defaultRowHeight="13.5" customHeight="1" zeroHeight="1" x14ac:dyDescent="0.15"/>
  <cols>
    <col min="1" max="116" width="2.625" style="263" customWidth="1"/>
    <col min="117" max="16384" width="9" style="262" hidden="1"/>
  </cols>
  <sheetData>
    <row r="1" spans="2:116"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x14ac:dyDescent="0.15"/>
    <row r="3" spans="2:116" x14ac:dyDescent="0.15"/>
    <row r="4" spans="2:116" x14ac:dyDescent="0.15">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x14ac:dyDescent="0.15">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x14ac:dyDescent="0.15"/>
    <row r="20" spans="9:116" x14ac:dyDescent="0.15"/>
    <row r="21" spans="9:116" x14ac:dyDescent="0.15">
      <c r="DL21" s="262"/>
    </row>
    <row r="22" spans="9:116" x14ac:dyDescent="0.15">
      <c r="DI22" s="262"/>
      <c r="DJ22" s="262"/>
      <c r="DK22" s="262"/>
      <c r="DL22" s="262"/>
    </row>
    <row r="23" spans="9:116" x14ac:dyDescent="0.15">
      <c r="CY23" s="262"/>
      <c r="CZ23" s="262"/>
      <c r="DA23" s="262"/>
      <c r="DB23" s="262"/>
      <c r="DC23" s="262"/>
      <c r="DD23" s="262"/>
      <c r="DE23" s="262"/>
      <c r="DF23" s="262"/>
      <c r="DG23" s="262"/>
      <c r="DH23" s="262"/>
      <c r="DI23" s="262"/>
      <c r="DJ23" s="262"/>
      <c r="DK23" s="262"/>
      <c r="DL23" s="26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62"/>
      <c r="DA35" s="262"/>
      <c r="DB35" s="262"/>
      <c r="DC35" s="262"/>
      <c r="DD35" s="262"/>
      <c r="DE35" s="262"/>
      <c r="DF35" s="262"/>
      <c r="DG35" s="262"/>
      <c r="DH35" s="262"/>
      <c r="DI35" s="262"/>
      <c r="DJ35" s="262"/>
      <c r="DK35" s="262"/>
      <c r="DL35" s="262"/>
    </row>
    <row r="36" spans="15:116" x14ac:dyDescent="0.15"/>
    <row r="37" spans="15:116" x14ac:dyDescent="0.15">
      <c r="DL37" s="262"/>
    </row>
    <row r="38" spans="15:116" x14ac:dyDescent="0.15">
      <c r="DI38" s="262"/>
      <c r="DJ38" s="262"/>
      <c r="DK38" s="262"/>
      <c r="DL38" s="262"/>
    </row>
    <row r="39" spans="15:116" x14ac:dyDescent="0.15"/>
    <row r="40" spans="15:116" x14ac:dyDescent="0.15"/>
    <row r="41" spans="15:116" x14ac:dyDescent="0.15"/>
    <row r="42" spans="15:116" x14ac:dyDescent="0.15"/>
    <row r="43" spans="15:116" x14ac:dyDescent="0.15">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x14ac:dyDescent="0.15">
      <c r="DL44" s="262"/>
    </row>
    <row r="45" spans="15:116" x14ac:dyDescent="0.15"/>
    <row r="46" spans="15:116" x14ac:dyDescent="0.15">
      <c r="DA46" s="262"/>
      <c r="DB46" s="262"/>
      <c r="DC46" s="262"/>
      <c r="DD46" s="262"/>
      <c r="DE46" s="262"/>
      <c r="DF46" s="262"/>
      <c r="DG46" s="262"/>
      <c r="DH46" s="262"/>
      <c r="DI46" s="262"/>
      <c r="DJ46" s="262"/>
      <c r="DK46" s="262"/>
      <c r="DL46" s="262"/>
    </row>
    <row r="47" spans="15:116" x14ac:dyDescent="0.15"/>
    <row r="48" spans="15:116" x14ac:dyDescent="0.15"/>
    <row r="49" spans="104:116" x14ac:dyDescent="0.15"/>
    <row r="50" spans="104:116" x14ac:dyDescent="0.15">
      <c r="CZ50" s="262"/>
      <c r="DA50" s="262"/>
      <c r="DB50" s="262"/>
      <c r="DC50" s="262"/>
      <c r="DD50" s="262"/>
      <c r="DE50" s="262"/>
      <c r="DF50" s="262"/>
      <c r="DG50" s="262"/>
      <c r="DH50" s="262"/>
      <c r="DI50" s="262"/>
      <c r="DJ50" s="262"/>
      <c r="DK50" s="262"/>
      <c r="DL50" s="262"/>
    </row>
    <row r="51" spans="104:116" x14ac:dyDescent="0.15"/>
    <row r="52" spans="104:116" x14ac:dyDescent="0.15"/>
    <row r="53" spans="104:116" x14ac:dyDescent="0.15">
      <c r="DL53" s="26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62"/>
      <c r="DD67" s="262"/>
      <c r="DE67" s="262"/>
      <c r="DF67" s="262"/>
      <c r="DG67" s="262"/>
      <c r="DH67" s="262"/>
      <c r="DI67" s="262"/>
      <c r="DJ67" s="262"/>
      <c r="DK67" s="262"/>
      <c r="DL67" s="26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c2yaQt+XsBL9VLtQ4l+r1cL/SEvh1PzsI/d/4JumEbgsB6GOnje/9TdnLIRphcTq1vrH0FHAIbAc3XnRxwheag==" saltValue="2r71/Vyv2BqRmOQ18koKu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64" customWidth="1"/>
    <col min="37" max="44" width="17" style="264" customWidth="1"/>
    <col min="45" max="45" width="6.125" style="271" customWidth="1"/>
    <col min="46" max="46" width="3" style="269" customWidth="1"/>
    <col min="47" max="47" width="19.125" style="264" hidden="1" customWidth="1"/>
    <col min="48" max="52" width="12.625" style="264" hidden="1" customWidth="1"/>
    <col min="53" max="16384" width="8.625" style="264" hidden="1"/>
  </cols>
  <sheetData>
    <row r="1" spans="1:46" x14ac:dyDescent="0.15">
      <c r="AS1" s="265"/>
      <c r="AT1" s="265"/>
    </row>
    <row r="2" spans="1:46" x14ac:dyDescent="0.15">
      <c r="AS2" s="265"/>
      <c r="AT2" s="265"/>
    </row>
    <row r="3" spans="1:46" x14ac:dyDescent="0.15">
      <c r="AS3" s="265"/>
      <c r="AT3" s="265"/>
    </row>
    <row r="4" spans="1:46" x14ac:dyDescent="0.15">
      <c r="AS4" s="265"/>
      <c r="AT4" s="265"/>
    </row>
    <row r="5" spans="1:46" ht="17.25" x14ac:dyDescent="0.15">
      <c r="A5" s="266" t="s">
        <v>506</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x14ac:dyDescent="0.15">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507</v>
      </c>
      <c r="AL6" s="270"/>
      <c r="AM6" s="270"/>
      <c r="AN6" s="270"/>
      <c r="AO6" s="265"/>
      <c r="AP6" s="265"/>
      <c r="AQ6" s="265"/>
      <c r="AR6" s="265"/>
    </row>
    <row r="7" spans="1:46" ht="13.5" customHeight="1" x14ac:dyDescent="0.15">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82" t="s">
        <v>508</v>
      </c>
      <c r="AP7" s="275"/>
      <c r="AQ7" s="276" t="s">
        <v>509</v>
      </c>
      <c r="AR7" s="277"/>
    </row>
    <row r="8" spans="1:46" x14ac:dyDescent="0.15">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183"/>
      <c r="AP8" s="281" t="s">
        <v>510</v>
      </c>
      <c r="AQ8" s="282" t="s">
        <v>511</v>
      </c>
      <c r="AR8" s="283" t="s">
        <v>512</v>
      </c>
    </row>
    <row r="9" spans="1:46" x14ac:dyDescent="0.15">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194" t="s">
        <v>513</v>
      </c>
      <c r="AL9" s="1195"/>
      <c r="AM9" s="1195"/>
      <c r="AN9" s="1196"/>
      <c r="AO9" s="284">
        <v>1014225</v>
      </c>
      <c r="AP9" s="284">
        <v>80201</v>
      </c>
      <c r="AQ9" s="285">
        <v>106927</v>
      </c>
      <c r="AR9" s="286">
        <v>-25</v>
      </c>
    </row>
    <row r="10" spans="1:46" ht="13.5" customHeight="1" x14ac:dyDescent="0.15">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194" t="s">
        <v>514</v>
      </c>
      <c r="AL10" s="1195"/>
      <c r="AM10" s="1195"/>
      <c r="AN10" s="1196"/>
      <c r="AO10" s="287">
        <v>513094</v>
      </c>
      <c r="AP10" s="287">
        <v>40574</v>
      </c>
      <c r="AQ10" s="288">
        <v>15145</v>
      </c>
      <c r="AR10" s="289">
        <v>167.9</v>
      </c>
    </row>
    <row r="11" spans="1:46" ht="13.5" customHeight="1" x14ac:dyDescent="0.15">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194" t="s">
        <v>515</v>
      </c>
      <c r="AL11" s="1195"/>
      <c r="AM11" s="1195"/>
      <c r="AN11" s="1196"/>
      <c r="AO11" s="287">
        <v>202063</v>
      </c>
      <c r="AP11" s="287">
        <v>15978</v>
      </c>
      <c r="AQ11" s="288">
        <v>1510</v>
      </c>
      <c r="AR11" s="289">
        <v>958.1</v>
      </c>
    </row>
    <row r="12" spans="1:46" ht="13.5" customHeight="1" x14ac:dyDescent="0.15">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194" t="s">
        <v>516</v>
      </c>
      <c r="AL12" s="1195"/>
      <c r="AM12" s="1195"/>
      <c r="AN12" s="1196"/>
      <c r="AO12" s="287" t="s">
        <v>517</v>
      </c>
      <c r="AP12" s="287" t="s">
        <v>517</v>
      </c>
      <c r="AQ12" s="288">
        <v>21</v>
      </c>
      <c r="AR12" s="289" t="s">
        <v>517</v>
      </c>
    </row>
    <row r="13" spans="1:46" ht="13.5" customHeight="1" x14ac:dyDescent="0.15">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194" t="s">
        <v>518</v>
      </c>
      <c r="AL13" s="1195"/>
      <c r="AM13" s="1195"/>
      <c r="AN13" s="1196"/>
      <c r="AO13" s="287">
        <v>84020</v>
      </c>
      <c r="AP13" s="287">
        <v>6644</v>
      </c>
      <c r="AQ13" s="288">
        <v>4533</v>
      </c>
      <c r="AR13" s="289">
        <v>46.6</v>
      </c>
    </row>
    <row r="14" spans="1:46" ht="13.5" customHeight="1" x14ac:dyDescent="0.15">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194" t="s">
        <v>519</v>
      </c>
      <c r="AL14" s="1195"/>
      <c r="AM14" s="1195"/>
      <c r="AN14" s="1196"/>
      <c r="AO14" s="287">
        <v>13111</v>
      </c>
      <c r="AP14" s="287">
        <v>1037</v>
      </c>
      <c r="AQ14" s="288">
        <v>2422</v>
      </c>
      <c r="AR14" s="289">
        <v>-57.2</v>
      </c>
    </row>
    <row r="15" spans="1:46" ht="13.5" customHeight="1" x14ac:dyDescent="0.15">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197" t="s">
        <v>520</v>
      </c>
      <c r="AL15" s="1198"/>
      <c r="AM15" s="1198"/>
      <c r="AN15" s="1199"/>
      <c r="AO15" s="287">
        <v>-86810</v>
      </c>
      <c r="AP15" s="287">
        <v>-6865</v>
      </c>
      <c r="AQ15" s="288">
        <v>-7979</v>
      </c>
      <c r="AR15" s="289">
        <v>-14</v>
      </c>
    </row>
    <row r="16" spans="1:46" x14ac:dyDescent="0.15">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197" t="s">
        <v>187</v>
      </c>
      <c r="AL16" s="1198"/>
      <c r="AM16" s="1198"/>
      <c r="AN16" s="1199"/>
      <c r="AO16" s="287">
        <v>1739703</v>
      </c>
      <c r="AP16" s="287">
        <v>137569</v>
      </c>
      <c r="AQ16" s="288">
        <v>122579</v>
      </c>
      <c r="AR16" s="289">
        <v>12.2</v>
      </c>
    </row>
    <row r="17" spans="1:46" x14ac:dyDescent="0.15">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x14ac:dyDescent="0.15">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x14ac:dyDescent="0.15">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521</v>
      </c>
      <c r="AL19" s="265"/>
      <c r="AM19" s="265"/>
      <c r="AN19" s="265"/>
      <c r="AO19" s="265"/>
      <c r="AP19" s="265"/>
      <c r="AQ19" s="265"/>
      <c r="AR19" s="265"/>
    </row>
    <row r="20" spans="1:46" x14ac:dyDescent="0.15">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522</v>
      </c>
      <c r="AP20" s="296" t="s">
        <v>523</v>
      </c>
      <c r="AQ20" s="297" t="s">
        <v>524</v>
      </c>
      <c r="AR20" s="298"/>
    </row>
    <row r="21" spans="1:46" s="304" customFormat="1" x14ac:dyDescent="0.15">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200" t="s">
        <v>525</v>
      </c>
      <c r="AL21" s="1201"/>
      <c r="AM21" s="1201"/>
      <c r="AN21" s="1202"/>
      <c r="AO21" s="300">
        <v>9.01</v>
      </c>
      <c r="AP21" s="301">
        <v>10.66</v>
      </c>
      <c r="AQ21" s="302">
        <v>-1.65</v>
      </c>
      <c r="AR21" s="270"/>
      <c r="AS21" s="303"/>
      <c r="AT21" s="299"/>
    </row>
    <row r="22" spans="1:46" s="304" customFormat="1" x14ac:dyDescent="0.15">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200" t="s">
        <v>526</v>
      </c>
      <c r="AL22" s="1201"/>
      <c r="AM22" s="1201"/>
      <c r="AN22" s="1202"/>
      <c r="AO22" s="305">
        <v>96.8</v>
      </c>
      <c r="AP22" s="306">
        <v>96.3</v>
      </c>
      <c r="AQ22" s="307">
        <v>0.5</v>
      </c>
      <c r="AR22" s="291"/>
      <c r="AS22" s="303"/>
      <c r="AT22" s="299"/>
    </row>
    <row r="23" spans="1:46" s="304" customFormat="1" x14ac:dyDescent="0.15">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x14ac:dyDescent="0.15">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x14ac:dyDescent="0.15">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x14ac:dyDescent="0.15">
      <c r="A26" s="1193" t="s">
        <v>527</v>
      </c>
      <c r="B26" s="1193"/>
      <c r="C26" s="1193"/>
      <c r="D26" s="1193"/>
      <c r="E26" s="1193"/>
      <c r="F26" s="1193"/>
      <c r="G26" s="1193"/>
      <c r="H26" s="1193"/>
      <c r="I26" s="1193"/>
      <c r="J26" s="1193"/>
      <c r="K26" s="1193"/>
      <c r="L26" s="1193"/>
      <c r="M26" s="1193"/>
      <c r="N26" s="1193"/>
      <c r="O26" s="1193"/>
      <c r="P26" s="1193"/>
      <c r="Q26" s="1193"/>
      <c r="R26" s="1193"/>
      <c r="S26" s="1193"/>
      <c r="T26" s="1193"/>
      <c r="U26" s="1193"/>
      <c r="V26" s="1193"/>
      <c r="W26" s="1193"/>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193"/>
      <c r="AS26" s="1193"/>
      <c r="AT26" s="270"/>
    </row>
    <row r="27" spans="1:46" x14ac:dyDescent="0.15">
      <c r="A27" s="312"/>
      <c r="AO27" s="265"/>
      <c r="AP27" s="265"/>
      <c r="AQ27" s="265"/>
      <c r="AR27" s="265"/>
      <c r="AS27" s="265"/>
      <c r="AT27" s="265"/>
    </row>
    <row r="28" spans="1:46" ht="17.25" x14ac:dyDescent="0.15">
      <c r="A28" s="266" t="s">
        <v>528</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x14ac:dyDescent="0.15">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529</v>
      </c>
      <c r="AL29" s="270"/>
      <c r="AM29" s="270"/>
      <c r="AN29" s="270"/>
      <c r="AO29" s="265"/>
      <c r="AP29" s="265"/>
      <c r="AQ29" s="265"/>
      <c r="AR29" s="265"/>
      <c r="AS29" s="314"/>
    </row>
    <row r="30" spans="1:46" ht="13.5" customHeight="1" x14ac:dyDescent="0.15">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82" t="s">
        <v>508</v>
      </c>
      <c r="AP30" s="275"/>
      <c r="AQ30" s="276" t="s">
        <v>509</v>
      </c>
      <c r="AR30" s="277"/>
    </row>
    <row r="31" spans="1:46" x14ac:dyDescent="0.15">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183"/>
      <c r="AP31" s="281" t="s">
        <v>510</v>
      </c>
      <c r="AQ31" s="282" t="s">
        <v>511</v>
      </c>
      <c r="AR31" s="283" t="s">
        <v>512</v>
      </c>
    </row>
    <row r="32" spans="1:46" ht="27" customHeight="1" x14ac:dyDescent="0.15">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184" t="s">
        <v>530</v>
      </c>
      <c r="AL32" s="1185"/>
      <c r="AM32" s="1185"/>
      <c r="AN32" s="1186"/>
      <c r="AO32" s="315">
        <v>699229</v>
      </c>
      <c r="AP32" s="315">
        <v>55293</v>
      </c>
      <c r="AQ32" s="316">
        <v>59977</v>
      </c>
      <c r="AR32" s="317">
        <v>-7.8</v>
      </c>
    </row>
    <row r="33" spans="1:46" ht="13.5" customHeight="1" x14ac:dyDescent="0.15">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184" t="s">
        <v>531</v>
      </c>
      <c r="AL33" s="1185"/>
      <c r="AM33" s="1185"/>
      <c r="AN33" s="1186"/>
      <c r="AO33" s="315" t="s">
        <v>517</v>
      </c>
      <c r="AP33" s="315" t="s">
        <v>517</v>
      </c>
      <c r="AQ33" s="316" t="s">
        <v>517</v>
      </c>
      <c r="AR33" s="317" t="s">
        <v>517</v>
      </c>
    </row>
    <row r="34" spans="1:46" ht="27" customHeight="1" x14ac:dyDescent="0.15">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184" t="s">
        <v>532</v>
      </c>
      <c r="AL34" s="1185"/>
      <c r="AM34" s="1185"/>
      <c r="AN34" s="1186"/>
      <c r="AO34" s="315" t="s">
        <v>517</v>
      </c>
      <c r="AP34" s="315" t="s">
        <v>517</v>
      </c>
      <c r="AQ34" s="316" t="s">
        <v>517</v>
      </c>
      <c r="AR34" s="317" t="s">
        <v>517</v>
      </c>
    </row>
    <row r="35" spans="1:46" ht="27" customHeight="1" x14ac:dyDescent="0.15">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184" t="s">
        <v>533</v>
      </c>
      <c r="AL35" s="1185"/>
      <c r="AM35" s="1185"/>
      <c r="AN35" s="1186"/>
      <c r="AO35" s="315">
        <v>28661</v>
      </c>
      <c r="AP35" s="315">
        <v>2266</v>
      </c>
      <c r="AQ35" s="316">
        <v>16053</v>
      </c>
      <c r="AR35" s="317">
        <v>-85.9</v>
      </c>
    </row>
    <row r="36" spans="1:46" ht="27" customHeight="1" x14ac:dyDescent="0.15">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184" t="s">
        <v>534</v>
      </c>
      <c r="AL36" s="1185"/>
      <c r="AM36" s="1185"/>
      <c r="AN36" s="1186"/>
      <c r="AO36" s="315">
        <v>88847</v>
      </c>
      <c r="AP36" s="315">
        <v>7026</v>
      </c>
      <c r="AQ36" s="316">
        <v>3449</v>
      </c>
      <c r="AR36" s="317">
        <v>103.7</v>
      </c>
    </row>
    <row r="37" spans="1:46" ht="13.5" customHeight="1" x14ac:dyDescent="0.15">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184" t="s">
        <v>535</v>
      </c>
      <c r="AL37" s="1185"/>
      <c r="AM37" s="1185"/>
      <c r="AN37" s="1186"/>
      <c r="AO37" s="315">
        <v>14698</v>
      </c>
      <c r="AP37" s="315">
        <v>1162</v>
      </c>
      <c r="AQ37" s="316">
        <v>404</v>
      </c>
      <c r="AR37" s="317">
        <v>187.6</v>
      </c>
    </row>
    <row r="38" spans="1:46" ht="27" customHeight="1" x14ac:dyDescent="0.15">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187" t="s">
        <v>536</v>
      </c>
      <c r="AL38" s="1188"/>
      <c r="AM38" s="1188"/>
      <c r="AN38" s="1189"/>
      <c r="AO38" s="318">
        <v>118</v>
      </c>
      <c r="AP38" s="318">
        <v>9</v>
      </c>
      <c r="AQ38" s="319">
        <v>3</v>
      </c>
      <c r="AR38" s="307">
        <v>200</v>
      </c>
      <c r="AS38" s="314"/>
    </row>
    <row r="39" spans="1:46" x14ac:dyDescent="0.15">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187" t="s">
        <v>537</v>
      </c>
      <c r="AL39" s="1188"/>
      <c r="AM39" s="1188"/>
      <c r="AN39" s="1189"/>
      <c r="AO39" s="315">
        <v>-4175</v>
      </c>
      <c r="AP39" s="315">
        <v>-330</v>
      </c>
      <c r="AQ39" s="316">
        <v>-3105</v>
      </c>
      <c r="AR39" s="317">
        <v>-89.4</v>
      </c>
      <c r="AS39" s="314"/>
    </row>
    <row r="40" spans="1:46" ht="27" customHeight="1" x14ac:dyDescent="0.15">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184" t="s">
        <v>538</v>
      </c>
      <c r="AL40" s="1185"/>
      <c r="AM40" s="1185"/>
      <c r="AN40" s="1186"/>
      <c r="AO40" s="315">
        <v>-564883</v>
      </c>
      <c r="AP40" s="315">
        <v>-44669</v>
      </c>
      <c r="AQ40" s="316">
        <v>-51549</v>
      </c>
      <c r="AR40" s="317">
        <v>-13.3</v>
      </c>
      <c r="AS40" s="314"/>
    </row>
    <row r="41" spans="1:46" x14ac:dyDescent="0.15">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190" t="s">
        <v>297</v>
      </c>
      <c r="AL41" s="1191"/>
      <c r="AM41" s="1191"/>
      <c r="AN41" s="1192"/>
      <c r="AO41" s="315">
        <v>262495</v>
      </c>
      <c r="AP41" s="315">
        <v>20757</v>
      </c>
      <c r="AQ41" s="316">
        <v>25231</v>
      </c>
      <c r="AR41" s="317">
        <v>-17.7</v>
      </c>
      <c r="AS41" s="314"/>
    </row>
    <row r="42" spans="1:46" x14ac:dyDescent="0.15">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539</v>
      </c>
      <c r="AL42" s="265"/>
      <c r="AM42" s="265"/>
      <c r="AN42" s="265"/>
      <c r="AO42" s="265"/>
      <c r="AP42" s="265"/>
      <c r="AQ42" s="291"/>
      <c r="AR42" s="291"/>
      <c r="AS42" s="314"/>
    </row>
    <row r="43" spans="1:46" x14ac:dyDescent="0.15">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x14ac:dyDescent="0.15">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x14ac:dyDescent="0.15">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x14ac:dyDescent="0.15">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15">
      <c r="A47" s="324" t="s">
        <v>540</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x14ac:dyDescent="0.15">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541</v>
      </c>
      <c r="AL48" s="325"/>
      <c r="AM48" s="325"/>
      <c r="AN48" s="325"/>
      <c r="AO48" s="325"/>
      <c r="AP48" s="325"/>
      <c r="AQ48" s="326"/>
      <c r="AR48" s="325"/>
    </row>
    <row r="49" spans="1:44" ht="13.5" customHeight="1" x14ac:dyDescent="0.15">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77" t="s">
        <v>508</v>
      </c>
      <c r="AN49" s="1179" t="s">
        <v>542</v>
      </c>
      <c r="AO49" s="1180"/>
      <c r="AP49" s="1180"/>
      <c r="AQ49" s="1180"/>
      <c r="AR49" s="1181"/>
    </row>
    <row r="50" spans="1:44" x14ac:dyDescent="0.15">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78"/>
      <c r="AN50" s="331" t="s">
        <v>543</v>
      </c>
      <c r="AO50" s="332" t="s">
        <v>544</v>
      </c>
      <c r="AP50" s="333" t="s">
        <v>545</v>
      </c>
      <c r="AQ50" s="334" t="s">
        <v>546</v>
      </c>
      <c r="AR50" s="335" t="s">
        <v>547</v>
      </c>
    </row>
    <row r="51" spans="1:44" x14ac:dyDescent="0.15">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548</v>
      </c>
      <c r="AL51" s="328"/>
      <c r="AM51" s="336">
        <v>397496</v>
      </c>
      <c r="AN51" s="337">
        <v>29310</v>
      </c>
      <c r="AO51" s="338">
        <v>-12.4</v>
      </c>
      <c r="AP51" s="339">
        <v>90072</v>
      </c>
      <c r="AQ51" s="340">
        <v>13.3</v>
      </c>
      <c r="AR51" s="341">
        <v>-25.7</v>
      </c>
    </row>
    <row r="52" spans="1:44" x14ac:dyDescent="0.15">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549</v>
      </c>
      <c r="AM52" s="344">
        <v>314787</v>
      </c>
      <c r="AN52" s="345">
        <v>23211</v>
      </c>
      <c r="AO52" s="346">
        <v>73.3</v>
      </c>
      <c r="AP52" s="347">
        <v>46083</v>
      </c>
      <c r="AQ52" s="348">
        <v>3.2</v>
      </c>
      <c r="AR52" s="349">
        <v>70.099999999999994</v>
      </c>
    </row>
    <row r="53" spans="1:44" x14ac:dyDescent="0.15">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550</v>
      </c>
      <c r="AL53" s="328"/>
      <c r="AM53" s="336">
        <v>637993</v>
      </c>
      <c r="AN53" s="337">
        <v>47861</v>
      </c>
      <c r="AO53" s="338">
        <v>63.3</v>
      </c>
      <c r="AP53" s="339">
        <v>88328</v>
      </c>
      <c r="AQ53" s="340">
        <v>-1.9</v>
      </c>
      <c r="AR53" s="341">
        <v>65.2</v>
      </c>
    </row>
    <row r="54" spans="1:44" x14ac:dyDescent="0.15">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549</v>
      </c>
      <c r="AM54" s="344">
        <v>532405</v>
      </c>
      <c r="AN54" s="345">
        <v>39940</v>
      </c>
      <c r="AO54" s="346">
        <v>72.099999999999994</v>
      </c>
      <c r="AP54" s="347">
        <v>49013</v>
      </c>
      <c r="AQ54" s="348">
        <v>6.4</v>
      </c>
      <c r="AR54" s="349">
        <v>65.7</v>
      </c>
    </row>
    <row r="55" spans="1:44" x14ac:dyDescent="0.15">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551</v>
      </c>
      <c r="AL55" s="328"/>
      <c r="AM55" s="336">
        <v>363352</v>
      </c>
      <c r="AN55" s="337">
        <v>27750</v>
      </c>
      <c r="AO55" s="338">
        <v>-42</v>
      </c>
      <c r="AP55" s="339">
        <v>103390</v>
      </c>
      <c r="AQ55" s="340">
        <v>17.100000000000001</v>
      </c>
      <c r="AR55" s="341">
        <v>-59.1</v>
      </c>
    </row>
    <row r="56" spans="1:44" x14ac:dyDescent="0.15">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549</v>
      </c>
      <c r="AM56" s="344">
        <v>167978</v>
      </c>
      <c r="AN56" s="345">
        <v>12829</v>
      </c>
      <c r="AO56" s="346">
        <v>-67.900000000000006</v>
      </c>
      <c r="AP56" s="347">
        <v>51269</v>
      </c>
      <c r="AQ56" s="348">
        <v>4.5999999999999996</v>
      </c>
      <c r="AR56" s="349">
        <v>-72.5</v>
      </c>
    </row>
    <row r="57" spans="1:44" x14ac:dyDescent="0.15">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552</v>
      </c>
      <c r="AL57" s="328"/>
      <c r="AM57" s="336">
        <v>538027</v>
      </c>
      <c r="AN57" s="337">
        <v>41727</v>
      </c>
      <c r="AO57" s="338">
        <v>50.4</v>
      </c>
      <c r="AP57" s="339">
        <v>117234</v>
      </c>
      <c r="AQ57" s="340">
        <v>13.4</v>
      </c>
      <c r="AR57" s="341">
        <v>37</v>
      </c>
    </row>
    <row r="58" spans="1:44" x14ac:dyDescent="0.15">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549</v>
      </c>
      <c r="AM58" s="344">
        <v>289364</v>
      </c>
      <c r="AN58" s="345">
        <v>22442</v>
      </c>
      <c r="AO58" s="346">
        <v>74.900000000000006</v>
      </c>
      <c r="AP58" s="347">
        <v>59796</v>
      </c>
      <c r="AQ58" s="348">
        <v>16.600000000000001</v>
      </c>
      <c r="AR58" s="349">
        <v>58.3</v>
      </c>
    </row>
    <row r="59" spans="1:44" x14ac:dyDescent="0.15">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553</v>
      </c>
      <c r="AL59" s="328"/>
      <c r="AM59" s="336">
        <v>672333</v>
      </c>
      <c r="AN59" s="337">
        <v>53166</v>
      </c>
      <c r="AO59" s="338">
        <v>27.4</v>
      </c>
      <c r="AP59" s="339">
        <v>97758</v>
      </c>
      <c r="AQ59" s="340">
        <v>-16.600000000000001</v>
      </c>
      <c r="AR59" s="341">
        <v>44</v>
      </c>
    </row>
    <row r="60" spans="1:44" x14ac:dyDescent="0.15">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549</v>
      </c>
      <c r="AM60" s="344">
        <v>468385</v>
      </c>
      <c r="AN60" s="345">
        <v>37038</v>
      </c>
      <c r="AO60" s="346">
        <v>65</v>
      </c>
      <c r="AP60" s="347">
        <v>45946</v>
      </c>
      <c r="AQ60" s="348">
        <v>-23.2</v>
      </c>
      <c r="AR60" s="349">
        <v>88.2</v>
      </c>
    </row>
    <row r="61" spans="1:44" x14ac:dyDescent="0.15">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554</v>
      </c>
      <c r="AL61" s="350"/>
      <c r="AM61" s="351">
        <v>521840</v>
      </c>
      <c r="AN61" s="352">
        <v>39963</v>
      </c>
      <c r="AO61" s="353">
        <v>17.3</v>
      </c>
      <c r="AP61" s="354">
        <v>99356</v>
      </c>
      <c r="AQ61" s="355">
        <v>5.0999999999999996</v>
      </c>
      <c r="AR61" s="341">
        <v>12.2</v>
      </c>
    </row>
    <row r="62" spans="1:44" x14ac:dyDescent="0.15">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549</v>
      </c>
      <c r="AM62" s="344">
        <v>354584</v>
      </c>
      <c r="AN62" s="345">
        <v>27092</v>
      </c>
      <c r="AO62" s="346">
        <v>43.5</v>
      </c>
      <c r="AP62" s="347">
        <v>50421</v>
      </c>
      <c r="AQ62" s="348">
        <v>1.5</v>
      </c>
      <c r="AR62" s="349">
        <v>42</v>
      </c>
    </row>
    <row r="63" spans="1:44" x14ac:dyDescent="0.15">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x14ac:dyDescent="0.15">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x14ac:dyDescent="0.15">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x14ac:dyDescent="0.15">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15">
      <c r="AK67" s="265"/>
      <c r="AL67" s="265"/>
      <c r="AM67" s="265"/>
      <c r="AN67" s="265"/>
      <c r="AO67" s="265"/>
      <c r="AP67" s="265"/>
      <c r="AQ67" s="265"/>
      <c r="AR67" s="265"/>
      <c r="AS67" s="265"/>
      <c r="AT67" s="265"/>
    </row>
    <row r="68" spans="1:46" ht="13.5" hidden="1" customHeight="1" x14ac:dyDescent="0.15">
      <c r="AK68" s="265"/>
      <c r="AL68" s="265"/>
      <c r="AM68" s="265"/>
      <c r="AN68" s="265"/>
      <c r="AO68" s="265"/>
      <c r="AP68" s="265"/>
      <c r="AQ68" s="265"/>
      <c r="AR68" s="265"/>
    </row>
    <row r="69" spans="1:46" ht="13.5" hidden="1" customHeight="1" x14ac:dyDescent="0.15">
      <c r="AK69" s="265"/>
      <c r="AL69" s="265"/>
      <c r="AM69" s="265"/>
      <c r="AN69" s="265"/>
      <c r="AO69" s="265"/>
      <c r="AP69" s="265"/>
      <c r="AQ69" s="265"/>
      <c r="AR69" s="265"/>
    </row>
    <row r="70" spans="1:46" hidden="1" x14ac:dyDescent="0.15">
      <c r="AK70" s="265"/>
      <c r="AL70" s="265"/>
      <c r="AM70" s="265"/>
      <c r="AN70" s="265"/>
      <c r="AO70" s="265"/>
      <c r="AP70" s="265"/>
      <c r="AQ70" s="265"/>
      <c r="AR70" s="265"/>
    </row>
    <row r="71" spans="1:46" hidden="1" x14ac:dyDescent="0.15">
      <c r="AK71" s="265"/>
      <c r="AL71" s="265"/>
      <c r="AM71" s="265"/>
      <c r="AN71" s="265"/>
      <c r="AO71" s="265"/>
      <c r="AP71" s="265"/>
      <c r="AQ71" s="265"/>
      <c r="AR71" s="265"/>
    </row>
    <row r="72" spans="1:46" hidden="1" x14ac:dyDescent="0.15">
      <c r="AK72" s="265"/>
      <c r="AL72" s="265"/>
      <c r="AM72" s="265"/>
      <c r="AN72" s="265"/>
      <c r="AO72" s="265"/>
      <c r="AP72" s="265"/>
      <c r="AQ72" s="265"/>
      <c r="AR72" s="265"/>
    </row>
    <row r="73" spans="1:46" hidden="1" x14ac:dyDescent="0.15">
      <c r="AK73" s="265"/>
      <c r="AL73" s="265"/>
      <c r="AM73" s="265"/>
      <c r="AN73" s="265"/>
      <c r="AO73" s="265"/>
      <c r="AP73" s="265"/>
      <c r="AQ73" s="265"/>
      <c r="AR73" s="265"/>
    </row>
  </sheetData>
  <sheetProtection algorithmName="SHA-512" hashValue="oMp9tC1ziXrO8LafhHOpFLxHLq+fr0TEfcU+nyZ/JRC+j2vgyGrqWS56pUxdg4IKuLevBYQZ2yTYayXoa2Tc3g==" saltValue="Ff81n2quTraJUFuUD38TY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73" zoomScaleNormal="100" zoomScaleSheetLayoutView="55" workbookViewId="0"/>
  </sheetViews>
  <sheetFormatPr defaultColWidth="0" defaultRowHeight="13.5" customHeight="1" zeroHeight="1" x14ac:dyDescent="0.15"/>
  <cols>
    <col min="1" max="125" width="2.5" style="263" customWidth="1"/>
    <col min="126" max="16384" width="9" style="262" hidden="1"/>
  </cols>
  <sheetData>
    <row r="1" spans="2:125" ht="13.5" customHeight="1" x14ac:dyDescent="0.15">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x14ac:dyDescent="0.15">
      <c r="B2" s="262"/>
      <c r="DG2" s="262"/>
    </row>
    <row r="3" spans="2:125" x14ac:dyDescent="0.15">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x14ac:dyDescent="0.15"/>
    <row r="5" spans="2:125" x14ac:dyDescent="0.15"/>
    <row r="6" spans="2:125" x14ac:dyDescent="0.15"/>
    <row r="7" spans="2:125" x14ac:dyDescent="0.15"/>
    <row r="8" spans="2:125" x14ac:dyDescent="0.15"/>
    <row r="9" spans="2:125" x14ac:dyDescent="0.15">
      <c r="DU9" s="26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62"/>
    </row>
    <row r="18" spans="125:125" x14ac:dyDescent="0.15"/>
    <row r="19" spans="125:125" x14ac:dyDescent="0.15"/>
    <row r="20" spans="125:125" x14ac:dyDescent="0.15">
      <c r="DU20" s="262"/>
    </row>
    <row r="21" spans="125:125" x14ac:dyDescent="0.15">
      <c r="DU21" s="26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62"/>
    </row>
    <row r="29" spans="125:125" x14ac:dyDescent="0.15"/>
    <row r="30" spans="125:125" x14ac:dyDescent="0.15"/>
    <row r="31" spans="125:125" x14ac:dyDescent="0.15"/>
    <row r="32" spans="125:125" x14ac:dyDescent="0.15"/>
    <row r="33" spans="2:125" x14ac:dyDescent="0.15">
      <c r="B33" s="262"/>
      <c r="G33" s="262"/>
      <c r="I33" s="262"/>
    </row>
    <row r="34" spans="2:125" x14ac:dyDescent="0.15">
      <c r="C34" s="262"/>
      <c r="P34" s="262"/>
      <c r="DE34" s="262"/>
      <c r="DH34" s="262"/>
    </row>
    <row r="35" spans="2:125" x14ac:dyDescent="0.15">
      <c r="D35" s="262"/>
      <c r="E35" s="262"/>
      <c r="DG35" s="262"/>
      <c r="DJ35" s="262"/>
      <c r="DP35" s="262"/>
      <c r="DQ35" s="262"/>
      <c r="DR35" s="262"/>
      <c r="DS35" s="262"/>
      <c r="DT35" s="262"/>
      <c r="DU35" s="262"/>
    </row>
    <row r="36" spans="2:125" x14ac:dyDescent="0.15">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x14ac:dyDescent="0.15">
      <c r="DU37" s="262"/>
    </row>
    <row r="38" spans="2:125" x14ac:dyDescent="0.15">
      <c r="DT38" s="262"/>
      <c r="DU38" s="262"/>
    </row>
    <row r="39" spans="2:125" x14ac:dyDescent="0.15"/>
    <row r="40" spans="2:125" x14ac:dyDescent="0.15">
      <c r="DH40" s="262"/>
    </row>
    <row r="41" spans="2:125" x14ac:dyDescent="0.15">
      <c r="DE41" s="262"/>
    </row>
    <row r="42" spans="2:125" x14ac:dyDescent="0.15">
      <c r="DG42" s="262"/>
      <c r="DJ42" s="262"/>
    </row>
    <row r="43" spans="2:125" x14ac:dyDescent="0.15">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x14ac:dyDescent="0.15">
      <c r="DU44" s="262"/>
    </row>
    <row r="45" spans="2:125" x14ac:dyDescent="0.15"/>
    <row r="46" spans="2:125" x14ac:dyDescent="0.15"/>
    <row r="47" spans="2:125" x14ac:dyDescent="0.15"/>
    <row r="48" spans="2:125" x14ac:dyDescent="0.15">
      <c r="DT48" s="262"/>
      <c r="DU48" s="262"/>
    </row>
    <row r="49" spans="120:125" x14ac:dyDescent="0.15">
      <c r="DU49" s="262"/>
    </row>
    <row r="50" spans="120:125" x14ac:dyDescent="0.15">
      <c r="DU50" s="262"/>
    </row>
    <row r="51" spans="120:125" x14ac:dyDescent="0.15">
      <c r="DP51" s="262"/>
      <c r="DQ51" s="262"/>
      <c r="DR51" s="262"/>
      <c r="DS51" s="262"/>
      <c r="DT51" s="262"/>
      <c r="DU51" s="262"/>
    </row>
    <row r="52" spans="120:125" x14ac:dyDescent="0.15"/>
    <row r="53" spans="120:125" x14ac:dyDescent="0.15"/>
    <row r="54" spans="120:125" x14ac:dyDescent="0.15">
      <c r="DU54" s="262"/>
    </row>
    <row r="55" spans="120:125" x14ac:dyDescent="0.15"/>
    <row r="56" spans="120:125" x14ac:dyDescent="0.15"/>
    <row r="57" spans="120:125" x14ac:dyDescent="0.15"/>
    <row r="58" spans="120:125" x14ac:dyDescent="0.15">
      <c r="DU58" s="262"/>
    </row>
    <row r="59" spans="120:125" x14ac:dyDescent="0.15"/>
    <row r="60" spans="120:125" x14ac:dyDescent="0.15"/>
    <row r="61" spans="120:125" x14ac:dyDescent="0.15"/>
    <row r="62" spans="120:125" x14ac:dyDescent="0.15"/>
    <row r="63" spans="120:125" x14ac:dyDescent="0.15">
      <c r="DU63" s="262"/>
    </row>
    <row r="64" spans="120:125" x14ac:dyDescent="0.15">
      <c r="DT64" s="262"/>
      <c r="DU64" s="262"/>
    </row>
    <row r="65" spans="123:125" x14ac:dyDescent="0.15"/>
    <row r="66" spans="123:125" x14ac:dyDescent="0.15"/>
    <row r="67" spans="123:125" x14ac:dyDescent="0.15"/>
    <row r="68" spans="123:125" x14ac:dyDescent="0.15"/>
    <row r="69" spans="123:125" x14ac:dyDescent="0.15">
      <c r="DS69" s="262"/>
      <c r="DT69" s="262"/>
      <c r="DU69" s="26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62"/>
    </row>
    <row r="83" spans="116:125" x14ac:dyDescent="0.15">
      <c r="DM83" s="262"/>
      <c r="DN83" s="262"/>
      <c r="DO83" s="262"/>
      <c r="DP83" s="262"/>
      <c r="DQ83" s="262"/>
      <c r="DR83" s="262"/>
      <c r="DS83" s="262"/>
      <c r="DT83" s="262"/>
      <c r="DU83" s="262"/>
    </row>
    <row r="84" spans="116:125" x14ac:dyDescent="0.15"/>
    <row r="85" spans="116:125" x14ac:dyDescent="0.15"/>
    <row r="86" spans="116:125" x14ac:dyDescent="0.15"/>
    <row r="87" spans="116:125" x14ac:dyDescent="0.15"/>
    <row r="88" spans="116:125" x14ac:dyDescent="0.15">
      <c r="DU88" s="26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62"/>
      <c r="DT94" s="262"/>
      <c r="DU94" s="262"/>
    </row>
    <row r="95" spans="116:125" ht="13.5" customHeight="1" x14ac:dyDescent="0.15">
      <c r="DU95" s="26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62"/>
    </row>
    <row r="102" spans="124:125" ht="13.5" customHeight="1" x14ac:dyDescent="0.15"/>
    <row r="103" spans="124:125" ht="13.5" customHeight="1" x14ac:dyDescent="0.15"/>
    <row r="104" spans="124:125" ht="13.5" customHeight="1" x14ac:dyDescent="0.15">
      <c r="DT104" s="262"/>
      <c r="DU104" s="26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2" t="s">
        <v>556</v>
      </c>
    </row>
    <row r="121" spans="125:125" ht="13.5" hidden="1" customHeight="1" x14ac:dyDescent="0.15">
      <c r="DU121" s="262"/>
    </row>
  </sheetData>
  <sheetProtection algorithmName="SHA-512" hashValue="ffRfpVxfN6UGwesospHaW7svfTJYi6bCmZfxjmK46sbT1D766DcZQAHsvo6cLxXe9y5bWrWvEcTT2Hh9zKCm1g==" saltValue="z8qe8QWJ1vvD1o5cCDEbN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Y76" zoomScaleNormal="100" zoomScaleSheetLayoutView="55" workbookViewId="0">
      <selection activeCell="AE78" sqref="AE78"/>
    </sheetView>
  </sheetViews>
  <sheetFormatPr defaultColWidth="0" defaultRowHeight="13.5" customHeight="1" zeroHeight="1" x14ac:dyDescent="0.15"/>
  <cols>
    <col min="1" max="125" width="2.5" style="263" customWidth="1"/>
    <col min="126" max="142" width="0" style="262" hidden="1" customWidth="1"/>
    <col min="143" max="16384" width="9" style="262" hidden="1"/>
  </cols>
  <sheetData>
    <row r="1" spans="1:125" ht="13.5" customHeight="1" x14ac:dyDescent="0.15">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x14ac:dyDescent="0.15">
      <c r="B2" s="262"/>
      <c r="T2" s="262"/>
    </row>
    <row r="3" spans="1:125" x14ac:dyDescent="0.15">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62"/>
      <c r="G33" s="262"/>
      <c r="I33" s="262"/>
    </row>
    <row r="34" spans="2:125" x14ac:dyDescent="0.15">
      <c r="C34" s="262"/>
      <c r="P34" s="262"/>
      <c r="R34" s="262"/>
      <c r="U34" s="262"/>
    </row>
    <row r="35" spans="2:125" x14ac:dyDescent="0.15">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x14ac:dyDescent="0.15">
      <c r="F36" s="262"/>
      <c r="H36" s="262"/>
      <c r="J36" s="262"/>
      <c r="K36" s="262"/>
      <c r="L36" s="262"/>
      <c r="M36" s="262"/>
      <c r="N36" s="262"/>
      <c r="O36" s="262"/>
      <c r="Q36" s="262"/>
      <c r="S36" s="262"/>
      <c r="V36" s="262"/>
    </row>
    <row r="37" spans="2:125" x14ac:dyDescent="0.15"/>
    <row r="38" spans="2:125" x14ac:dyDescent="0.15"/>
    <row r="39" spans="2:125" x14ac:dyDescent="0.15"/>
    <row r="40" spans="2:125" x14ac:dyDescent="0.15">
      <c r="U40" s="262"/>
    </row>
    <row r="41" spans="2:125" x14ac:dyDescent="0.15">
      <c r="R41" s="262"/>
    </row>
    <row r="42" spans="2:125" x14ac:dyDescent="0.15">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x14ac:dyDescent="0.15">
      <c r="Q43" s="262"/>
      <c r="S43" s="262"/>
      <c r="V43" s="26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3" t="s">
        <v>557</v>
      </c>
    </row>
  </sheetData>
  <sheetProtection algorithmName="SHA-512" hashValue="KvNTWnzPxdaDFAnOY+RNF8oIvPKG5E9c7b1Rve9+VN9RiyHIW0SKf1clMFS2BvfTxFlYGZmGdOOSwhns519Aow==" saltValue="Z/a2pXkc/zL+BnL3xtiEb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22"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558</v>
      </c>
      <c r="G46" s="8" t="s">
        <v>559</v>
      </c>
      <c r="H46" s="8" t="s">
        <v>560</v>
      </c>
      <c r="I46" s="8" t="s">
        <v>561</v>
      </c>
      <c r="J46" s="9" t="s">
        <v>562</v>
      </c>
    </row>
    <row r="47" spans="2:10" ht="57.75" customHeight="1" x14ac:dyDescent="0.15">
      <c r="B47" s="10"/>
      <c r="C47" s="1203" t="s">
        <v>3</v>
      </c>
      <c r="D47" s="1203"/>
      <c r="E47" s="1204"/>
      <c r="F47" s="11">
        <v>17.8</v>
      </c>
      <c r="G47" s="12">
        <v>17.579999999999998</v>
      </c>
      <c r="H47" s="12">
        <v>18.75</v>
      </c>
      <c r="I47" s="12">
        <v>18.100000000000001</v>
      </c>
      <c r="J47" s="13">
        <v>18.41</v>
      </c>
    </row>
    <row r="48" spans="2:10" ht="57.75" customHeight="1" x14ac:dyDescent="0.15">
      <c r="B48" s="14"/>
      <c r="C48" s="1205" t="s">
        <v>4</v>
      </c>
      <c r="D48" s="1205"/>
      <c r="E48" s="1206"/>
      <c r="F48" s="15">
        <v>0.12</v>
      </c>
      <c r="G48" s="16">
        <v>3.92</v>
      </c>
      <c r="H48" s="16">
        <v>0.16</v>
      </c>
      <c r="I48" s="16">
        <v>3.58</v>
      </c>
      <c r="J48" s="17">
        <v>9.11</v>
      </c>
    </row>
    <row r="49" spans="2:10" ht="57.75" customHeight="1" thickBot="1" x14ac:dyDescent="0.2">
      <c r="B49" s="18"/>
      <c r="C49" s="1207" t="s">
        <v>5</v>
      </c>
      <c r="D49" s="1207"/>
      <c r="E49" s="1208"/>
      <c r="F49" s="19">
        <v>1.77</v>
      </c>
      <c r="G49" s="20">
        <v>3.86</v>
      </c>
      <c r="H49" s="20" t="s">
        <v>563</v>
      </c>
      <c r="I49" s="20">
        <v>3.51</v>
      </c>
      <c r="J49" s="21">
        <v>7.45</v>
      </c>
    </row>
    <row r="50" spans="2:10" x14ac:dyDescent="0.15"/>
  </sheetData>
  <sheetProtection algorithmName="SHA-512" hashValue="Xq4d/IzVsIfluufoCf2LECtx0MOyRaAbTPVvhWSMy/59FRHH48CplhOr1yy1TNfQisK0jN/M8o+smAWnojq6mA==" saltValue="HL/aPN81dFGQrsM607IKN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2023-03-13T01:48:49Z</cp:lastPrinted>
  <dcterms:created xsi:type="dcterms:W3CDTF">2023-02-20T03:42:43Z</dcterms:created>
  <dcterms:modified xsi:type="dcterms:W3CDTF">2023-10-27T08:12:00Z</dcterms:modified>
  <cp:category/>
</cp:coreProperties>
</file>