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X:\財政担当\20 予算関係\R8年度\01 照会\08_令和６年度財政状況資料集の作成について（２回目）【依頼（911〆切）】\回答\"/>
    </mc:Choice>
  </mc:AlternateContent>
  <xr:revisionPtr revIDLastSave="0" documentId="13_ncr:1_{E8DFE7A2-4813-46B9-96A8-9A0B0E5A6F54}"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CO34" i="10"/>
  <c r="CO35" i="10" s="1"/>
  <c r="BW34" i="10"/>
  <c r="BW35" i="10" s="1"/>
  <c r="BW36" i="10" s="1"/>
  <c r="BW37" i="10" s="1"/>
  <c r="BW38" i="10" s="1"/>
  <c r="BW39" i="10" s="1"/>
  <c r="BW40" i="10" s="1"/>
  <c r="BW41" i="10" s="1"/>
  <c r="BW42" i="10" s="1"/>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<sst xmlns="http://schemas.openxmlformats.org/spreadsheetml/2006/main" count="1122" uniqueCount="576">
  <si>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</si>
  <si>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</si>
  <si>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</si>
  <si>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</si>
  <si>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</si>
  <si>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</si>
  <si>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</si>
  <si>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</si>
  <si>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</si>
  <si>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</si>
  <si>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</si>
  <si>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</si>
  <si>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</si>
  <si>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</si>
  <si>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</si>
  <si>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</si>
  <si>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</si>
  <si>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</si>
  <si>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</si>
  <si>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</si>
  <si>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</si>
  <si>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</si>
  <si>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</si>
  <si>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</si>
  <si>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</si>
  <si>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</si>
  <si>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</si>
  <si>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</si>
  <si>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</si>
  <si>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</si>
  <si>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</si>
  <si>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</si>
  <si>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</si>
  <si>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</si>
  <si>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</si>
  <si>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</si>
  <si>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</si>
  <si>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</si>
  <si>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</si>
  <si>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</si>
  <si>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</si>
  <si>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</si>
  <si>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</si>
  <si>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</si>
  <si>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</si>
  <si>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</si>
  <si>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</si>
  <si>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</si>
  <si>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</si>
  <si>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</si>
  <si>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</si>
  <si>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</si>
  <si>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</si>
  <si>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</si>
  <si>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</si>
  <si>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</si>
  <si>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</si>
  <si>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</si>
  <si>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</si>
  <si>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</si>
  <si>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</si>
  <si>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</si>
  <si>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</si>
  <si>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</si>
  <si>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</si>
  <si>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</si>
  <si>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</si>
  <si>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</si>
  <si>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</si>
  <si>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</si>
  <si>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</si>
  <si>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</si>
  <si>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</si>
  <si>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</si>
  <si>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</si>
  <si>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</si>
  <si>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</si>
  <si>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</si>
  <si>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</si>
  <si>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</si>
  <si>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</si>
  <si>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</si>
  <si>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</si>
  <si>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</si>
  <si>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</si>
  <si>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</si>
  <si>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</si>
  <si>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</si>
  <si>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</si>
  <si>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</si>
  <si>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</si>
  <si>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</si>
  <si>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</si>
  <si>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</si>
  <si>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</si>
  <si>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</si>
  <si>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</si>
  <si>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</si>
  <si>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</si>
  <si>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</si>
  <si>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</si>
  <si>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</si>
  <si>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</si>
  <si>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</si>
  <si>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</si>
  <si>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</si>
  <si>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</si>
  <si>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</si>
  <si>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</si>
  <si>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</si>
  <si>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</si>
  <si>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</si>
  <si>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</si>
  <si>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</si>
  <si>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</si>
  <si>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</si>
  <si>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</si>
  <si>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</si>
  <si>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</si>
  <si>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</si>
  <si>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</si>
  <si>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</si>
  <si>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</si>
  <si>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</si>
  <si>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</si>
  <si>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</si>
  <si>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</si>
  <si>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</si>
  <si>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</si>
  <si>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</si>
  <si>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</si>
  <si>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</si>
  <si>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</si>
  <si>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</si>
  <si>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</si>
  <si>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</si>
  <si>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</si>
  <si>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</si>
  <si>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</si>
  <si>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</si>
  <si>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</si>
  <si>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</si>
  <si>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</si>
  <si>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</si>
  <si>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</si>
  <si>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</si>
  <si>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</si>
  <si>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</si>
  <si>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</si>
  <si>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</si>
  <si>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</si>
  <si>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</si>
  <si>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</si>
  <si>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</si>
  <si>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</si>
  <si>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</si>
  <si>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</si>
  <si>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</si>
  <si>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</si>
  <si>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</si>
  <si>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</si>
  <si>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</si>
  <si>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</si>
  <si>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</si>
  <si>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</si>
  <si>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</si>
  <si>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</si>
  <si>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</si>
  <si>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</si>
  <si>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</si>
  <si>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</si>
  <si>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</si>
  <si>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</si>
  <si>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</si>
  <si>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</si>
  <si>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</si>
  <si>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</si>
  <si>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</si>
  <si>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</si>
  <si>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</si>
  <si>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</si>
  <si>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</si>
  <si>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</si>
  <si>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</si>
  <si>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</si>
  <si>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</si>
  <si>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</si>
  <si>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</si>
  <si>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</si>
  <si>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</si>
  <si>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</si>
  <si>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</si>
  <si>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</si>
  <si>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</si>
  <si>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</si>
  <si>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</si>
  <si>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</si>
  <si>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</si>
  <si>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</si>
  <si>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</si>
  <si>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</si>
  <si>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</si>
  <si>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</si>
  <si>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</si>
  <si>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青森県野辺地町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</si>
  <si>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</si>
  <si>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</si>
  <si>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</si>
  <si>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</si>
  <si>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</si>
  <si>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</si>
  <si>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</si>
  <si>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</si>
  <si>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</si>
  <si>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</si>
  <si>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</si>
  <si>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</si>
  <si>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</si>
  <si>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</si>
  <si>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</si>
  <si>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</si>
  <si>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</si>
  <si>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</si>
  <si>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</si>
  <si>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</si>
  <si>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</si>
  <si>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</si>
  <si>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</si>
  <si>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</si>
  <si>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</si>
  <si>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</si>
  <si>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</si>
  <si>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</si>
  <si>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</si>
  <si>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</si>
  <si>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</si>
  <si>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</si>
  <si>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</si>
  <si>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</si>
  <si>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</si>
  <si>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</si>
  <si>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</si>
  <si>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</si>
  <si>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</si>
  <si>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</si>
  <si>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</si>
  <si>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</si>
  <si>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</si>
  <si>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</si>
  <si>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</si>
  <si>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</si>
  <si>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</si>
  <si>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</si>
  <si>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</si>
  <si>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</si>
  <si>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</si>
  <si>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</si>
  <si>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</si>
  <si>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</si>
  <si>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</si>
  <si>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</si>
  <si>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</si>
  <si>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</si>
  <si>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</si>
  <si>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</si>
  <si>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</si>
  <si>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</si>
  <si>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</si>
  <si>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</si>
  <si>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</si>
  <si>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</si>
  <si>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</si>
  <si>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</si>
  <si>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</si>
  <si>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</si>
  <si>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</si>
  <si>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</si>
  <si>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</si>
  <si>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</si>
  <si>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</si>
  <si>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</si>
  <si>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</si>
  <si>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</si>
  <si>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</si>
  <si>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</si>
  <si>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</si>
  <si>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</si>
  <si>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</si>
  <si>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</si>
  <si>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</si>
  <si>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</si>
  <si>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</si>
  <si>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</si>
  <si>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</si>
  <si>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</si>
  <si>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</si>
  <si>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</si>
  <si>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</si>
  <si>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</si>
  <si>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</si>
  <si>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</si>
  <si>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</si>
  <si>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</si>
  <si>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</si>
  <si>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</si>
  <si>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</si>
  <si>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</si>
  <si>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</si>
  <si>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</si>
  <si>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</si>
  <si>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</si>
  <si>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</si>
  <si>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</si>
  <si>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</si>
  <si>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</si>
  <si>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</si>
  <si>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</si>
  <si>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</si>
  <si>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</si>
  <si>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</si>
  <si>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</si>
  <si>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</si>
  <si>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</si>
  <si>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</si>
  <si>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</si>
  <si>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</si>
  <si>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</si>
  <si>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</si>
  <si>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</si>
  <si>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</si>
  <si>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</si>
  <si>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</si>
  <si>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</si>
  <si>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</si>
  <si>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</si>
  <si>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</si>
  <si>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</si>
  <si>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</si>
  <si>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</si>
  <si>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</si>
  <si>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</si>
  <si>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</si>
  <si>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</si>
  <si>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</si>
  <si>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</si>
  <si>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</si>
  <si>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</si>
  <si>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</si>
  <si>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</si>
  <si>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</si>
  <si>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</si>
  <si>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</si>
  <si>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</si>
  <si>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</si>
  <si>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</si>
  <si>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青森県野辺地町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</si>
  <si>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</si>
  <si>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</si>
  <si>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</si>
  <si>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</si>
  <si>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</si>
  <si>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</si>
  <si>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</si>
  <si>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</si>
  <si>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</si>
  <si>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</si>
  <si>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</si>
  <si>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</si>
  <si>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</si>
  <si>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</si>
  <si>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</si>
  <si>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</si>
  <si>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</si>
  <si>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</si>
  <si>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</si>
  <si>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</si>
  <si>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</si>
  <si>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</si>
  <si>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</si>
  <si>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</si>
  <si>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</si>
  <si>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</si>
  <si>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</si>
  <si>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</si>
  <si>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</si>
  <si>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</si>
  <si>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</si>
  <si>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</si>
  <si>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</si>
  <si>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</si>
  <si>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</si>
  <si>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</si>
  <si>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</si>
  <si>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</si>
  <si>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</si>
  <si>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</si>
  <si>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</si>
  <si>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</si>
  <si>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</si>
  <si>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</si>
  <si>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</si>
  <si>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</si>
  <si>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</si>
  <si>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</si>
  <si>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</si>
  <si>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</si>
  <si>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</si>
  <si>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</si>
  <si>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</si>
  <si>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</si>
  <si>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</si>
  <si>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</si>
  <si>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</si>
  <si>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</si>
  <si>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</si>
  <si>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</si>
  <si>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</si>
  <si>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</si>
  <si>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</si>
  <si>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</si>
  <si>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</si>
  <si>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</si>
  <si>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</si>
  <si>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</si>
  <si>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</si>
  <si>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</si>
  <si>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</si>
  <si>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</si>
  <si>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</si>
  <si>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</si>
  <si>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</si>
  <si>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</si>
  <si>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</si>
  <si>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</si>
  <si>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</si>
  <si>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</si>
  <si>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</si>
  <si>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</si>
  <si>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</si>
  <si>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</si>
  <si>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</si>
  <si>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</si>
  <si>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</si>
  <si>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</si>
  <si>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</si>
  <si>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</si>
  <si>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</si>
  <si>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</si>
  <si>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</si>
  <si>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</si>
  <si>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</si>
  <si>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</si>
  <si>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</si>
  <si>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</si>
  <si>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</si>
  <si>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</si>
  <si>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</si>
  <si>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</si>
  <si>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</si>
  <si>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</si>
  <si>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</si>
  <si>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</si>
  <si>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</si>
  <si>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</si>
  <si>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</si>
  <si>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</si>
  <si>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</si>
  <si>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</si>
  <si>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</si>
  <si>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</si>
  <si>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</si>
  <si>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</si>
  <si>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</si>
  <si>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</si>
  <si>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</si>
  <si>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</si>
  <si>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</si>
  <si>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</si>
  <si>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</si>
  <si>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</si>
  <si>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</si>
  <si>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</si>
  <si>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</si>
  <si>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</si>
  <si>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</si>
  <si>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</si>
  <si>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</si>
  <si>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</si>
  <si>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</si>
  <si>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</si>
  <si>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</si>
  <si>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</si>
  <si>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</si>
  <si>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</si>
  <si>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</si>
  <si>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</si>
  <si>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</si>
  <si>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</si>
  <si>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</si>
  <si>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</si>
  <si>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</si>
  <si>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</si>
  <si>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</si>
  <si>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</si>
  <si>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</si>
  <si>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</si>
  <si>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</si>
  <si>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</si>
  <si>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</si>
  <si>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</si>
  <si>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</si>
  <si>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</si>
  <si>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</si>
  <si>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</si>
  <si>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</si>
  <si>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</si>
  <si>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</si>
  <si>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</si>
  <si>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</si>
  <si>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</si>
  <si>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</si>
  <si>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</si>
  <si>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</si>
  <si>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</si>
  <si>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</si>
  <si>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</si>
  <si>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</si>
  <si>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</si>
  <si>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</si>
  <si>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</si>
  <si>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</si>
  <si>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0.04</t>
  </si>
  <si>
    <t>水道事業特別会計</t>
  </si>
  <si>
    <t>一般会計</t>
  </si>
  <si>
    <t>国民健康保険事業特別会計</t>
  </si>
  <si>
    <t>介護保険事業特別会計</t>
  </si>
  <si>
    <t>後期高齢者医療特別会計</t>
  </si>
  <si>
    <t>下水道事業特別会計</t>
  </si>
  <si>
    <t>その他会計（赤字）</t>
  </si>
  <si>
    <t>その他会計（黒字）</t>
  </si>
  <si>
    <t>R02</t>
    <phoneticPr fontId="5"/>
  </si>
  <si>
    <t>R03</t>
    <phoneticPr fontId="5"/>
  </si>
  <si>
    <t>R04</t>
    <phoneticPr fontId="5"/>
  </si>
  <si>
    <t>R05</t>
    <phoneticPr fontId="5"/>
  </si>
  <si>
    <t>R06</t>
    <phoneticPr fontId="5"/>
  </si>
  <si>
    <t>北部上北広域事務組合（一般会計）</t>
    <rPh sb="11" eb="13">
      <t>イッパン</t>
    </rPh>
    <rPh sb="13" eb="15">
      <t>カイケイ</t>
    </rPh>
    <phoneticPr fontId="2"/>
  </si>
  <si>
    <t>北部上北広域事務組合（病院会計）</t>
    <rPh sb="11" eb="13">
      <t>ビョウイン</t>
    </rPh>
    <rPh sb="13" eb="15">
      <t>カイケイ</t>
    </rPh>
    <phoneticPr fontId="2"/>
  </si>
  <si>
    <t>下北地域広域行政事務組合</t>
  </si>
  <si>
    <t>上北地方教育・福祉事務組合</t>
  </si>
  <si>
    <t>青森県市町村総合事務組合</t>
  </si>
  <si>
    <t>青森県市町村職員退職手当組合</t>
  </si>
  <si>
    <t>青森県交通災害共済組合</t>
  </si>
  <si>
    <t>青森県後期高齢者医療広域連合（一般会計）</t>
    <rPh sb="15" eb="17">
      <t>イッパン</t>
    </rPh>
    <rPh sb="17" eb="19">
      <t>カイケイ</t>
    </rPh>
    <phoneticPr fontId="2"/>
  </si>
  <si>
    <t>青森県後期高齢者医療広域連合（後期高齢者医療事業会計）</t>
    <rPh sb="15" eb="17">
      <t>コウキ</t>
    </rPh>
    <rPh sb="17" eb="20">
      <t>コウレイシャ</t>
    </rPh>
    <rPh sb="20" eb="22">
      <t>イリョウ</t>
    </rPh>
    <rPh sb="22" eb="24">
      <t>ジギョウ</t>
    </rPh>
    <rPh sb="24" eb="26">
      <t>カイケイ</t>
    </rPh>
    <phoneticPr fontId="2"/>
  </si>
  <si>
    <t>野辺地町土地開発公社</t>
    <rPh sb="0" eb="4">
      <t>ノヘジマチ</t>
    </rPh>
    <rPh sb="4" eb="10">
      <t>トチカイハツコウシャ</t>
    </rPh>
    <phoneticPr fontId="2"/>
  </si>
  <si>
    <t>野辺地町観光協会</t>
    <rPh sb="0" eb="4">
      <t>ノヘジマチ</t>
    </rPh>
    <rPh sb="4" eb="6">
      <t>カンコウ</t>
    </rPh>
    <rPh sb="6" eb="8">
      <t>キョウカイ</t>
    </rPh>
    <phoneticPr fontId="2"/>
  </si>
  <si>
    <t>-</t>
    <phoneticPr fontId="2"/>
  </si>
  <si>
    <t>-</t>
    <phoneticPr fontId="2"/>
  </si>
  <si>
    <t>子育て支援基金</t>
    <rPh sb="0" eb="2">
      <t>コソダ</t>
    </rPh>
    <rPh sb="3" eb="5">
      <t>シエン</t>
    </rPh>
    <rPh sb="5" eb="7">
      <t>キキン</t>
    </rPh>
    <phoneticPr fontId="2"/>
  </si>
  <si>
    <t>公共施設整備基金</t>
    <rPh sb="0" eb="2">
      <t>コウキョウ</t>
    </rPh>
    <rPh sb="2" eb="4">
      <t>シセツ</t>
    </rPh>
    <rPh sb="4" eb="6">
      <t>セイビ</t>
    </rPh>
    <rPh sb="6" eb="8">
      <t>キキン</t>
    </rPh>
    <phoneticPr fontId="2"/>
  </si>
  <si>
    <t>学校建設基金</t>
    <rPh sb="0" eb="2">
      <t>ガッコウ</t>
    </rPh>
    <rPh sb="2" eb="4">
      <t>ケンセツ</t>
    </rPh>
    <rPh sb="4" eb="6">
      <t>キキン</t>
    </rPh>
    <phoneticPr fontId="2"/>
  </si>
  <si>
    <t>役場庁舎建設基金</t>
    <rPh sb="0" eb="2">
      <t>ヤクバ</t>
    </rPh>
    <rPh sb="2" eb="4">
      <t>チョウシャ</t>
    </rPh>
    <rPh sb="4" eb="6">
      <t>ケンセツ</t>
    </rPh>
    <rPh sb="6" eb="8">
      <t>キキン</t>
    </rPh>
    <phoneticPr fontId="2"/>
  </si>
  <si>
    <t>電源立地地域対策基金</t>
    <rPh sb="0" eb="2">
      <t>デンゲン</t>
    </rPh>
    <rPh sb="2" eb="4">
      <t>リッチ</t>
    </rPh>
    <rPh sb="4" eb="6">
      <t>チイキ</t>
    </rPh>
    <rPh sb="6" eb="8">
      <t>タイサク</t>
    </rPh>
    <rPh sb="8" eb="10">
      <t>キキン</t>
    </rPh>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</si>
  <si>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</si>
  <si>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</si>
  <si>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</si>
  <si>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</si>
  <si>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新庁舎建設事業費の増加による影響で、将来負担比率が増加している。今後は統合小学校建設及び他の老朽化している施設も公共施設等等総合管理計画に基づき、適正な施設の維持管理を行っていく。</t>
    <rPh sb="0" eb="3">
      <t>シンチョウシャ</t>
    </rPh>
    <rPh sb="3" eb="8">
      <t>ケンセツジギョウヒ</t>
    </rPh>
    <rPh sb="9" eb="11">
      <t>ゾウカ</t>
    </rPh>
    <rPh sb="14" eb="16">
      <t>エイキョウ</t>
    </rPh>
    <rPh sb="18" eb="20">
      <t>ショウライ</t>
    </rPh>
    <rPh sb="20" eb="24">
      <t>フタンヒリツ</t>
    </rPh>
    <rPh sb="25" eb="27">
      <t>ゾウカ</t>
    </rPh>
    <rPh sb="32" eb="34">
      <t>コンゴ</t>
    </rPh>
    <rPh sb="35" eb="40">
      <t>トウゴウショウガッコウ</t>
    </rPh>
    <rPh sb="40" eb="42">
      <t>ケンセツ</t>
    </rPh>
    <rPh sb="42" eb="43">
      <t>オヨ</t>
    </rPh>
    <rPh sb="44" eb="45">
      <t>タ</t>
    </rPh>
    <rPh sb="46" eb="49">
      <t>ロウキュウカ</t>
    </rPh>
    <rPh sb="53" eb="55">
      <t>シセツ</t>
    </rPh>
    <rPh sb="56" eb="58">
      <t>コウキョウ</t>
    </rPh>
    <rPh sb="58" eb="60">
      <t>シセツ</t>
    </rPh>
    <rPh sb="60" eb="61">
      <t>トウ</t>
    </rPh>
    <rPh sb="61" eb="62">
      <t>トウ</t>
    </rPh>
    <rPh sb="62" eb="64">
      <t>ソウゴウ</t>
    </rPh>
    <rPh sb="64" eb="66">
      <t>カンリ</t>
    </rPh>
    <rPh sb="66" eb="68">
      <t>ケイカク</t>
    </rPh>
    <rPh sb="69" eb="70">
      <t>モト</t>
    </rPh>
    <rPh sb="73" eb="75">
      <t>テキセイ</t>
    </rPh>
    <rPh sb="76" eb="78">
      <t>シセツ</t>
    </rPh>
    <rPh sb="79" eb="81">
      <t>イジ</t>
    </rPh>
    <rPh sb="81" eb="83">
      <t>カンリ</t>
    </rPh>
    <rPh sb="84" eb="85">
      <t>オコナ</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</si>
  <si>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</si>
  <si>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</si>
  <si>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</si>
  <si>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</si>
  <si>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</si>
  <si>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</si>
  <si>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地方債現在高の増加による影響で将来負担比率は増加している。実質公債費比率については、大規模改修事業に係る地方債償還の終了、発行額抑制などにより減少しているものの、新庁舎建設事業における地方債の償還が始まっていること、また、統合小学校新築事業といった大規模な施設建設が予定されていることから、今後、両数値共に増加が見込まれる。</t>
    <rPh sb="0" eb="6">
      <t>チホウサイゲンザイダカ</t>
    </rPh>
    <rPh sb="7" eb="9">
      <t>ゾウカ</t>
    </rPh>
    <rPh sb="12" eb="14">
      <t>エイキョウ</t>
    </rPh>
    <rPh sb="29" eb="36">
      <t>ジッシツコウサイヒヒリツ</t>
    </rPh>
    <rPh sb="42" eb="45">
      <t>ダイキボ</t>
    </rPh>
    <rPh sb="45" eb="49">
      <t>カイシュウジギョウ</t>
    </rPh>
    <rPh sb="50" eb="51">
      <t>カカ</t>
    </rPh>
    <rPh sb="52" eb="55">
      <t>チホウサイ</t>
    </rPh>
    <rPh sb="55" eb="57">
      <t>ショウカン</t>
    </rPh>
    <rPh sb="58" eb="60">
      <t>シュウリョウ</t>
    </rPh>
    <rPh sb="61" eb="64">
      <t>ハッコウガク</t>
    </rPh>
    <rPh sb="64" eb="66">
      <t>ヨクセイ</t>
    </rPh>
    <rPh sb="71" eb="73">
      <t>ゲンショウ</t>
    </rPh>
    <rPh sb="118" eb="120">
      <t>ジギョウ</t>
    </rPh>
    <rPh sb="124" eb="127">
      <t>ダイキボ</t>
    </rPh>
    <rPh sb="128" eb="132">
      <t>シセツケンセツ</t>
    </rPh>
    <rPh sb="133" eb="135">
      <t>ヨテイ</t>
    </rPh>
    <rPh sb="145" eb="147">
      <t>コンゴ</t>
    </rPh>
    <rPh sb="148" eb="151">
      <t>リョウスウチ</t>
    </rPh>
    <rPh sb="151" eb="152">
      <t>トモ</t>
    </rPh>
    <rPh sb="153" eb="155">
      <t>ゾウカ</t>
    </rPh>
    <rPh sb="156" eb="158">
      <t>ミコ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</si>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</sst>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B70207ED-C16F-4D5F-8CAB-EA9C9A9883B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932E-4DF5-BBFD-A19F067C7F7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41727</c:v>
                </c:pt>
                <c:pt idx="1">
                  <c:v>53166</c:v>
                </c:pt>
                <c:pt idx="2">
                  <c:v>37443</c:v>
                </c:pt>
                <c:pt idx="3">
                  <c:v>162730</c:v>
                </c:pt>
                <c:pt idx="4">
                  <c:v>137081</c:v>
                </c:pt>
              </c:numCache>
            </c:numRef>
          </c:val>
          <c:smooth val="0"/>
          <c:extLst>
            <c:ext xmlns:c16="http://schemas.microsoft.com/office/drawing/2014/chart" uri="{C3380CC4-5D6E-409C-BE32-E72D297353CC}">
              <c16:uniqueId val="{00000001-932E-4DF5-BBFD-A19F067C7F7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3.58</c:v>
                </c:pt>
                <c:pt idx="1">
                  <c:v>9.11</c:v>
                </c:pt>
                <c:pt idx="2">
                  <c:v>4.18</c:v>
                </c:pt>
                <c:pt idx="3">
                  <c:v>2.4</c:v>
                </c:pt>
                <c:pt idx="4">
                  <c:v>2.63</c:v>
                </c:pt>
              </c:numCache>
            </c:numRef>
          </c:val>
          <c:extLst>
            <c:ext xmlns:c16="http://schemas.microsoft.com/office/drawing/2014/chart" uri="{C3380CC4-5D6E-409C-BE32-E72D297353CC}">
              <c16:uniqueId val="{00000000-8C33-4491-AC31-D498C1463EF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18.100000000000001</c:v>
                </c:pt>
                <c:pt idx="1">
                  <c:v>18.41</c:v>
                </c:pt>
                <c:pt idx="2">
                  <c:v>23.87</c:v>
                </c:pt>
                <c:pt idx="3">
                  <c:v>26.02</c:v>
                </c:pt>
                <c:pt idx="4">
                  <c:v>26.36</c:v>
                </c:pt>
              </c:numCache>
            </c:numRef>
          </c:val>
          <c:extLst>
            <c:ext xmlns:c16="http://schemas.microsoft.com/office/drawing/2014/chart" uri="{C3380CC4-5D6E-409C-BE32-E72D297353CC}">
              <c16:uniqueId val="{00000001-8C33-4491-AC31-D498C1463EF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3.51</c:v>
                </c:pt>
                <c:pt idx="1">
                  <c:v>7.45</c:v>
                </c:pt>
                <c:pt idx="2">
                  <c:v>-0.04</c:v>
                </c:pt>
                <c:pt idx="3">
                  <c:v>0.31</c:v>
                </c:pt>
                <c:pt idx="4">
                  <c:v>2.0699999999999998</c:v>
                </c:pt>
              </c:numCache>
            </c:numRef>
          </c:val>
          <c:smooth val="0"/>
          <c:extLst>
            <c:ext xmlns:c16="http://schemas.microsoft.com/office/drawing/2014/chart" uri="{C3380CC4-5D6E-409C-BE32-E72D297353CC}">
              <c16:uniqueId val="{00000002-8C33-4491-AC31-D498C1463EF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0.03</c:v>
                </c:pt>
                <c:pt idx="2">
                  <c:v>#N/A</c:v>
                </c:pt>
                <c:pt idx="3">
                  <c:v>0.02</c:v>
                </c:pt>
                <c:pt idx="4">
                  <c:v>#N/A</c:v>
                </c:pt>
                <c:pt idx="5">
                  <c:v>0</c:v>
                </c:pt>
                <c:pt idx="6">
                  <c:v>0</c:v>
                </c:pt>
                <c:pt idx="7">
                  <c:v>0</c:v>
                </c:pt>
                <c:pt idx="8">
                  <c:v>0</c:v>
                </c:pt>
                <c:pt idx="9">
                  <c:v>0</c:v>
                </c:pt>
              </c:numCache>
            </c:numRef>
          </c:val>
          <c:extLst>
            <c:ext xmlns:c16="http://schemas.microsoft.com/office/drawing/2014/chart" uri="{C3380CC4-5D6E-409C-BE32-E72D297353CC}">
              <c16:uniqueId val="{00000000-D068-4AEB-B1A3-D89712A3203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068-4AEB-B1A3-D89712A3203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068-4AEB-B1A3-D89712A3203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068-4AEB-B1A3-D89712A3203D}"/>
            </c:ext>
          </c:extLst>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D068-4AEB-B1A3-D89712A3203D}"/>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7.0000000000000007E-2</c:v>
                </c:pt>
                <c:pt idx="2">
                  <c:v>#N/A</c:v>
                </c:pt>
                <c:pt idx="3">
                  <c:v>7.0000000000000007E-2</c:v>
                </c:pt>
                <c:pt idx="4">
                  <c:v>#N/A</c:v>
                </c:pt>
                <c:pt idx="5">
                  <c:v>0.1</c:v>
                </c:pt>
                <c:pt idx="6">
                  <c:v>#N/A</c:v>
                </c:pt>
                <c:pt idx="7">
                  <c:v>0.13</c:v>
                </c:pt>
                <c:pt idx="8">
                  <c:v>#N/A</c:v>
                </c:pt>
                <c:pt idx="9">
                  <c:v>0.1</c:v>
                </c:pt>
              </c:numCache>
            </c:numRef>
          </c:val>
          <c:extLst>
            <c:ext xmlns:c16="http://schemas.microsoft.com/office/drawing/2014/chart" uri="{C3380CC4-5D6E-409C-BE32-E72D297353CC}">
              <c16:uniqueId val="{00000005-D068-4AEB-B1A3-D89712A3203D}"/>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1.78</c:v>
                </c:pt>
                <c:pt idx="2">
                  <c:v>#N/A</c:v>
                </c:pt>
                <c:pt idx="3">
                  <c:v>1.86</c:v>
                </c:pt>
                <c:pt idx="4">
                  <c:v>#N/A</c:v>
                </c:pt>
                <c:pt idx="5">
                  <c:v>1.99</c:v>
                </c:pt>
                <c:pt idx="6">
                  <c:v>#N/A</c:v>
                </c:pt>
                <c:pt idx="7">
                  <c:v>1.24</c:v>
                </c:pt>
                <c:pt idx="8">
                  <c:v>#N/A</c:v>
                </c:pt>
                <c:pt idx="9">
                  <c:v>1.77</c:v>
                </c:pt>
              </c:numCache>
            </c:numRef>
          </c:val>
          <c:extLst>
            <c:ext xmlns:c16="http://schemas.microsoft.com/office/drawing/2014/chart" uri="{C3380CC4-5D6E-409C-BE32-E72D297353CC}">
              <c16:uniqueId val="{00000006-D068-4AEB-B1A3-D89712A3203D}"/>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c:v>
                </c:pt>
                <c:pt idx="2">
                  <c:v>#N/A</c:v>
                </c:pt>
                <c:pt idx="3">
                  <c:v>1.1000000000000001</c:v>
                </c:pt>
                <c:pt idx="4">
                  <c:v>#N/A</c:v>
                </c:pt>
                <c:pt idx="5">
                  <c:v>1.98</c:v>
                </c:pt>
                <c:pt idx="6">
                  <c:v>#N/A</c:v>
                </c:pt>
                <c:pt idx="7">
                  <c:v>2.52</c:v>
                </c:pt>
                <c:pt idx="8">
                  <c:v>#N/A</c:v>
                </c:pt>
                <c:pt idx="9">
                  <c:v>2.08</c:v>
                </c:pt>
              </c:numCache>
            </c:numRef>
          </c:val>
          <c:extLst>
            <c:ext xmlns:c16="http://schemas.microsoft.com/office/drawing/2014/chart" uri="{C3380CC4-5D6E-409C-BE32-E72D297353CC}">
              <c16:uniqueId val="{00000007-D068-4AEB-B1A3-D89712A3203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3.58</c:v>
                </c:pt>
                <c:pt idx="2">
                  <c:v>#N/A</c:v>
                </c:pt>
                <c:pt idx="3">
                  <c:v>9.1</c:v>
                </c:pt>
                <c:pt idx="4">
                  <c:v>#N/A</c:v>
                </c:pt>
                <c:pt idx="5">
                  <c:v>4.17</c:v>
                </c:pt>
                <c:pt idx="6">
                  <c:v>#N/A</c:v>
                </c:pt>
                <c:pt idx="7">
                  <c:v>2.4</c:v>
                </c:pt>
                <c:pt idx="8">
                  <c:v>#N/A</c:v>
                </c:pt>
                <c:pt idx="9">
                  <c:v>2.63</c:v>
                </c:pt>
              </c:numCache>
            </c:numRef>
          </c:val>
          <c:extLst>
            <c:ext xmlns:c16="http://schemas.microsoft.com/office/drawing/2014/chart" uri="{C3380CC4-5D6E-409C-BE32-E72D297353CC}">
              <c16:uniqueId val="{00000008-D068-4AEB-B1A3-D89712A3203D}"/>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6.93</c:v>
                </c:pt>
                <c:pt idx="2">
                  <c:v>#N/A</c:v>
                </c:pt>
                <c:pt idx="3">
                  <c:v>6.81</c:v>
                </c:pt>
                <c:pt idx="4">
                  <c:v>#N/A</c:v>
                </c:pt>
                <c:pt idx="5">
                  <c:v>6.52</c:v>
                </c:pt>
                <c:pt idx="6">
                  <c:v>#N/A</c:v>
                </c:pt>
                <c:pt idx="7">
                  <c:v>5.69</c:v>
                </c:pt>
                <c:pt idx="8">
                  <c:v>#N/A</c:v>
                </c:pt>
                <c:pt idx="9">
                  <c:v>5.27</c:v>
                </c:pt>
              </c:numCache>
            </c:numRef>
          </c:val>
          <c:extLst>
            <c:ext xmlns:c16="http://schemas.microsoft.com/office/drawing/2014/chart" uri="{C3380CC4-5D6E-409C-BE32-E72D297353CC}">
              <c16:uniqueId val="{00000009-D068-4AEB-B1A3-D89712A3203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544</c:v>
                </c:pt>
                <c:pt idx="5">
                  <c:v>569</c:v>
                </c:pt>
                <c:pt idx="8">
                  <c:v>592</c:v>
                </c:pt>
                <c:pt idx="11">
                  <c:v>560</c:v>
                </c:pt>
                <c:pt idx="14">
                  <c:v>606</c:v>
                </c:pt>
              </c:numCache>
            </c:numRef>
          </c:val>
          <c:extLst>
            <c:ext xmlns:c16="http://schemas.microsoft.com/office/drawing/2014/chart" uri="{C3380CC4-5D6E-409C-BE32-E72D297353CC}">
              <c16:uniqueId val="{00000000-273E-482B-915F-A8C21788002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73E-482B-915F-A8C21788002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15</c:v>
                </c:pt>
                <c:pt idx="3">
                  <c:v>15</c:v>
                </c:pt>
                <c:pt idx="6">
                  <c:v>15</c:v>
                </c:pt>
                <c:pt idx="9">
                  <c:v>0</c:v>
                </c:pt>
                <c:pt idx="12">
                  <c:v>0</c:v>
                </c:pt>
              </c:numCache>
            </c:numRef>
          </c:val>
          <c:extLst>
            <c:ext xmlns:c16="http://schemas.microsoft.com/office/drawing/2014/chart" uri="{C3380CC4-5D6E-409C-BE32-E72D297353CC}">
              <c16:uniqueId val="{00000002-273E-482B-915F-A8C21788002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119</c:v>
                </c:pt>
                <c:pt idx="3">
                  <c:v>89</c:v>
                </c:pt>
                <c:pt idx="6">
                  <c:v>64</c:v>
                </c:pt>
                <c:pt idx="9">
                  <c:v>23</c:v>
                </c:pt>
                <c:pt idx="12">
                  <c:v>32</c:v>
                </c:pt>
              </c:numCache>
            </c:numRef>
          </c:val>
          <c:extLst>
            <c:ext xmlns:c16="http://schemas.microsoft.com/office/drawing/2014/chart" uri="{C3380CC4-5D6E-409C-BE32-E72D297353CC}">
              <c16:uniqueId val="{00000003-273E-482B-915F-A8C21788002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24</c:v>
                </c:pt>
                <c:pt idx="3">
                  <c:v>29</c:v>
                </c:pt>
                <c:pt idx="6">
                  <c:v>29</c:v>
                </c:pt>
                <c:pt idx="9">
                  <c:v>29</c:v>
                </c:pt>
                <c:pt idx="12">
                  <c:v>39</c:v>
                </c:pt>
              </c:numCache>
            </c:numRef>
          </c:val>
          <c:extLst>
            <c:ext xmlns:c16="http://schemas.microsoft.com/office/drawing/2014/chart" uri="{C3380CC4-5D6E-409C-BE32-E72D297353CC}">
              <c16:uniqueId val="{00000004-273E-482B-915F-A8C21788002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73E-482B-915F-A8C21788002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73E-482B-915F-A8C21788002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652</c:v>
                </c:pt>
                <c:pt idx="3">
                  <c:v>699</c:v>
                </c:pt>
                <c:pt idx="6">
                  <c:v>752</c:v>
                </c:pt>
                <c:pt idx="9">
                  <c:v>747</c:v>
                </c:pt>
                <c:pt idx="12">
                  <c:v>742</c:v>
                </c:pt>
              </c:numCache>
            </c:numRef>
          </c:val>
          <c:extLst>
            <c:ext xmlns:c16="http://schemas.microsoft.com/office/drawing/2014/chart" uri="{C3380CC4-5D6E-409C-BE32-E72D297353CC}">
              <c16:uniqueId val="{00000007-273E-482B-915F-A8C21788002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266</c:v>
                </c:pt>
                <c:pt idx="2">
                  <c:v>#N/A</c:v>
                </c:pt>
                <c:pt idx="3">
                  <c:v>#N/A</c:v>
                </c:pt>
                <c:pt idx="4">
                  <c:v>263</c:v>
                </c:pt>
                <c:pt idx="5">
                  <c:v>#N/A</c:v>
                </c:pt>
                <c:pt idx="6">
                  <c:v>#N/A</c:v>
                </c:pt>
                <c:pt idx="7">
                  <c:v>268</c:v>
                </c:pt>
                <c:pt idx="8">
                  <c:v>#N/A</c:v>
                </c:pt>
                <c:pt idx="9">
                  <c:v>#N/A</c:v>
                </c:pt>
                <c:pt idx="10">
                  <c:v>239</c:v>
                </c:pt>
                <c:pt idx="11">
                  <c:v>#N/A</c:v>
                </c:pt>
                <c:pt idx="12">
                  <c:v>#N/A</c:v>
                </c:pt>
                <c:pt idx="13">
                  <c:v>207</c:v>
                </c:pt>
                <c:pt idx="14">
                  <c:v>#N/A</c:v>
                </c:pt>
              </c:numCache>
            </c:numRef>
          </c:val>
          <c:smooth val="0"/>
          <c:extLst>
            <c:ext xmlns:c16="http://schemas.microsoft.com/office/drawing/2014/chart" uri="{C3380CC4-5D6E-409C-BE32-E72D297353CC}">
              <c16:uniqueId val="{00000008-273E-482B-915F-A8C21788002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5216</c:v>
                </c:pt>
                <c:pt idx="5">
                  <c:v>4916</c:v>
                </c:pt>
                <c:pt idx="8">
                  <c:v>4603</c:v>
                </c:pt>
                <c:pt idx="11">
                  <c:v>4814</c:v>
                </c:pt>
                <c:pt idx="14">
                  <c:v>5004</c:v>
                </c:pt>
              </c:numCache>
            </c:numRef>
          </c:val>
          <c:extLst>
            <c:ext xmlns:c16="http://schemas.microsoft.com/office/drawing/2014/chart" uri="{C3380CC4-5D6E-409C-BE32-E72D297353CC}">
              <c16:uniqueId val="{00000000-F898-43D3-842D-816FADAA458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15</c:v>
                </c:pt>
                <c:pt idx="11">
                  <c:v>13</c:v>
                </c:pt>
                <c:pt idx="14">
                  <c:v>11</c:v>
                </c:pt>
              </c:numCache>
            </c:numRef>
          </c:val>
          <c:extLst>
            <c:ext xmlns:c16="http://schemas.microsoft.com/office/drawing/2014/chart" uri="{C3380CC4-5D6E-409C-BE32-E72D297353CC}">
              <c16:uniqueId val="{00000001-F898-43D3-842D-816FADAA458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1668</c:v>
                </c:pt>
                <c:pt idx="5">
                  <c:v>2029</c:v>
                </c:pt>
                <c:pt idx="8">
                  <c:v>2675</c:v>
                </c:pt>
                <c:pt idx="11">
                  <c:v>2734</c:v>
                </c:pt>
                <c:pt idx="14">
                  <c:v>2775</c:v>
                </c:pt>
              </c:numCache>
            </c:numRef>
          </c:val>
          <c:extLst>
            <c:ext xmlns:c16="http://schemas.microsoft.com/office/drawing/2014/chart" uri="{C3380CC4-5D6E-409C-BE32-E72D297353CC}">
              <c16:uniqueId val="{00000002-F898-43D3-842D-816FADAA458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898-43D3-842D-816FADAA458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898-43D3-842D-816FADAA458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898-43D3-842D-816FADAA458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1003</c:v>
                </c:pt>
                <c:pt idx="3">
                  <c:v>986</c:v>
                </c:pt>
                <c:pt idx="6">
                  <c:v>930</c:v>
                </c:pt>
                <c:pt idx="9">
                  <c:v>961</c:v>
                </c:pt>
                <c:pt idx="12">
                  <c:v>949</c:v>
                </c:pt>
              </c:numCache>
            </c:numRef>
          </c:val>
          <c:extLst>
            <c:ext xmlns:c16="http://schemas.microsoft.com/office/drawing/2014/chart" uri="{C3380CC4-5D6E-409C-BE32-E72D297353CC}">
              <c16:uniqueId val="{00000006-F898-43D3-842D-816FADAA458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271</c:v>
                </c:pt>
                <c:pt idx="3">
                  <c:v>185</c:v>
                </c:pt>
                <c:pt idx="6">
                  <c:v>166</c:v>
                </c:pt>
                <c:pt idx="9">
                  <c:v>201</c:v>
                </c:pt>
                <c:pt idx="12">
                  <c:v>349</c:v>
                </c:pt>
              </c:numCache>
            </c:numRef>
          </c:val>
          <c:extLst>
            <c:ext xmlns:c16="http://schemas.microsoft.com/office/drawing/2014/chart" uri="{C3380CC4-5D6E-409C-BE32-E72D297353CC}">
              <c16:uniqueId val="{00000007-F898-43D3-842D-816FADAA458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284</c:v>
                </c:pt>
                <c:pt idx="3">
                  <c:v>259</c:v>
                </c:pt>
                <c:pt idx="6">
                  <c:v>250</c:v>
                </c:pt>
                <c:pt idx="9">
                  <c:v>230</c:v>
                </c:pt>
                <c:pt idx="12">
                  <c:v>229</c:v>
                </c:pt>
              </c:numCache>
            </c:numRef>
          </c:val>
          <c:extLst>
            <c:ext xmlns:c16="http://schemas.microsoft.com/office/drawing/2014/chart" uri="{C3380CC4-5D6E-409C-BE32-E72D297353CC}">
              <c16:uniqueId val="{00000008-F898-43D3-842D-816FADAA458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27</c:v>
                </c:pt>
                <c:pt idx="3">
                  <c:v>15</c:v>
                </c:pt>
                <c:pt idx="6">
                  <c:v>0</c:v>
                </c:pt>
                <c:pt idx="9">
                  <c:v>0</c:v>
                </c:pt>
                <c:pt idx="12">
                  <c:v>0</c:v>
                </c:pt>
              </c:numCache>
            </c:numRef>
          </c:val>
          <c:extLst>
            <c:ext xmlns:c16="http://schemas.microsoft.com/office/drawing/2014/chart" uri="{C3380CC4-5D6E-409C-BE32-E72D297353CC}">
              <c16:uniqueId val="{00000009-F898-43D3-842D-816FADAA458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6050</c:v>
                </c:pt>
                <c:pt idx="3">
                  <c:v>5830</c:v>
                </c:pt>
                <c:pt idx="6">
                  <c:v>5451</c:v>
                </c:pt>
                <c:pt idx="9">
                  <c:v>6194</c:v>
                </c:pt>
                <c:pt idx="12">
                  <c:v>6702</c:v>
                </c:pt>
              </c:numCache>
            </c:numRef>
          </c:val>
          <c:extLst>
            <c:ext xmlns:c16="http://schemas.microsoft.com/office/drawing/2014/chart" uri="{C3380CC4-5D6E-409C-BE32-E72D297353CC}">
              <c16:uniqueId val="{0000000A-F898-43D3-842D-816FADAA458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751</c:v>
                </c:pt>
                <c:pt idx="2">
                  <c:v>#N/A</c:v>
                </c:pt>
                <c:pt idx="3">
                  <c:v>#N/A</c:v>
                </c:pt>
                <c:pt idx="4">
                  <c:v>328</c:v>
                </c:pt>
                <c:pt idx="5">
                  <c:v>#N/A</c:v>
                </c:pt>
                <c:pt idx="6">
                  <c:v>#N/A</c:v>
                </c:pt>
                <c:pt idx="7">
                  <c:v>0</c:v>
                </c:pt>
                <c:pt idx="8">
                  <c:v>#N/A</c:v>
                </c:pt>
                <c:pt idx="9">
                  <c:v>#N/A</c:v>
                </c:pt>
                <c:pt idx="10">
                  <c:v>25</c:v>
                </c:pt>
                <c:pt idx="11">
                  <c:v>#N/A</c:v>
                </c:pt>
                <c:pt idx="12">
                  <c:v>#N/A</c:v>
                </c:pt>
                <c:pt idx="13">
                  <c:v>439</c:v>
                </c:pt>
                <c:pt idx="14">
                  <c:v>#N/A</c:v>
                </c:pt>
              </c:numCache>
            </c:numRef>
          </c:val>
          <c:smooth val="0"/>
          <c:extLst>
            <c:ext xmlns:c16="http://schemas.microsoft.com/office/drawing/2014/chart" uri="{C3380CC4-5D6E-409C-BE32-E72D297353CC}">
              <c16:uniqueId val="{0000000B-F898-43D3-842D-816FADAA458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1008</c:v>
                </c:pt>
                <c:pt idx="1">
                  <c:v>1097</c:v>
                </c:pt>
                <c:pt idx="2">
                  <c:v>1148</c:v>
                </c:pt>
              </c:numCache>
            </c:numRef>
          </c:val>
          <c:extLst>
            <c:ext xmlns:c16="http://schemas.microsoft.com/office/drawing/2014/chart" uri="{C3380CC4-5D6E-409C-BE32-E72D297353CC}">
              <c16:uniqueId val="{00000000-2926-40F8-9E5E-E1AC396DA10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54</c:v>
                </c:pt>
                <c:pt idx="1">
                  <c:v>78</c:v>
                </c:pt>
                <c:pt idx="2">
                  <c:v>66</c:v>
                </c:pt>
              </c:numCache>
            </c:numRef>
          </c:val>
          <c:extLst>
            <c:ext xmlns:c16="http://schemas.microsoft.com/office/drawing/2014/chart" uri="{C3380CC4-5D6E-409C-BE32-E72D297353CC}">
              <c16:uniqueId val="{00000001-2926-40F8-9E5E-E1AC396DA10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1443</c:v>
                </c:pt>
                <c:pt idx="1">
                  <c:v>1360</c:v>
                </c:pt>
                <c:pt idx="2">
                  <c:v>1298</c:v>
                </c:pt>
              </c:numCache>
            </c:numRef>
          </c:val>
          <c:extLst>
            <c:ext xmlns:c16="http://schemas.microsoft.com/office/drawing/2014/chart" uri="{C3380CC4-5D6E-409C-BE32-E72D297353CC}">
              <c16:uniqueId val="{00000002-2926-40F8-9E5E-E1AC396DA10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{DAA24AA1-4730-443A-B6C9-52BF89EB3409}</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BD86-44B9-A472-18576CCB80E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{E4D578F0-2812-433D-AD2A-59B9AD611D4A}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D86-44B9-A472-18576CCB80E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{ECC6FADE-98BE-4336-94BE-3AD7A9415DF2}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D86-44B9-A472-18576CCB80E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{C3BC3544-78F4-4F51-91DA-2B9FA83B55A3}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D86-44B9-A472-18576CCB80E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{95373966-CF5E-4C1E-A71E-A504F4A5ED49}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D86-44B9-A472-18576CCB80E4}"/>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{CAEF64E1-82E0-4D56-ADA0-74BEFB5B5E55}</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BD86-44B9-A472-18576CCB80E4}"/>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{060DAB4F-ED1F-46A3-8CC7-CFBF063896DB}</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BD86-44B9-A472-18576CCB80E4}"/>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{6BDDB65B-52FA-477E-BB98-A6DC552C97A3}</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BD86-44B9-A472-18576CCB80E4}"/>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{C8407251-25CC-4896-AF91-B50159324B90}</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BD86-44B9-A472-18576CCB80E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74.2</c:v>
                </c:pt>
                <c:pt idx="8">
                  <c:v>74.5</c:v>
                </c:pt>
                <c:pt idx="16">
                  <c:v>75.3</c:v>
                </c:pt>
                <c:pt idx="24">
                  <c:v>75.8</c:v>
                </c:pt>
                <c:pt idx="32">
                  <c:v>69.3</c:v>
                </c:pt>
              </c:numCache>
            </c:numRef>
          </c:xVal>
          <c:yVal>
            <c:numRef>
              <c:f>公会計指標分析・財政指標組合せ分析表!$BP$51:$DC$51</c:f>
              <c:numCache>
                <c:formatCode>#,##0.0;"▲ "#,##0.0</c:formatCode>
                <c:ptCount val="40"/>
                <c:pt idx="0">
                  <c:v>21.7</c:v>
                </c:pt>
                <c:pt idx="8">
                  <c:v>8.6999999999999993</c:v>
                </c:pt>
                <c:pt idx="24">
                  <c:v>0.6</c:v>
                </c:pt>
                <c:pt idx="32">
                  <c:v>11.6</c:v>
                </c:pt>
              </c:numCache>
            </c:numRef>
          </c:yVal>
          <c:smooth val="0"/>
          <c:extLst>
            <c:ext xmlns:c16="http://schemas.microsoft.com/office/drawing/2014/chart" uri="{C3380CC4-5D6E-409C-BE32-E72D297353CC}">
              <c16:uniqueId val="{00000009-BD86-44B9-A472-18576CCB80E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{2A86EE7A-3DB9-4431-8F15-5DFECAD64929}</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BD86-44B9-A472-18576CCB80E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{68E7B45F-B756-4285-AC95-AF9C697E1597}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D86-44B9-A472-18576CCB80E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{1E04FE13-CB19-481F-85A5-C07E0DA3837F}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D86-44B9-A472-18576CCB80E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{7B1F2E94-CC8E-42D3-BD58-D14581527C64}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D86-44B9-A472-18576CCB80E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{489D2594-C715-4AFE-B55D-C5F137ED53A3}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D86-44B9-A472-18576CCB80E4}"/>
                </c:ext>
              </c:extLst>
            </c:dLbl>
            <c:dLbl>
              <c:idx val="8"/>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{A766C8D6-7E01-4B0A-A197-6AE2331C7453}</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BD86-44B9-A472-18576CCB80E4}"/>
                </c:ext>
              </c:extLst>
            </c:dLbl>
            <c:dLbl>
              <c:idx val="16"/>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{EC3194BA-62A8-4FBF-9166-724C730CC747}</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BD86-44B9-A472-18576CCB80E4}"/>
                </c:ext>
              </c:extLst>
            </c:dLbl>
            <c:dLbl>
              <c:idx val="24"/>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{E6652200-FB4B-491C-AE74-EB6E5D56C441}</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BD86-44B9-A472-18576CCB80E4}"/>
                </c:ext>
              </c:extLst>
            </c:dLbl>
            <c:dLbl>
              <c:idx val="32"/>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{78CA6AC1-F8BC-49B4-86F5-BB65D28F3736}</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BD86-44B9-A472-18576CCB80E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c:v>
                </c:pt>
                <c:pt idx="8">
                  <c:v>62.9</c:v>
                </c:pt>
                <c:pt idx="16">
                  <c:v>63.3</c:v>
                </c:pt>
                <c:pt idx="24">
                  <c:v>64.400000000000006</c:v>
                </c:pt>
                <c:pt idx="32">
                  <c:v>65.2</c:v>
                </c:pt>
              </c:numCache>
            </c:numRef>
          </c:xVal>
          <c:yVal>
            <c:numRef>
              <c:f>公会計指標分析・財政指標組合せ分析表!$BP$55:$DC$55</c:f>
              <c:numCache>
                <c:formatCode>#,##0.0;"▲ "#,##0.0</c:formatCode>
                <c:ptCount val="40"/>
                <c:pt idx="0">
                  <c:v>13.7</c:v>
                </c:pt>
                <c:pt idx="8">
                  <c:v>6.9</c:v>
                </c:pt>
                <c:pt idx="16">
                  <c:v>0</c:v>
                </c:pt>
                <c:pt idx="24">
                  <c:v>0</c:v>
                </c:pt>
                <c:pt idx="32">
                  <c:v>0</c:v>
                </c:pt>
              </c:numCache>
            </c:numRef>
          </c:yVal>
          <c:smooth val="0"/>
          <c:extLst>
            <c:ext xmlns:c16="http://schemas.microsoft.com/office/drawing/2014/chart" uri="{C3380CC4-5D6E-409C-BE32-E72D297353CC}">
              <c16:uniqueId val="{00000013-BD86-44B9-A472-18576CCB80E4}"/>
            </c:ext>
          </c:extLst>
        </c:ser>
        <c:dLbls>
          <c:showLegendKey val="0"/>
          <c:showVal val="1"/>
          <c:showCatName val="0"/>
          <c:showSerName val="0"/>
          <c:showPercent val="0"/>
          <c:showBubbleSize val="0"/>
        </c:dLbls>
        <c:axId val="46179840"/>
        <c:axId val="46181760"/>
      </c:scatterChart>
      <c:valAx>
        <c:axId val="46179840"/>
        <c:scaling>
          <c:orientation val="maxMin"/>
          <c:max val="8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{C2B84523-7F47-41E2-9B0A-C8BF0E603C0C}</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8A89-4942-8E87-FED9BD892AB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{050B24AA-AD6D-4F59-84B5-207223FEA0A8}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A89-4942-8E87-FED9BD892AB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{D0D5176F-0A2C-489C-BCAF-918D74CA3593}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A89-4942-8E87-FED9BD892AB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{613A06B5-8F93-4718-A47D-BC99DBEF8E82}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A89-4942-8E87-FED9BD892AB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{17123213-D06F-4353-9648-08E9AB3BF782}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A89-4942-8E87-FED9BD892ABF}"/>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{0936DFCE-193A-42E5-BE57-D75EDEE31608}</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8A89-4942-8E87-FED9BD892ABF}"/>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{562E1FD9-5890-4488-A71A-C9CCFC6520DC}</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8A89-4942-8E87-FED9BD892ABF}"/>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{ABCA1539-ABE2-41DB-8C02-DD7DCA1BB07D}</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8A89-4942-8E87-FED9BD892ABF}"/>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{0753821E-FF3D-4159-9253-D34095E8E9B3}</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8A89-4942-8E87-FED9BD892AB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7.6</c:v>
                </c:pt>
                <c:pt idx="8">
                  <c:v>7.5</c:v>
                </c:pt>
                <c:pt idx="16">
                  <c:v>7.3</c:v>
                </c:pt>
                <c:pt idx="24">
                  <c:v>6.9</c:v>
                </c:pt>
                <c:pt idx="32">
                  <c:v>6.4</c:v>
                </c:pt>
              </c:numCache>
            </c:numRef>
          </c:xVal>
          <c:yVal>
            <c:numRef>
              <c:f>公会計指標分析・財政指標組合せ分析表!$BP$73:$DC$73</c:f>
              <c:numCache>
                <c:formatCode>#,##0.0;"▲ "#,##0.0</c:formatCode>
                <c:ptCount val="40"/>
                <c:pt idx="0">
                  <c:v>21.7</c:v>
                </c:pt>
                <c:pt idx="8">
                  <c:v>8.6999999999999993</c:v>
                </c:pt>
                <c:pt idx="24">
                  <c:v>0.6</c:v>
                </c:pt>
                <c:pt idx="32">
                  <c:v>11.6</c:v>
                </c:pt>
              </c:numCache>
            </c:numRef>
          </c:yVal>
          <c:smooth val="0"/>
          <c:extLst>
            <c:ext xmlns:c16="http://schemas.microsoft.com/office/drawing/2014/chart" uri="{C3380CC4-5D6E-409C-BE32-E72D297353CC}">
              <c16:uniqueId val="{00000009-8A89-4942-8E87-FED9BD892AB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{39BF828A-C925-4FA7-B45C-D77FC3A6B8BE}</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8A89-4942-8E87-FED9BD892AB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{67E92E68-ED70-4F09-A274-91CCAD6BD0D8}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A89-4942-8E87-FED9BD892AB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{02E9B802-B833-475B-BFA3-EED2AF4C0CAF}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A89-4942-8E87-FED9BD892AB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{2797A853-8FA4-4D15-A421-8D76ED595076}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A89-4942-8E87-FED9BD892AB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{BA927200-A661-455D-A2FF-700B0A6DF5E6}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A89-4942-8E87-FED9BD892ABF}"/>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{CF64D2CC-2668-471C-BF54-8C324A651C87}</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8A89-4942-8E87-FED9BD892ABF}"/>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{B79D540C-5D16-44D4-9FC6-55A5DB174D07}</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8A89-4942-8E87-FED9BD892ABF}"/>
                </c:ext>
              </c:extLst>
            </c:dLbl>
            <c:dLbl>
              <c:idx val="24"/>
              <c:layout>
                <c:manualLayout>
                  <c:x val="0"/>
                  <c:y val="-1.8920725772258097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{6A8767FE-F40A-4B6B-B21D-88D6A17E27D5}</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8A89-4942-8E87-FED9BD892ABF}"/>
                </c:ext>
              </c:extLst>
            </c:dLbl>
            <c:dLbl>
              <c:idx val="32"/>
              <c:layout>
                <c:manualLayout>
                  <c:x val="0"/>
                  <c:y val="1.8920725772258097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{A8F1688B-5F56-4F0F-9B1D-67A426420902}</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8A89-4942-8E87-FED9BD892AB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8</c:v>
                </c:pt>
                <c:pt idx="16">
                  <c:v>8</c:v>
                </c:pt>
                <c:pt idx="24">
                  <c:v>8.1</c:v>
                </c:pt>
                <c:pt idx="32">
                  <c:v>8.1</c:v>
                </c:pt>
              </c:numCache>
            </c:numRef>
          </c:xVal>
          <c:yVal>
            <c:numRef>
              <c:f>公会計指標分析・財政指標組合せ分析表!$BP$77:$DC$77</c:f>
              <c:numCache>
                <c:formatCode>#,##0.0;"▲ "#,##0.0</c:formatCode>
                <c:ptCount val="40"/>
                <c:pt idx="0">
                  <c:v>13.7</c:v>
                </c:pt>
                <c:pt idx="8">
                  <c:v>6.9</c:v>
                </c:pt>
                <c:pt idx="16">
                  <c:v>0</c:v>
                </c:pt>
                <c:pt idx="24">
                  <c:v>0</c:v>
                </c:pt>
                <c:pt idx="32">
                  <c:v>0</c:v>
                </c:pt>
              </c:numCache>
            </c:numRef>
          </c:yVal>
          <c:smooth val="0"/>
          <c:extLst>
            <c:ext xmlns:c16="http://schemas.microsoft.com/office/drawing/2014/chart" uri="{C3380CC4-5D6E-409C-BE32-E72D297353CC}">
              <c16:uniqueId val="{00000013-8A89-4942-8E87-FED9BD892ABF}"/>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19</a:t>
          </a:r>
          <a:r>
            <a:rPr kumimoji="1" lang="ja-JP" altLang="en-US" sz="1300">
              <a:latin typeface="ＭＳ ゴシック" pitchFamily="49" charset="-128"/>
              <a:ea typeface="ＭＳ ゴシック" pitchFamily="49" charset="-128"/>
            </a:rPr>
            <a:t>年度・平成</a:t>
          </a:r>
          <a:r>
            <a:rPr kumimoji="1" lang="en-US" altLang="ja-JP" sz="1300">
              <a:latin typeface="ＭＳ ゴシック" pitchFamily="49" charset="-128"/>
              <a:ea typeface="ＭＳ ゴシック" pitchFamily="49" charset="-128"/>
            </a:rPr>
            <a:t>20</a:t>
          </a:r>
          <a:r>
            <a:rPr kumimoji="1" lang="ja-JP" altLang="en-US" sz="1300">
              <a:latin typeface="ＭＳ ゴシック" pitchFamily="49" charset="-128"/>
              <a:ea typeface="ＭＳ ゴシック" pitchFamily="49" charset="-128"/>
            </a:rPr>
            <a:t>年度臨時財政対策債の利率見直時期に合わせ繰上償還を行ったため元利償還金が減となったほか、新庁舎建設及び統合小学校建設に係る元利償還金の増に伴い、算入公債費や、交付税措置の裏に充当している特定目的基金の繰入額が増加したことにより、実質公債費比率の分子全体は減少した。</a:t>
          </a:r>
        </a:p>
        <a:p>
          <a:r>
            <a:rPr kumimoji="1" lang="ja-JP" altLang="en-US" sz="1300">
              <a:latin typeface="ＭＳ ゴシック" pitchFamily="49" charset="-128"/>
              <a:ea typeface="ＭＳ ゴシック" pitchFamily="49" charset="-128"/>
            </a:rPr>
            <a:t>　今後は役場庁舎建設事業や統合小学校建設事業、過疎対策事業債の償還等により元利償還金は増加していくものと思われるが、それに伴って算入公債費及び特定財源（基金繰入金）が増加していく見込みであり、分子全体は大きくは増加しない見込みである。</a:t>
          </a:r>
        </a:p>
        <a:p>
          <a:endParaRPr kumimoji="1" lang="ja-JP" altLang="en-US" sz="13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一般会計等に係る地方債の現在高は、役場庁舎建設事業に係る地方債の発行により前年度から大幅に増となった。</a:t>
          </a:r>
        </a:p>
        <a:p>
          <a:r>
            <a:rPr kumimoji="1" lang="ja-JP" altLang="en-US" sz="1400">
              <a:latin typeface="ＭＳ ゴシック" pitchFamily="49" charset="-128"/>
              <a:ea typeface="ＭＳ ゴシック" pitchFamily="49" charset="-128"/>
            </a:rPr>
            <a:t>　組合等負担等見込額は、一部事務組合が運営する病院が起こす医療機器等の整備に係る地方債の発行により、増となった。</a:t>
          </a:r>
        </a:p>
        <a:p>
          <a:r>
            <a:rPr kumimoji="1" lang="ja-JP" altLang="en-US" sz="1400">
              <a:latin typeface="ＭＳ ゴシック" pitchFamily="49" charset="-128"/>
              <a:ea typeface="ＭＳ ゴシック" pitchFamily="49" charset="-128"/>
            </a:rPr>
            <a:t>　退職手当負担見込み額は、対象職員数の減により減少した。</a:t>
          </a:r>
        </a:p>
        <a:p>
          <a:r>
            <a:rPr kumimoji="1" lang="ja-JP" altLang="en-US" sz="1400">
              <a:latin typeface="ＭＳ ゴシック" pitchFamily="49" charset="-128"/>
              <a:ea typeface="ＭＳ ゴシック" pitchFamily="49" charset="-128"/>
            </a:rPr>
            <a:t>　充当可能基金については、財政調整基金や公共施設整備基金の増などにより増加した。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青森県野辺地町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増加した基金については、財政調整基金は、積み立てを行いつつ基金を取り崩さずに済んだため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百万円の増。子育て支援基金は、町独自施策の保育料無償化事業や子どもの医療費無償化事業に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百万円を充当しつつも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百万円の増。公共施設整備基金は、老朽化した公共施設の改修に備え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百万円を積み立てることができ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減少した基金については、役場庁舎建設基金は、事業費や公債費の償還などへ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百万円繰入れたことにより、原子力立地給付金相当分の一部の積立を含めて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百万円の減。減債基金は、平成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年度臨時財政対策債の利率見直時期に合わせ繰上償還を行ったため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上記により、基金全体としては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事業の見直し等を図り、財政調整基金を取り崩すことのないよう予算編成を行っていく。また、役場庁舎建設基金や学校建設基金については、今後取り崩していく予定ではあるが、基金全体について、それぞれの目的に沿う事業を行うため計画的に積み立てていく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公共施設整備基金：公共施設等の整備に充てるもの。</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役場庁舎建設基金：役場庁舎建設費用に充てるもの。</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子育て支援基金：子育て支援施策に充てるもの。</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学校建設基金：町立学校の建設や耐震改修事業等の費用に充てるもの。平成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年度に実施した小学校耐震化事業の起債の償還や、統合小学校新築事業費へ充てる。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電源立地地域対策基金：電源立地地域対策交付金を積み立て、公共用施設の整備、その他住民の生活の利便性の向上及び産業の振興に寄与する事業を促進するための措置に要する経費の財源に充てるもの。</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公共施設整備基金：老朽化した公共施設の改修に備え公共施設整備基金に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役場庁舎建設基金：電源立地地域対策交付金のうち、一般家庭・企業への原子力立地給付金として措置選択可能な部分を市町村事業充当分として町が受領し、浮いた一般財源のうち、学校建設基金への積み立て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百万円を除いた額等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百万円を積み立てたほか、新築工事などに充てるため</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321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百万円の減。</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子育て支援基金：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百万円を積み立てたほか、町独自施策の保育料無償化事業や子どもの医療費無償化事業に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百万円を充当し、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学校建設基金：原子力立地給付金相当分のうち</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年度に実施した小学校耐震化事業の起債償還金や統合小学校建設事業費へ</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百万円を充当し、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電源立地地域対策基金：電源立地地域対策交付金の基金造成分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百万円を積み立て、前年度に積み立てた</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百万円を消防活動推進事業に充当したことにより、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役場庁舎建設基金：役場庁舎建設は、起債以外の財源は基金で賄うこととしているため必要分を取り崩し、それ以降は起債の償還に充てることとしている。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学校建設基金：小学校耐震化事業の起債の償還に充てることとしているが、統合小学校新築事業が予定されているため、積み立てていくこととなる。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それ以外の基金：それぞれの目的に沿う事業に充てるまでは積み立てていく。</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適切な財源の確保と歳出の精査を行ったほか、町税の増などにより、基金を取り崩さず歳計剰余金を積み立てることができたことから増となっている。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中長期的にみると、人口の減少等により歳入の減少が見込まれるが、事業の見直し等を図り、財政調整基金の取り崩しを回避できるように予算編成を行っていく予定である。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普通交付税の追加配分により措置のあった令和７年度、令和８年度の臨時財政対策債償還に係る算入額等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年度臨時財政対策債の利率見直時期に合わせ繰上償還を行ったため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今後実施予定の統合小学校新築事業を考慮すると、令和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年度頃に地方債償還のピークを迎えるため、今後は繰上償還等に備えて毎年度計画的に積立てしていくことも検討している。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370D8A3-C2F9-4BDA-BCB9-FBBC1FA2D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F7EC36C-5141-47B0-8645-73CD2D7B3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CDDF45C2-38CE-46AB-A5D7-F362B6CF53B3}"/>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5" name="正方形/長方形 4">
          <a:extLst>
            <a:ext uri="{FF2B5EF4-FFF2-40B4-BE49-F238E27FC236}">
              <a16:creationId xmlns:a16="http://schemas.microsoft.com/office/drawing/2014/main" id="{80B1A732-6604-469C-8647-739E5F3BD088}"/>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527B4A33-E9D4-4E24-B61D-FD54DC46229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E25AAB38-1E91-4DF6-B0CA-02D82919032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20C6809E-EA37-485A-BE6F-CC3210DEDA51}"/>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558D86CF-D663-460E-8271-35348561504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DBD68802-91FB-46A2-A7E3-7E08DCA81929}"/>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62D15DC3-1E82-4C05-98E4-F531E8CFC91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452DAE12-7FC6-4845-937E-834F928ABCC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240EFF55-0383-4FAA-B0C1-255C9188A3D7}"/>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39987622-58B9-4B08-BC40-82E3D6F82B75}"/>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A4A45B5-7AD3-48BB-B21C-5358634D8095}"/>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16356258-D166-49D8-8DB0-2E0D401866C4}"/>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5E047AC1-437A-48A2-9AD9-EAEF20B8D73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A9AEAEE8-8977-4AF1-A760-490348A0D955}"/>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5C9AF593-4FE8-42A5-A105-C1487A182DCF}"/>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FDE1904C-73BA-48B5-A60B-72D9450B2C56}"/>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AAEF33D7-26DE-488F-9999-1364E76B7A6A}"/>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61B09EDF-933B-469B-BEA8-F3B1CA726D5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F8722A51-4E6F-49B3-BB9C-86317478172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9689D925-8C6B-4ECD-A878-ACA9B334B7B5}"/>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27F6AA94-612B-4714-8C0F-5F01DF0411D7}"/>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34FEB3FF-B06F-4810-B611-D392B322729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73C2D53C-39D6-44FE-B083-E0C9E79CCBA5}"/>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CAE45316-8ABC-4D16-9DBF-35811723B4B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6D390E82-56DC-4964-896B-FC32314B27A2}"/>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EC27DC14-C8CA-4FB4-948C-BDE38D41398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C6B51561-E5A0-4998-9EFD-BEBBC1CF5EFA}"/>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2E8766C9-D1C1-4092-9DC9-6FC814328B3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41B74A48-8414-41BD-A67A-F5184B18828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8C4A6C71-9280-47EA-AD90-89D1BCC1B28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F769F816-17D1-4D44-8647-960369FB0F45}"/>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a:extLst>
            <a:ext uri="{FF2B5EF4-FFF2-40B4-BE49-F238E27FC236}">
              <a16:creationId xmlns:a16="http://schemas.microsoft.com/office/drawing/2014/main" id="{FCC5340D-975D-40AA-B90B-51F474393D2F}"/>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a:extLst>
            <a:ext uri="{FF2B5EF4-FFF2-40B4-BE49-F238E27FC236}">
              <a16:creationId xmlns:a16="http://schemas.microsoft.com/office/drawing/2014/main" id="{1BAEBD5D-0039-40D0-AA5D-BF131FF5819B}"/>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8C67E21E-DDFA-401E-A9EF-496FBA404CE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49A2B049-CC03-41A8-B255-5E571A36AA9E}"/>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E0253DF9-49AB-41CB-9930-F2900A16DCCF}"/>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4F858B91-BF33-428F-ACE2-CE8E515F9FD6}"/>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B0BABB79-22EC-47C0-927E-47E5176A5A63}"/>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F6C6F360-E7F9-4AAD-B510-280BAC807243}"/>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7337CCB2-A552-4234-923D-9485C82E1B1E}"/>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41D433D3-3D6C-4D33-B98D-424C9E24D475}"/>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54264D76-1D9E-4FF6-953D-742E0BDA8FB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47B6179-DA2A-42B3-B7E1-B5A06A34D457}"/>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BB6A5B53-24BA-4A98-AB49-0F35796F8AB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D964C7E7-CE74-4F7C-B98F-C5519E9D75C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AAFD1054-AEAB-43AC-93DC-7E8519795F01}"/>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a:t>
          </a:r>
          <a:r>
            <a:rPr kumimoji="1" lang="en-US" altLang="ja-JP" sz="1100">
              <a:latin typeface="ＭＳ Ｐゴシック" panose="020B0600070205080204" pitchFamily="50" charset="-128"/>
              <a:ea typeface="ＭＳ Ｐゴシック" panose="020B0600070205080204" pitchFamily="50" charset="-128"/>
            </a:rPr>
            <a:t>69.3</a:t>
          </a:r>
          <a:r>
            <a:rPr kumimoji="1" lang="ja-JP" altLang="en-US" sz="1100">
              <a:latin typeface="ＭＳ Ｐゴシック" panose="020B0600070205080204" pitchFamily="50" charset="-128"/>
              <a:ea typeface="ＭＳ Ｐゴシック" panose="020B0600070205080204" pitchFamily="50" charset="-128"/>
            </a:rPr>
            <a:t>％であり、前年度と比較して</a:t>
          </a:r>
          <a:r>
            <a:rPr kumimoji="1" lang="en-US" altLang="ja-JP" sz="1100">
              <a:latin typeface="ＭＳ Ｐゴシック" panose="020B0600070205080204" pitchFamily="50" charset="-128"/>
              <a:ea typeface="ＭＳ Ｐゴシック" panose="020B0600070205080204" pitchFamily="50" charset="-128"/>
            </a:rPr>
            <a:t>6.5</a:t>
          </a:r>
          <a:r>
            <a:rPr kumimoji="1" lang="ja-JP" altLang="en-US" sz="1100">
              <a:latin typeface="ＭＳ Ｐゴシック" panose="020B0600070205080204" pitchFamily="50" charset="-128"/>
              <a:ea typeface="ＭＳ Ｐゴシック" panose="020B0600070205080204" pitchFamily="50" charset="-128"/>
            </a:rPr>
            <a:t>ポイント回復しているが、平均値と比較すると、やや高い水準となっている。引き続き、公共施設等総合管理計画及び個別施設計画に基づき、計画的な更新工事、長寿命化、統廃合等の対応を行っていく。</a:t>
          </a: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1F46A78E-F8DE-4D99-8A15-C4FFA2BBCA6D}"/>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54369C11-8EDD-4C64-89FD-5D6B78030806}"/>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4F4015D2-19E1-447A-9368-2AA6C717188A}"/>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4" name="直線コネクタ 53">
          <a:extLst>
            <a:ext uri="{FF2B5EF4-FFF2-40B4-BE49-F238E27FC236}">
              <a16:creationId xmlns:a16="http://schemas.microsoft.com/office/drawing/2014/main" id="{B6B56555-32ED-4059-97AE-3369C9B11C28}"/>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5" name="テキスト ボックス 54">
          <a:extLst>
            <a:ext uri="{FF2B5EF4-FFF2-40B4-BE49-F238E27FC236}">
              <a16:creationId xmlns:a16="http://schemas.microsoft.com/office/drawing/2014/main" id="{A4796CE7-33CA-414F-97CF-BCF420523976}"/>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6" name="直線コネクタ 55">
          <a:extLst>
            <a:ext uri="{FF2B5EF4-FFF2-40B4-BE49-F238E27FC236}">
              <a16:creationId xmlns:a16="http://schemas.microsoft.com/office/drawing/2014/main" id="{E6071ADD-3E8B-4E28-A638-F98372A6C49D}"/>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7" name="テキスト ボックス 56">
          <a:extLst>
            <a:ext uri="{FF2B5EF4-FFF2-40B4-BE49-F238E27FC236}">
              <a16:creationId xmlns:a16="http://schemas.microsoft.com/office/drawing/2014/main" id="{3CF8EA06-C224-4CA4-9C43-0CEFEEA3FB89}"/>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8" name="直線コネクタ 57">
          <a:extLst>
            <a:ext uri="{FF2B5EF4-FFF2-40B4-BE49-F238E27FC236}">
              <a16:creationId xmlns:a16="http://schemas.microsoft.com/office/drawing/2014/main" id="{630B4D3B-13B7-42CA-9D50-1D443603913C}"/>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9" name="テキスト ボックス 58">
          <a:extLst>
            <a:ext uri="{FF2B5EF4-FFF2-40B4-BE49-F238E27FC236}">
              <a16:creationId xmlns:a16="http://schemas.microsoft.com/office/drawing/2014/main" id="{A357A689-B166-4773-AE48-5211F4EC14DF}"/>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E93D448C-5F56-4B7B-94A9-06649F2CF64A}"/>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4EF51D60-5FFA-4150-B32D-634C829540B8}"/>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2" name="直線コネクタ 61">
          <a:extLst>
            <a:ext uri="{FF2B5EF4-FFF2-40B4-BE49-F238E27FC236}">
              <a16:creationId xmlns:a16="http://schemas.microsoft.com/office/drawing/2014/main" id="{DE1A7486-CC00-4AD2-8DF5-951D31E41D32}"/>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3" name="テキスト ボックス 62">
          <a:extLst>
            <a:ext uri="{FF2B5EF4-FFF2-40B4-BE49-F238E27FC236}">
              <a16:creationId xmlns:a16="http://schemas.microsoft.com/office/drawing/2014/main" id="{B8BC5A23-A47D-437E-B4AA-C3B246D4D997}"/>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4" name="直線コネクタ 63">
          <a:extLst>
            <a:ext uri="{FF2B5EF4-FFF2-40B4-BE49-F238E27FC236}">
              <a16:creationId xmlns:a16="http://schemas.microsoft.com/office/drawing/2014/main" id="{CC27C4EA-BACF-4619-A003-7638D3A443FD}"/>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5" name="テキスト ボックス 64">
          <a:extLst>
            <a:ext uri="{FF2B5EF4-FFF2-40B4-BE49-F238E27FC236}">
              <a16:creationId xmlns:a16="http://schemas.microsoft.com/office/drawing/2014/main" id="{CEBD88DE-725F-459E-A5FA-EC851D0F4C42}"/>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6" name="直線コネクタ 65">
          <a:extLst>
            <a:ext uri="{FF2B5EF4-FFF2-40B4-BE49-F238E27FC236}">
              <a16:creationId xmlns:a16="http://schemas.microsoft.com/office/drawing/2014/main" id="{29679D58-CC14-4598-8F61-DE3A5B30949E}"/>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7" name="テキスト ボックス 66">
          <a:extLst>
            <a:ext uri="{FF2B5EF4-FFF2-40B4-BE49-F238E27FC236}">
              <a16:creationId xmlns:a16="http://schemas.microsoft.com/office/drawing/2014/main" id="{FB768665-A290-415C-8973-B00F32DE15F6}"/>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C8E2015E-8782-4F59-B0EB-5196F13E54C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F46BDB81-8E1A-4754-88EA-BA6318C2D394}"/>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4A9D3E98-941F-4BAE-A999-8628CFECBD3C}"/>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106997</xdr:rowOff>
    </xdr:from>
    <xdr:to>
      <xdr:col>23</xdr:col>
      <xdr:colOff>85090</xdr:colOff>
      <xdr:row>34</xdr:row>
      <xdr:rowOff>63182</xdr:rowOff>
    </xdr:to>
    <xdr:cxnSp macro="">
      <xdr:nvCxnSpPr>
        <xdr:cNvPr id="71" name="直線コネクタ 70">
          <a:extLst>
            <a:ext uri="{FF2B5EF4-FFF2-40B4-BE49-F238E27FC236}">
              <a16:creationId xmlns:a16="http://schemas.microsoft.com/office/drawing/2014/main" id="{99976118-933C-4D70-93DD-D1F421C4491B}"/>
            </a:ext>
          </a:extLst>
        </xdr:cNvPr>
        <xdr:cNvCxnSpPr/>
      </xdr:nvCxnSpPr>
      <xdr:spPr>
        <a:xfrm flipV="1">
          <a:off x="4760595" y="5336222"/>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67009</xdr:rowOff>
    </xdr:from>
    <xdr:ext cx="405111" cy="259045"/>
    <xdr:sp macro="" textlink="">
      <xdr:nvSpPr>
        <xdr:cNvPr id="72" name="有形固定資産減価償却率最小値テキスト">
          <a:extLst>
            <a:ext uri="{FF2B5EF4-FFF2-40B4-BE49-F238E27FC236}">
              <a16:creationId xmlns:a16="http://schemas.microsoft.com/office/drawing/2014/main" id="{8911A135-9902-41AA-A6AB-64CA561A9A1D}"/>
            </a:ext>
          </a:extLst>
        </xdr:cNvPr>
        <xdr:cNvSpPr txBox="1"/>
      </xdr:nvSpPr>
      <xdr:spPr>
        <a:xfrm>
          <a:off x="4813300" y="6667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63182</xdr:rowOff>
    </xdr:from>
    <xdr:to>
      <xdr:col>23</xdr:col>
      <xdr:colOff>174625</xdr:colOff>
      <xdr:row>34</xdr:row>
      <xdr:rowOff>63182</xdr:rowOff>
    </xdr:to>
    <xdr:cxnSp macro="">
      <xdr:nvCxnSpPr>
        <xdr:cNvPr id="73" name="直線コネクタ 72">
          <a:extLst>
            <a:ext uri="{FF2B5EF4-FFF2-40B4-BE49-F238E27FC236}">
              <a16:creationId xmlns:a16="http://schemas.microsoft.com/office/drawing/2014/main" id="{73596847-5867-40FE-B1AD-A3B862243B0D}"/>
            </a:ext>
          </a:extLst>
        </xdr:cNvPr>
        <xdr:cNvCxnSpPr/>
      </xdr:nvCxnSpPr>
      <xdr:spPr>
        <a:xfrm>
          <a:off x="4673600" y="666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53674</xdr:rowOff>
    </xdr:from>
    <xdr:ext cx="405111" cy="259045"/>
    <xdr:sp macro="" textlink="">
      <xdr:nvSpPr>
        <xdr:cNvPr id="74" name="有形固定資産減価償却率最大値テキスト">
          <a:extLst>
            <a:ext uri="{FF2B5EF4-FFF2-40B4-BE49-F238E27FC236}">
              <a16:creationId xmlns:a16="http://schemas.microsoft.com/office/drawing/2014/main" id="{28F8D30A-9231-40AB-BEC4-13688EA58B3F}"/>
            </a:ext>
          </a:extLst>
        </xdr:cNvPr>
        <xdr:cNvSpPr txBox="1"/>
      </xdr:nvSpPr>
      <xdr:spPr>
        <a:xfrm>
          <a:off x="4813300" y="5111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106997</xdr:rowOff>
    </xdr:from>
    <xdr:to>
      <xdr:col>23</xdr:col>
      <xdr:colOff>174625</xdr:colOff>
      <xdr:row>26</xdr:row>
      <xdr:rowOff>106997</xdr:rowOff>
    </xdr:to>
    <xdr:cxnSp macro="">
      <xdr:nvCxnSpPr>
        <xdr:cNvPr id="75" name="直線コネクタ 74">
          <a:extLst>
            <a:ext uri="{FF2B5EF4-FFF2-40B4-BE49-F238E27FC236}">
              <a16:creationId xmlns:a16="http://schemas.microsoft.com/office/drawing/2014/main" id="{7B123B24-BFC4-49BA-979F-7EC48CA3B8DF}"/>
            </a:ext>
          </a:extLst>
        </xdr:cNvPr>
        <xdr:cNvCxnSpPr/>
      </xdr:nvCxnSpPr>
      <xdr:spPr>
        <a:xfrm>
          <a:off x="4673600" y="5336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58437</xdr:rowOff>
    </xdr:from>
    <xdr:ext cx="405111" cy="259045"/>
    <xdr:sp macro="" textlink="">
      <xdr:nvSpPr>
        <xdr:cNvPr id="76" name="有形固定資産減価償却率平均値テキスト">
          <a:extLst>
            <a:ext uri="{FF2B5EF4-FFF2-40B4-BE49-F238E27FC236}">
              <a16:creationId xmlns:a16="http://schemas.microsoft.com/office/drawing/2014/main" id="{DC031A87-4942-4BF6-A561-EB94430A567B}"/>
            </a:ext>
          </a:extLst>
        </xdr:cNvPr>
        <xdr:cNvSpPr txBox="1"/>
      </xdr:nvSpPr>
      <xdr:spPr>
        <a:xfrm>
          <a:off x="4813300" y="5973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35560</xdr:rowOff>
    </xdr:from>
    <xdr:to>
      <xdr:col>23</xdr:col>
      <xdr:colOff>136525</xdr:colOff>
      <xdr:row>31</xdr:row>
      <xdr:rowOff>137160</xdr:rowOff>
    </xdr:to>
    <xdr:sp macro="" textlink="">
      <xdr:nvSpPr>
        <xdr:cNvPr id="77" name="フローチャート: 判断 76">
          <a:extLst>
            <a:ext uri="{FF2B5EF4-FFF2-40B4-BE49-F238E27FC236}">
              <a16:creationId xmlns:a16="http://schemas.microsoft.com/office/drawing/2014/main" id="{2AE57708-E7AD-4654-9104-7CC44C9B72C3}"/>
            </a:ext>
          </a:extLst>
        </xdr:cNvPr>
        <xdr:cNvSpPr/>
      </xdr:nvSpPr>
      <xdr:spPr>
        <a:xfrm>
          <a:off x="47117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13970</xdr:rowOff>
    </xdr:from>
    <xdr:to>
      <xdr:col>19</xdr:col>
      <xdr:colOff>187325</xdr:colOff>
      <xdr:row>31</xdr:row>
      <xdr:rowOff>115570</xdr:rowOff>
    </xdr:to>
    <xdr:sp macro="" textlink="">
      <xdr:nvSpPr>
        <xdr:cNvPr id="78" name="フローチャート: 判断 77">
          <a:extLst>
            <a:ext uri="{FF2B5EF4-FFF2-40B4-BE49-F238E27FC236}">
              <a16:creationId xmlns:a16="http://schemas.microsoft.com/office/drawing/2014/main" id="{17F33A22-35C4-47E4-AAE0-830CD441CE8C}"/>
            </a:ext>
          </a:extLst>
        </xdr:cNvPr>
        <xdr:cNvSpPr/>
      </xdr:nvSpPr>
      <xdr:spPr>
        <a:xfrm>
          <a:off x="4000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155734</xdr:rowOff>
    </xdr:from>
    <xdr:to>
      <xdr:col>15</xdr:col>
      <xdr:colOff>187325</xdr:colOff>
      <xdr:row>31</xdr:row>
      <xdr:rowOff>85884</xdr:rowOff>
    </xdr:to>
    <xdr:sp macro="" textlink="">
      <xdr:nvSpPr>
        <xdr:cNvPr id="79" name="フローチャート: 判断 78">
          <a:extLst>
            <a:ext uri="{FF2B5EF4-FFF2-40B4-BE49-F238E27FC236}">
              <a16:creationId xmlns:a16="http://schemas.microsoft.com/office/drawing/2014/main" id="{5B4A266E-7E87-45F0-A44C-B1464F6E3E9C}"/>
            </a:ext>
          </a:extLst>
        </xdr:cNvPr>
        <xdr:cNvSpPr/>
      </xdr:nvSpPr>
      <xdr:spPr>
        <a:xfrm>
          <a:off x="3238500" y="60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144939</xdr:rowOff>
    </xdr:from>
    <xdr:to>
      <xdr:col>11</xdr:col>
      <xdr:colOff>187325</xdr:colOff>
      <xdr:row>31</xdr:row>
      <xdr:rowOff>75089</xdr:rowOff>
    </xdr:to>
    <xdr:sp macro="" textlink="">
      <xdr:nvSpPr>
        <xdr:cNvPr id="80" name="フローチャート: 判断 79">
          <a:extLst>
            <a:ext uri="{FF2B5EF4-FFF2-40B4-BE49-F238E27FC236}">
              <a16:creationId xmlns:a16="http://schemas.microsoft.com/office/drawing/2014/main" id="{48AEB99E-0ECB-475D-A8B1-7032F0626DA6}"/>
            </a:ext>
          </a:extLst>
        </xdr:cNvPr>
        <xdr:cNvSpPr/>
      </xdr:nvSpPr>
      <xdr:spPr>
        <a:xfrm>
          <a:off x="2476500" y="605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81" name="フローチャート: 判断 80">
          <a:extLst>
            <a:ext uri="{FF2B5EF4-FFF2-40B4-BE49-F238E27FC236}">
              <a16:creationId xmlns:a16="http://schemas.microsoft.com/office/drawing/2014/main" id="{77375026-66FE-4E7C-A179-F10851998718}"/>
            </a:ext>
          </a:extLst>
        </xdr:cNvPr>
        <xdr:cNvSpPr/>
      </xdr:nvSpPr>
      <xdr:spPr>
        <a:xfrm>
          <a:off x="1714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EE18487-5418-4579-BAD2-FFF10E6FAACA}"/>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4753E3BC-515D-4274-9068-A08CCC557D09}"/>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1A38E587-5BE9-4C9D-9062-921DA9C6211C}"/>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68E5E0C0-788F-4D58-BC9E-BC425DA4EB87}"/>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67CF68DB-71C7-4255-AAA4-4DA3CC401C3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146209</xdr:rowOff>
    </xdr:from>
    <xdr:to>
      <xdr:col>23</xdr:col>
      <xdr:colOff>136525</xdr:colOff>
      <xdr:row>32</xdr:row>
      <xdr:rowOff>76359</xdr:rowOff>
    </xdr:to>
    <xdr:sp macro="" textlink="">
      <xdr:nvSpPr>
        <xdr:cNvPr id="87" name="楕円 86">
          <a:extLst>
            <a:ext uri="{FF2B5EF4-FFF2-40B4-BE49-F238E27FC236}">
              <a16:creationId xmlns:a16="http://schemas.microsoft.com/office/drawing/2014/main" id="{565C4E4A-1A0E-48A1-9606-374405D996C3}"/>
            </a:ext>
          </a:extLst>
        </xdr:cNvPr>
        <xdr:cNvSpPr/>
      </xdr:nvSpPr>
      <xdr:spPr>
        <a:xfrm>
          <a:off x="4711700" y="623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124636</xdr:rowOff>
    </xdr:from>
    <xdr:ext cx="405111" cy="259045"/>
    <xdr:sp macro="" textlink="">
      <xdr:nvSpPr>
        <xdr:cNvPr id="88" name="有形固定資産減価償却率該当値テキスト">
          <a:extLst>
            <a:ext uri="{FF2B5EF4-FFF2-40B4-BE49-F238E27FC236}">
              <a16:creationId xmlns:a16="http://schemas.microsoft.com/office/drawing/2014/main" id="{5E8F918C-F495-4B63-8A3E-1245D02501DC}"/>
            </a:ext>
          </a:extLst>
        </xdr:cNvPr>
        <xdr:cNvSpPr txBox="1"/>
      </xdr:nvSpPr>
      <xdr:spPr>
        <a:xfrm>
          <a:off x="4813300" y="6211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150178</xdr:rowOff>
    </xdr:from>
    <xdr:to>
      <xdr:col>19</xdr:col>
      <xdr:colOff>187325</xdr:colOff>
      <xdr:row>33</xdr:row>
      <xdr:rowOff>80328</xdr:rowOff>
    </xdr:to>
    <xdr:sp macro="" textlink="">
      <xdr:nvSpPr>
        <xdr:cNvPr id="89" name="楕円 88">
          <a:extLst>
            <a:ext uri="{FF2B5EF4-FFF2-40B4-BE49-F238E27FC236}">
              <a16:creationId xmlns:a16="http://schemas.microsoft.com/office/drawing/2014/main" id="{01E6E99D-F72D-48D2-AAF5-F39468520784}"/>
            </a:ext>
          </a:extLst>
        </xdr:cNvPr>
        <xdr:cNvSpPr/>
      </xdr:nvSpPr>
      <xdr:spPr>
        <a:xfrm>
          <a:off x="4000500" y="640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25559</xdr:rowOff>
    </xdr:from>
    <xdr:to>
      <xdr:col>23</xdr:col>
      <xdr:colOff>85725</xdr:colOff>
      <xdr:row>33</xdr:row>
      <xdr:rowOff>29528</xdr:rowOff>
    </xdr:to>
    <xdr:cxnSp macro="">
      <xdr:nvCxnSpPr>
        <xdr:cNvPr id="90" name="直線コネクタ 89">
          <a:extLst>
            <a:ext uri="{FF2B5EF4-FFF2-40B4-BE49-F238E27FC236}">
              <a16:creationId xmlns:a16="http://schemas.microsoft.com/office/drawing/2014/main" id="{8E718950-C222-4E18-ADBE-0539DACD09CE}"/>
            </a:ext>
          </a:extLst>
        </xdr:cNvPr>
        <xdr:cNvCxnSpPr/>
      </xdr:nvCxnSpPr>
      <xdr:spPr>
        <a:xfrm flipV="1">
          <a:off x="4051300" y="6283484"/>
          <a:ext cx="711200" cy="175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136684</xdr:rowOff>
    </xdr:from>
    <xdr:to>
      <xdr:col>15</xdr:col>
      <xdr:colOff>187325</xdr:colOff>
      <xdr:row>33</xdr:row>
      <xdr:rowOff>66834</xdr:rowOff>
    </xdr:to>
    <xdr:sp macro="" textlink="">
      <xdr:nvSpPr>
        <xdr:cNvPr id="91" name="楕円 90">
          <a:extLst>
            <a:ext uri="{FF2B5EF4-FFF2-40B4-BE49-F238E27FC236}">
              <a16:creationId xmlns:a16="http://schemas.microsoft.com/office/drawing/2014/main" id="{3BCB3AD0-D1DC-4BCA-AEF8-E85031C5373C}"/>
            </a:ext>
          </a:extLst>
        </xdr:cNvPr>
        <xdr:cNvSpPr/>
      </xdr:nvSpPr>
      <xdr:spPr>
        <a:xfrm>
          <a:off x="3238500" y="639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16034</xdr:rowOff>
    </xdr:from>
    <xdr:to>
      <xdr:col>19</xdr:col>
      <xdr:colOff>136525</xdr:colOff>
      <xdr:row>33</xdr:row>
      <xdr:rowOff>29528</xdr:rowOff>
    </xdr:to>
    <xdr:cxnSp macro="">
      <xdr:nvCxnSpPr>
        <xdr:cNvPr id="92" name="直線コネクタ 91">
          <a:extLst>
            <a:ext uri="{FF2B5EF4-FFF2-40B4-BE49-F238E27FC236}">
              <a16:creationId xmlns:a16="http://schemas.microsoft.com/office/drawing/2014/main" id="{8C1314C3-58F2-4ECB-832D-D83ECEC5AD62}"/>
            </a:ext>
          </a:extLst>
        </xdr:cNvPr>
        <xdr:cNvCxnSpPr/>
      </xdr:nvCxnSpPr>
      <xdr:spPr>
        <a:xfrm>
          <a:off x="3289300" y="6445409"/>
          <a:ext cx="762000" cy="1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115094</xdr:rowOff>
    </xdr:from>
    <xdr:to>
      <xdr:col>11</xdr:col>
      <xdr:colOff>187325</xdr:colOff>
      <xdr:row>33</xdr:row>
      <xdr:rowOff>45244</xdr:rowOff>
    </xdr:to>
    <xdr:sp macro="" textlink="">
      <xdr:nvSpPr>
        <xdr:cNvPr id="93" name="楕円 92">
          <a:extLst>
            <a:ext uri="{FF2B5EF4-FFF2-40B4-BE49-F238E27FC236}">
              <a16:creationId xmlns:a16="http://schemas.microsoft.com/office/drawing/2014/main" id="{5ED94E34-AC77-4CB1-8DBA-DD9AD1EAAF14}"/>
            </a:ext>
          </a:extLst>
        </xdr:cNvPr>
        <xdr:cNvSpPr/>
      </xdr:nvSpPr>
      <xdr:spPr>
        <a:xfrm>
          <a:off x="2476500" y="637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165894</xdr:rowOff>
    </xdr:from>
    <xdr:to>
      <xdr:col>15</xdr:col>
      <xdr:colOff>136525</xdr:colOff>
      <xdr:row>33</xdr:row>
      <xdr:rowOff>16034</xdr:rowOff>
    </xdr:to>
    <xdr:cxnSp macro="">
      <xdr:nvCxnSpPr>
        <xdr:cNvPr id="94" name="直線コネクタ 93">
          <a:extLst>
            <a:ext uri="{FF2B5EF4-FFF2-40B4-BE49-F238E27FC236}">
              <a16:creationId xmlns:a16="http://schemas.microsoft.com/office/drawing/2014/main" id="{6B682FA6-21DC-4550-A385-E11100F291B4}"/>
            </a:ext>
          </a:extLst>
        </xdr:cNvPr>
        <xdr:cNvCxnSpPr/>
      </xdr:nvCxnSpPr>
      <xdr:spPr>
        <a:xfrm>
          <a:off x="2527300" y="6423819"/>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106997</xdr:rowOff>
    </xdr:from>
    <xdr:to>
      <xdr:col>7</xdr:col>
      <xdr:colOff>187325</xdr:colOff>
      <xdr:row>33</xdr:row>
      <xdr:rowOff>37147</xdr:rowOff>
    </xdr:to>
    <xdr:sp macro="" textlink="">
      <xdr:nvSpPr>
        <xdr:cNvPr id="95" name="楕円 94">
          <a:extLst>
            <a:ext uri="{FF2B5EF4-FFF2-40B4-BE49-F238E27FC236}">
              <a16:creationId xmlns:a16="http://schemas.microsoft.com/office/drawing/2014/main" id="{84574411-528F-49D0-90E6-8ADAFBE32BE4}"/>
            </a:ext>
          </a:extLst>
        </xdr:cNvPr>
        <xdr:cNvSpPr/>
      </xdr:nvSpPr>
      <xdr:spPr>
        <a:xfrm>
          <a:off x="1714500" y="63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157797</xdr:rowOff>
    </xdr:from>
    <xdr:to>
      <xdr:col>11</xdr:col>
      <xdr:colOff>136525</xdr:colOff>
      <xdr:row>32</xdr:row>
      <xdr:rowOff>165894</xdr:rowOff>
    </xdr:to>
    <xdr:cxnSp macro="">
      <xdr:nvCxnSpPr>
        <xdr:cNvPr id="96" name="直線コネクタ 95">
          <a:extLst>
            <a:ext uri="{FF2B5EF4-FFF2-40B4-BE49-F238E27FC236}">
              <a16:creationId xmlns:a16="http://schemas.microsoft.com/office/drawing/2014/main" id="{4660D422-93C8-43B2-A82B-BFEB2F07202C}"/>
            </a:ext>
          </a:extLst>
        </xdr:cNvPr>
        <xdr:cNvCxnSpPr/>
      </xdr:nvCxnSpPr>
      <xdr:spPr>
        <a:xfrm>
          <a:off x="1765300" y="6415722"/>
          <a:ext cx="762000" cy="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132097</xdr:rowOff>
    </xdr:from>
    <xdr:ext cx="405111" cy="259045"/>
    <xdr:sp macro="" textlink="">
      <xdr:nvSpPr>
        <xdr:cNvPr id="97" name="n_1aveValue有形固定資産減価償却率">
          <a:extLst>
            <a:ext uri="{FF2B5EF4-FFF2-40B4-BE49-F238E27FC236}">
              <a16:creationId xmlns:a16="http://schemas.microsoft.com/office/drawing/2014/main" id="{3AE04237-C48C-48CF-8206-08DFE4DD1B4F}"/>
            </a:ext>
          </a:extLst>
        </xdr:cNvPr>
        <xdr:cNvSpPr txBox="1"/>
      </xdr:nvSpPr>
      <xdr:spPr>
        <a:xfrm>
          <a:off x="3836044" y="58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102411</xdr:rowOff>
    </xdr:from>
    <xdr:ext cx="405111" cy="259045"/>
    <xdr:sp macro="" textlink="">
      <xdr:nvSpPr>
        <xdr:cNvPr id="98" name="n_2aveValue有形固定資産減価償却率">
          <a:extLst>
            <a:ext uri="{FF2B5EF4-FFF2-40B4-BE49-F238E27FC236}">
              <a16:creationId xmlns:a16="http://schemas.microsoft.com/office/drawing/2014/main" id="{7123AB39-2B18-4F25-A36C-59F152C2773B}"/>
            </a:ext>
          </a:extLst>
        </xdr:cNvPr>
        <xdr:cNvSpPr txBox="1"/>
      </xdr:nvSpPr>
      <xdr:spPr>
        <a:xfrm>
          <a:off x="3086744" y="5845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91616</xdr:rowOff>
    </xdr:from>
    <xdr:ext cx="405111" cy="259045"/>
    <xdr:sp macro="" textlink="">
      <xdr:nvSpPr>
        <xdr:cNvPr id="99" name="n_3aveValue有形固定資産減価償却率">
          <a:extLst>
            <a:ext uri="{FF2B5EF4-FFF2-40B4-BE49-F238E27FC236}">
              <a16:creationId xmlns:a16="http://schemas.microsoft.com/office/drawing/2014/main" id="{B937F2DE-D383-4F0F-B9C7-36F840D90F1F}"/>
            </a:ext>
          </a:extLst>
        </xdr:cNvPr>
        <xdr:cNvSpPr txBox="1"/>
      </xdr:nvSpPr>
      <xdr:spPr>
        <a:xfrm>
          <a:off x="2324744" y="583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100" name="n_4aveValue有形固定資産減価償却率">
          <a:extLst>
            <a:ext uri="{FF2B5EF4-FFF2-40B4-BE49-F238E27FC236}">
              <a16:creationId xmlns:a16="http://schemas.microsoft.com/office/drawing/2014/main" id="{D1F2C614-53D3-4A74-B248-F13F9F818773}"/>
            </a:ext>
          </a:extLst>
        </xdr:cNvPr>
        <xdr:cNvSpPr txBox="1"/>
      </xdr:nvSpPr>
      <xdr:spPr>
        <a:xfrm>
          <a:off x="156274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71455</xdr:rowOff>
    </xdr:from>
    <xdr:ext cx="405111" cy="259045"/>
    <xdr:sp macro="" textlink="">
      <xdr:nvSpPr>
        <xdr:cNvPr id="101" name="n_1mainValue有形固定資産減価償却率">
          <a:extLst>
            <a:ext uri="{FF2B5EF4-FFF2-40B4-BE49-F238E27FC236}">
              <a16:creationId xmlns:a16="http://schemas.microsoft.com/office/drawing/2014/main" id="{4F0ABB3E-EF62-4C20-A1FF-9CA16EF05AB0}"/>
            </a:ext>
          </a:extLst>
        </xdr:cNvPr>
        <xdr:cNvSpPr txBox="1"/>
      </xdr:nvSpPr>
      <xdr:spPr>
        <a:xfrm>
          <a:off x="3836044" y="6500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57961</xdr:rowOff>
    </xdr:from>
    <xdr:ext cx="405111" cy="259045"/>
    <xdr:sp macro="" textlink="">
      <xdr:nvSpPr>
        <xdr:cNvPr id="102" name="n_2mainValue有形固定資産減価償却率">
          <a:extLst>
            <a:ext uri="{FF2B5EF4-FFF2-40B4-BE49-F238E27FC236}">
              <a16:creationId xmlns:a16="http://schemas.microsoft.com/office/drawing/2014/main" id="{C0811A24-8229-4CA9-9469-745515227457}"/>
            </a:ext>
          </a:extLst>
        </xdr:cNvPr>
        <xdr:cNvSpPr txBox="1"/>
      </xdr:nvSpPr>
      <xdr:spPr>
        <a:xfrm>
          <a:off x="3086744" y="6487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36371</xdr:rowOff>
    </xdr:from>
    <xdr:ext cx="405111" cy="259045"/>
    <xdr:sp macro="" textlink="">
      <xdr:nvSpPr>
        <xdr:cNvPr id="103" name="n_3mainValue有形固定資産減価償却率">
          <a:extLst>
            <a:ext uri="{FF2B5EF4-FFF2-40B4-BE49-F238E27FC236}">
              <a16:creationId xmlns:a16="http://schemas.microsoft.com/office/drawing/2014/main" id="{284CF909-0AF1-49C3-9854-5ACBF245EF63}"/>
            </a:ext>
          </a:extLst>
        </xdr:cNvPr>
        <xdr:cNvSpPr txBox="1"/>
      </xdr:nvSpPr>
      <xdr:spPr>
        <a:xfrm>
          <a:off x="2324744" y="6465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28274</xdr:rowOff>
    </xdr:from>
    <xdr:ext cx="405111" cy="259045"/>
    <xdr:sp macro="" textlink="">
      <xdr:nvSpPr>
        <xdr:cNvPr id="104" name="n_4mainValue有形固定資産減価償却率">
          <a:extLst>
            <a:ext uri="{FF2B5EF4-FFF2-40B4-BE49-F238E27FC236}">
              <a16:creationId xmlns:a16="http://schemas.microsoft.com/office/drawing/2014/main" id="{71CF3250-3710-4AC4-A5D9-C4C37F870B77}"/>
            </a:ext>
          </a:extLst>
        </xdr:cNvPr>
        <xdr:cNvSpPr txBox="1"/>
      </xdr:nvSpPr>
      <xdr:spPr>
        <a:xfrm>
          <a:off x="1562744" y="6457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77071588-2E29-4FA0-974B-BCB483953F6B}"/>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5B665CF8-823F-4C82-B4D7-6AA8CF0F5B33}"/>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AABA96F1-C0AB-43DC-BDD4-F1C19ED70806}"/>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5BFB1159-F2F8-424C-8DB9-EF802538351D}"/>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01A2B71F-C5D4-415F-AF83-4BF6A829E7BC}"/>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4BA1F591-442C-4415-B43A-F48CA2D4CC02}"/>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03834E63-BB25-442A-984C-6F07C09A568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88DD6566-640D-4930-BFFE-154573E3EFC8}"/>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B7B8ED7A-57F4-42C9-9370-4A8D8C99CA6E}"/>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7B15A117-05DC-4770-926F-6C02FA87BF1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183FEE1A-27CF-48DA-9208-2FDC50A8637B}"/>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81604ECD-B8F9-4E3C-BF6A-33C65E06AA6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343A4203-2DE0-4174-969E-AC2B43767C54}"/>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統合小学校の建設及び各公共施設の改修に伴う地方債の発行により債務償還比率が増加した。今後さらに老朽化施設の改修なども考えられることから適切な地方債の活用が求められる。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4801D147-1A74-4030-B646-21B6686D6B1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B36EAB49-8538-460E-9FC2-E397448120EF}"/>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86F2DC32-DF26-4D88-935B-B0F4BBED85CB}"/>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4CF2BE67-53D9-40BD-8D83-FFEC45EDC924}"/>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E7202B8E-047C-4FCA-B169-C7A0B8CF9CE6}"/>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82059567-0CB7-4858-97E3-909094103E76}"/>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AB465CAD-DA44-4DD1-BFDF-C43C33D60986}"/>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1098BC8C-45FA-4277-9AA9-BBC91815499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73893C6E-3B57-44A5-91B8-BC7A9C0DB765}"/>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D9BAF496-9641-49AA-9414-C3D378B7FADA}"/>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1D3F37DF-7AE1-4C61-AB99-BC71111957DF}"/>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11C5950D-BFB7-4287-9A82-D42F6B48C19D}"/>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2D2FB109-4470-413C-9C64-E55A7A65AA98}"/>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E068E985-6128-4426-B0FC-E45FA2215116}"/>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A6DEEF55-63AE-4CAA-86F8-6EE57AE490D9}"/>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C25897BC-79A2-4904-9164-72B47FD253A6}"/>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7D4A4006-7C33-434A-9D40-7D5A4ACCF894}"/>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96184</xdr:rowOff>
    </xdr:to>
    <xdr:cxnSp macro="">
      <xdr:nvCxnSpPr>
        <xdr:cNvPr id="135" name="直線コネクタ 134">
          <a:extLst>
            <a:ext uri="{FF2B5EF4-FFF2-40B4-BE49-F238E27FC236}">
              <a16:creationId xmlns:a16="http://schemas.microsoft.com/office/drawing/2014/main" id="{26E95F3C-63F0-405E-B58E-40089C28C09C}"/>
            </a:ext>
          </a:extLst>
        </xdr:cNvPr>
        <xdr:cNvCxnSpPr/>
      </xdr:nvCxnSpPr>
      <xdr:spPr>
        <a:xfrm flipV="1">
          <a:off x="14793595" y="5261428"/>
          <a:ext cx="1269" cy="1435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100011</xdr:rowOff>
    </xdr:from>
    <xdr:ext cx="469744" cy="259045"/>
    <xdr:sp macro="" textlink="">
      <xdr:nvSpPr>
        <xdr:cNvPr id="136" name="債務償還比率最小値テキスト">
          <a:extLst>
            <a:ext uri="{FF2B5EF4-FFF2-40B4-BE49-F238E27FC236}">
              <a16:creationId xmlns:a16="http://schemas.microsoft.com/office/drawing/2014/main" id="{8ACD2A40-265E-40E4-BF85-6C49B0802BF3}"/>
            </a:ext>
          </a:extLst>
        </xdr:cNvPr>
        <xdr:cNvSpPr txBox="1"/>
      </xdr:nvSpPr>
      <xdr:spPr>
        <a:xfrm>
          <a:off x="14846300" y="670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96184</xdr:rowOff>
    </xdr:from>
    <xdr:to>
      <xdr:col>76</xdr:col>
      <xdr:colOff>111125</xdr:colOff>
      <xdr:row>34</xdr:row>
      <xdr:rowOff>96184</xdr:rowOff>
    </xdr:to>
    <xdr:cxnSp macro="">
      <xdr:nvCxnSpPr>
        <xdr:cNvPr id="137" name="直線コネクタ 136">
          <a:extLst>
            <a:ext uri="{FF2B5EF4-FFF2-40B4-BE49-F238E27FC236}">
              <a16:creationId xmlns:a16="http://schemas.microsoft.com/office/drawing/2014/main" id="{101CBD73-879B-4A19-B016-FD0DA2B0A2B5}"/>
            </a:ext>
          </a:extLst>
        </xdr:cNvPr>
        <xdr:cNvCxnSpPr/>
      </xdr:nvCxnSpPr>
      <xdr:spPr>
        <a:xfrm>
          <a:off x="14706600" y="6697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8D60A38A-EA66-4BB4-B987-59472A3DF21F}"/>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C33D14BD-FBE9-4B76-900E-EAECBB585AAC}"/>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143953</xdr:rowOff>
    </xdr:from>
    <xdr:ext cx="469744" cy="259045"/>
    <xdr:sp macro="" textlink="">
      <xdr:nvSpPr>
        <xdr:cNvPr id="140" name="債務償還比率平均値テキスト">
          <a:extLst>
            <a:ext uri="{FF2B5EF4-FFF2-40B4-BE49-F238E27FC236}">
              <a16:creationId xmlns:a16="http://schemas.microsoft.com/office/drawing/2014/main" id="{CA6A1999-205E-4B6D-A356-18141D5FBDCF}"/>
            </a:ext>
          </a:extLst>
        </xdr:cNvPr>
        <xdr:cNvSpPr txBox="1"/>
      </xdr:nvSpPr>
      <xdr:spPr>
        <a:xfrm>
          <a:off x="14846300" y="5716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121076</xdr:rowOff>
    </xdr:from>
    <xdr:to>
      <xdr:col>76</xdr:col>
      <xdr:colOff>73025</xdr:colOff>
      <xdr:row>30</xdr:row>
      <xdr:rowOff>51226</xdr:rowOff>
    </xdr:to>
    <xdr:sp macro="" textlink="">
      <xdr:nvSpPr>
        <xdr:cNvPr id="141" name="フローチャート: 判断 140">
          <a:extLst>
            <a:ext uri="{FF2B5EF4-FFF2-40B4-BE49-F238E27FC236}">
              <a16:creationId xmlns:a16="http://schemas.microsoft.com/office/drawing/2014/main" id="{CFB32E72-8830-4B20-891C-8F47A7D4F167}"/>
            </a:ext>
          </a:extLst>
        </xdr:cNvPr>
        <xdr:cNvSpPr/>
      </xdr:nvSpPr>
      <xdr:spPr>
        <a:xfrm>
          <a:off x="14744700" y="5864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134956</xdr:rowOff>
    </xdr:from>
    <xdr:to>
      <xdr:col>72</xdr:col>
      <xdr:colOff>123825</xdr:colOff>
      <xdr:row>30</xdr:row>
      <xdr:rowOff>65106</xdr:rowOff>
    </xdr:to>
    <xdr:sp macro="" textlink="">
      <xdr:nvSpPr>
        <xdr:cNvPr id="142" name="フローチャート: 判断 141">
          <a:extLst>
            <a:ext uri="{FF2B5EF4-FFF2-40B4-BE49-F238E27FC236}">
              <a16:creationId xmlns:a16="http://schemas.microsoft.com/office/drawing/2014/main" id="{3D7FA2C4-0494-454E-B326-AA448153132F}"/>
            </a:ext>
          </a:extLst>
        </xdr:cNvPr>
        <xdr:cNvSpPr/>
      </xdr:nvSpPr>
      <xdr:spPr>
        <a:xfrm>
          <a:off x="14033500" y="5878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120768</xdr:rowOff>
    </xdr:from>
    <xdr:to>
      <xdr:col>68</xdr:col>
      <xdr:colOff>123825</xdr:colOff>
      <xdr:row>30</xdr:row>
      <xdr:rowOff>50918</xdr:rowOff>
    </xdr:to>
    <xdr:sp macro="" textlink="">
      <xdr:nvSpPr>
        <xdr:cNvPr id="143" name="フローチャート: 判断 142">
          <a:extLst>
            <a:ext uri="{FF2B5EF4-FFF2-40B4-BE49-F238E27FC236}">
              <a16:creationId xmlns:a16="http://schemas.microsoft.com/office/drawing/2014/main" id="{44EFBB78-9CB4-4F76-905E-CA275BD7C3C9}"/>
            </a:ext>
          </a:extLst>
        </xdr:cNvPr>
        <xdr:cNvSpPr/>
      </xdr:nvSpPr>
      <xdr:spPr>
        <a:xfrm>
          <a:off x="13271500" y="586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113828</xdr:rowOff>
    </xdr:from>
    <xdr:to>
      <xdr:col>64</xdr:col>
      <xdr:colOff>123825</xdr:colOff>
      <xdr:row>30</xdr:row>
      <xdr:rowOff>43978</xdr:rowOff>
    </xdr:to>
    <xdr:sp macro="" textlink="">
      <xdr:nvSpPr>
        <xdr:cNvPr id="144" name="フローチャート: 判断 143">
          <a:extLst>
            <a:ext uri="{FF2B5EF4-FFF2-40B4-BE49-F238E27FC236}">
              <a16:creationId xmlns:a16="http://schemas.microsoft.com/office/drawing/2014/main" id="{23949743-59F4-4A18-8ADB-C8EDFE0FEC04}"/>
            </a:ext>
          </a:extLst>
        </xdr:cNvPr>
        <xdr:cNvSpPr/>
      </xdr:nvSpPr>
      <xdr:spPr>
        <a:xfrm>
          <a:off x="12509500" y="585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146712</xdr:rowOff>
    </xdr:from>
    <xdr:to>
      <xdr:col>60</xdr:col>
      <xdr:colOff>123825</xdr:colOff>
      <xdr:row>31</xdr:row>
      <xdr:rowOff>76862</xdr:rowOff>
    </xdr:to>
    <xdr:sp macro="" textlink="">
      <xdr:nvSpPr>
        <xdr:cNvPr id="145" name="フローチャート: 判断 144">
          <a:extLst>
            <a:ext uri="{FF2B5EF4-FFF2-40B4-BE49-F238E27FC236}">
              <a16:creationId xmlns:a16="http://schemas.microsoft.com/office/drawing/2014/main" id="{1436BFC1-9227-4DCE-8986-DF9D3403D260}"/>
            </a:ext>
          </a:extLst>
        </xdr:cNvPr>
        <xdr:cNvSpPr/>
      </xdr:nvSpPr>
      <xdr:spPr>
        <a:xfrm>
          <a:off x="11747500" y="60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AB498BC4-FC3D-47FB-8F24-93F30022B79F}"/>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D7E2B60D-69A5-4F90-9C25-5B212809EE58}"/>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8CD3EAF8-D43F-4310-AF2C-2F82084FCB3F}"/>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5C20C923-D858-4F3B-9204-7F283519A6A5}"/>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F1BEEE1C-5242-407C-B9F0-FA05172C725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71918</xdr:rowOff>
    </xdr:from>
    <xdr:to>
      <xdr:col>76</xdr:col>
      <xdr:colOff>73025</xdr:colOff>
      <xdr:row>31</xdr:row>
      <xdr:rowOff>2068</xdr:rowOff>
    </xdr:to>
    <xdr:sp macro="" textlink="">
      <xdr:nvSpPr>
        <xdr:cNvPr id="151" name="楕円 150">
          <a:extLst>
            <a:ext uri="{FF2B5EF4-FFF2-40B4-BE49-F238E27FC236}">
              <a16:creationId xmlns:a16="http://schemas.microsoft.com/office/drawing/2014/main" id="{5E626AEF-7FBF-4953-B22C-D413B3232A86}"/>
            </a:ext>
          </a:extLst>
        </xdr:cNvPr>
        <xdr:cNvSpPr/>
      </xdr:nvSpPr>
      <xdr:spPr>
        <a:xfrm>
          <a:off x="14744700" y="598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50345</xdr:rowOff>
    </xdr:from>
    <xdr:ext cx="469744" cy="259045"/>
    <xdr:sp macro="" textlink="">
      <xdr:nvSpPr>
        <xdr:cNvPr id="152" name="債務償還比率該当値テキスト">
          <a:extLst>
            <a:ext uri="{FF2B5EF4-FFF2-40B4-BE49-F238E27FC236}">
              <a16:creationId xmlns:a16="http://schemas.microsoft.com/office/drawing/2014/main" id="{7DD5BB2A-7E39-4BBF-B1F5-15C1FD2E226E}"/>
            </a:ext>
          </a:extLst>
        </xdr:cNvPr>
        <xdr:cNvSpPr txBox="1"/>
      </xdr:nvSpPr>
      <xdr:spPr>
        <a:xfrm>
          <a:off x="14846300" y="596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28276</xdr:rowOff>
    </xdr:from>
    <xdr:to>
      <xdr:col>72</xdr:col>
      <xdr:colOff>123825</xdr:colOff>
      <xdr:row>30</xdr:row>
      <xdr:rowOff>129876</xdr:rowOff>
    </xdr:to>
    <xdr:sp macro="" textlink="">
      <xdr:nvSpPr>
        <xdr:cNvPr id="153" name="楕円 152">
          <a:extLst>
            <a:ext uri="{FF2B5EF4-FFF2-40B4-BE49-F238E27FC236}">
              <a16:creationId xmlns:a16="http://schemas.microsoft.com/office/drawing/2014/main" id="{BA74E924-231C-4EA4-A929-D8DD55DD4CD0}"/>
            </a:ext>
          </a:extLst>
        </xdr:cNvPr>
        <xdr:cNvSpPr/>
      </xdr:nvSpPr>
      <xdr:spPr>
        <a:xfrm>
          <a:off x="14033500" y="594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79076</xdr:rowOff>
    </xdr:from>
    <xdr:to>
      <xdr:col>76</xdr:col>
      <xdr:colOff>22225</xdr:colOff>
      <xdr:row>30</xdr:row>
      <xdr:rowOff>122718</xdr:rowOff>
    </xdr:to>
    <xdr:cxnSp macro="">
      <xdr:nvCxnSpPr>
        <xdr:cNvPr id="154" name="直線コネクタ 153">
          <a:extLst>
            <a:ext uri="{FF2B5EF4-FFF2-40B4-BE49-F238E27FC236}">
              <a16:creationId xmlns:a16="http://schemas.microsoft.com/office/drawing/2014/main" id="{F9B47A6A-5D61-44B4-87DA-74703D6EC61A}"/>
            </a:ext>
          </a:extLst>
        </xdr:cNvPr>
        <xdr:cNvCxnSpPr/>
      </xdr:nvCxnSpPr>
      <xdr:spPr>
        <a:xfrm>
          <a:off x="14084300" y="5994101"/>
          <a:ext cx="711200" cy="4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112595</xdr:rowOff>
    </xdr:from>
    <xdr:to>
      <xdr:col>68</xdr:col>
      <xdr:colOff>123825</xdr:colOff>
      <xdr:row>30</xdr:row>
      <xdr:rowOff>42745</xdr:rowOff>
    </xdr:to>
    <xdr:sp macro="" textlink="">
      <xdr:nvSpPr>
        <xdr:cNvPr id="155" name="楕円 154">
          <a:extLst>
            <a:ext uri="{FF2B5EF4-FFF2-40B4-BE49-F238E27FC236}">
              <a16:creationId xmlns:a16="http://schemas.microsoft.com/office/drawing/2014/main" id="{88D7895D-3D2F-4AEE-BD69-C7FB975C5AB2}"/>
            </a:ext>
          </a:extLst>
        </xdr:cNvPr>
        <xdr:cNvSpPr/>
      </xdr:nvSpPr>
      <xdr:spPr>
        <a:xfrm>
          <a:off x="13271500" y="585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163395</xdr:rowOff>
    </xdr:from>
    <xdr:to>
      <xdr:col>72</xdr:col>
      <xdr:colOff>73025</xdr:colOff>
      <xdr:row>30</xdr:row>
      <xdr:rowOff>79076</xdr:rowOff>
    </xdr:to>
    <xdr:cxnSp macro="">
      <xdr:nvCxnSpPr>
        <xdr:cNvPr id="156" name="直線コネクタ 155">
          <a:extLst>
            <a:ext uri="{FF2B5EF4-FFF2-40B4-BE49-F238E27FC236}">
              <a16:creationId xmlns:a16="http://schemas.microsoft.com/office/drawing/2014/main" id="{5FD8B685-F60A-48D3-8FF0-EDCC78C491FE}"/>
            </a:ext>
          </a:extLst>
        </xdr:cNvPr>
        <xdr:cNvCxnSpPr/>
      </xdr:nvCxnSpPr>
      <xdr:spPr>
        <a:xfrm>
          <a:off x="13322300" y="5906970"/>
          <a:ext cx="762000" cy="87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116758</xdr:rowOff>
    </xdr:from>
    <xdr:to>
      <xdr:col>64</xdr:col>
      <xdr:colOff>123825</xdr:colOff>
      <xdr:row>30</xdr:row>
      <xdr:rowOff>46908</xdr:rowOff>
    </xdr:to>
    <xdr:sp macro="" textlink="">
      <xdr:nvSpPr>
        <xdr:cNvPr id="157" name="楕円 156">
          <a:extLst>
            <a:ext uri="{FF2B5EF4-FFF2-40B4-BE49-F238E27FC236}">
              <a16:creationId xmlns:a16="http://schemas.microsoft.com/office/drawing/2014/main" id="{45A82C91-5DFF-47B9-948E-7544A533D1CC}"/>
            </a:ext>
          </a:extLst>
        </xdr:cNvPr>
        <xdr:cNvSpPr/>
      </xdr:nvSpPr>
      <xdr:spPr>
        <a:xfrm>
          <a:off x="12509500" y="586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163395</xdr:rowOff>
    </xdr:from>
    <xdr:to>
      <xdr:col>68</xdr:col>
      <xdr:colOff>73025</xdr:colOff>
      <xdr:row>29</xdr:row>
      <xdr:rowOff>167558</xdr:rowOff>
    </xdr:to>
    <xdr:cxnSp macro="">
      <xdr:nvCxnSpPr>
        <xdr:cNvPr id="158" name="直線コネクタ 157">
          <a:extLst>
            <a:ext uri="{FF2B5EF4-FFF2-40B4-BE49-F238E27FC236}">
              <a16:creationId xmlns:a16="http://schemas.microsoft.com/office/drawing/2014/main" id="{F674DDC4-1DF9-43EA-A4A0-4DB8D04DC00B}"/>
            </a:ext>
          </a:extLst>
        </xdr:cNvPr>
        <xdr:cNvCxnSpPr/>
      </xdr:nvCxnSpPr>
      <xdr:spPr>
        <a:xfrm flipV="1">
          <a:off x="12560300" y="5906970"/>
          <a:ext cx="762000" cy="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123036</xdr:rowOff>
    </xdr:from>
    <xdr:to>
      <xdr:col>60</xdr:col>
      <xdr:colOff>123825</xdr:colOff>
      <xdr:row>33</xdr:row>
      <xdr:rowOff>53186</xdr:rowOff>
    </xdr:to>
    <xdr:sp macro="" textlink="">
      <xdr:nvSpPr>
        <xdr:cNvPr id="159" name="楕円 158">
          <a:extLst>
            <a:ext uri="{FF2B5EF4-FFF2-40B4-BE49-F238E27FC236}">
              <a16:creationId xmlns:a16="http://schemas.microsoft.com/office/drawing/2014/main" id="{6A166F84-851B-4E26-9F2C-1B57ECFFB01D}"/>
            </a:ext>
          </a:extLst>
        </xdr:cNvPr>
        <xdr:cNvSpPr/>
      </xdr:nvSpPr>
      <xdr:spPr>
        <a:xfrm>
          <a:off x="11747500" y="638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167558</xdr:rowOff>
    </xdr:from>
    <xdr:to>
      <xdr:col>64</xdr:col>
      <xdr:colOff>73025</xdr:colOff>
      <xdr:row>33</xdr:row>
      <xdr:rowOff>2386</xdr:rowOff>
    </xdr:to>
    <xdr:cxnSp macro="">
      <xdr:nvCxnSpPr>
        <xdr:cNvPr id="160" name="直線コネクタ 159">
          <a:extLst>
            <a:ext uri="{FF2B5EF4-FFF2-40B4-BE49-F238E27FC236}">
              <a16:creationId xmlns:a16="http://schemas.microsoft.com/office/drawing/2014/main" id="{1161355E-1DEF-4829-A02C-26230FA5485A}"/>
            </a:ext>
          </a:extLst>
        </xdr:cNvPr>
        <xdr:cNvCxnSpPr/>
      </xdr:nvCxnSpPr>
      <xdr:spPr>
        <a:xfrm flipV="1">
          <a:off x="11798300" y="5911133"/>
          <a:ext cx="762000" cy="52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81633</xdr:rowOff>
    </xdr:from>
    <xdr:ext cx="469744" cy="259045"/>
    <xdr:sp macro="" textlink="">
      <xdr:nvSpPr>
        <xdr:cNvPr id="161" name="n_1aveValue債務償還比率">
          <a:extLst>
            <a:ext uri="{FF2B5EF4-FFF2-40B4-BE49-F238E27FC236}">
              <a16:creationId xmlns:a16="http://schemas.microsoft.com/office/drawing/2014/main" id="{2D3F39C5-F6D4-4730-88C2-4B85DEC4D484}"/>
            </a:ext>
          </a:extLst>
        </xdr:cNvPr>
        <xdr:cNvSpPr txBox="1"/>
      </xdr:nvSpPr>
      <xdr:spPr>
        <a:xfrm>
          <a:off x="13836727" y="565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42045</xdr:rowOff>
    </xdr:from>
    <xdr:ext cx="469744" cy="259045"/>
    <xdr:sp macro="" textlink="">
      <xdr:nvSpPr>
        <xdr:cNvPr id="162" name="n_2aveValue債務償還比率">
          <a:extLst>
            <a:ext uri="{FF2B5EF4-FFF2-40B4-BE49-F238E27FC236}">
              <a16:creationId xmlns:a16="http://schemas.microsoft.com/office/drawing/2014/main" id="{10CCDACF-89D9-4326-8630-808ADCF79C4F}"/>
            </a:ext>
          </a:extLst>
        </xdr:cNvPr>
        <xdr:cNvSpPr txBox="1"/>
      </xdr:nvSpPr>
      <xdr:spPr>
        <a:xfrm>
          <a:off x="13087427" y="595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60505</xdr:rowOff>
    </xdr:from>
    <xdr:ext cx="469744" cy="259045"/>
    <xdr:sp macro="" textlink="">
      <xdr:nvSpPr>
        <xdr:cNvPr id="163" name="n_3aveValue債務償還比率">
          <a:extLst>
            <a:ext uri="{FF2B5EF4-FFF2-40B4-BE49-F238E27FC236}">
              <a16:creationId xmlns:a16="http://schemas.microsoft.com/office/drawing/2014/main" id="{9CFCB13A-EAAB-4E42-8287-CA9E8EEEDB19}"/>
            </a:ext>
          </a:extLst>
        </xdr:cNvPr>
        <xdr:cNvSpPr txBox="1"/>
      </xdr:nvSpPr>
      <xdr:spPr>
        <a:xfrm>
          <a:off x="12325427" y="563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93389</xdr:rowOff>
    </xdr:from>
    <xdr:ext cx="469744" cy="259045"/>
    <xdr:sp macro="" textlink="">
      <xdr:nvSpPr>
        <xdr:cNvPr id="164" name="n_4aveValue債務償還比率">
          <a:extLst>
            <a:ext uri="{FF2B5EF4-FFF2-40B4-BE49-F238E27FC236}">
              <a16:creationId xmlns:a16="http://schemas.microsoft.com/office/drawing/2014/main" id="{9E3089AD-E637-42BA-BA60-CC19A6BAE0F2}"/>
            </a:ext>
          </a:extLst>
        </xdr:cNvPr>
        <xdr:cNvSpPr txBox="1"/>
      </xdr:nvSpPr>
      <xdr:spPr>
        <a:xfrm>
          <a:off x="11563427" y="58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121003</xdr:rowOff>
    </xdr:from>
    <xdr:ext cx="469744" cy="259045"/>
    <xdr:sp macro="" textlink="">
      <xdr:nvSpPr>
        <xdr:cNvPr id="165" name="n_1mainValue債務償還比率">
          <a:extLst>
            <a:ext uri="{FF2B5EF4-FFF2-40B4-BE49-F238E27FC236}">
              <a16:creationId xmlns:a16="http://schemas.microsoft.com/office/drawing/2014/main" id="{24D8DC67-0B8D-45AB-82BA-A035DFE329E5}"/>
            </a:ext>
          </a:extLst>
        </xdr:cNvPr>
        <xdr:cNvSpPr txBox="1"/>
      </xdr:nvSpPr>
      <xdr:spPr>
        <a:xfrm>
          <a:off x="13836727" y="603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59272</xdr:rowOff>
    </xdr:from>
    <xdr:ext cx="469744" cy="259045"/>
    <xdr:sp macro="" textlink="">
      <xdr:nvSpPr>
        <xdr:cNvPr id="166" name="n_2mainValue債務償還比率">
          <a:extLst>
            <a:ext uri="{FF2B5EF4-FFF2-40B4-BE49-F238E27FC236}">
              <a16:creationId xmlns:a16="http://schemas.microsoft.com/office/drawing/2014/main" id="{58C5EEA1-2571-4D52-9823-7D53A7FC77C1}"/>
            </a:ext>
          </a:extLst>
        </xdr:cNvPr>
        <xdr:cNvSpPr txBox="1"/>
      </xdr:nvSpPr>
      <xdr:spPr>
        <a:xfrm>
          <a:off x="13087427" y="56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38035</xdr:rowOff>
    </xdr:from>
    <xdr:ext cx="469744" cy="259045"/>
    <xdr:sp macro="" textlink="">
      <xdr:nvSpPr>
        <xdr:cNvPr id="167" name="n_3mainValue債務償還比率">
          <a:extLst>
            <a:ext uri="{FF2B5EF4-FFF2-40B4-BE49-F238E27FC236}">
              <a16:creationId xmlns:a16="http://schemas.microsoft.com/office/drawing/2014/main" id="{55E585B4-339C-4AD1-986B-72DB075913D1}"/>
            </a:ext>
          </a:extLst>
        </xdr:cNvPr>
        <xdr:cNvSpPr txBox="1"/>
      </xdr:nvSpPr>
      <xdr:spPr>
        <a:xfrm>
          <a:off x="12325427" y="595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44313</xdr:rowOff>
    </xdr:from>
    <xdr:ext cx="469744" cy="259045"/>
    <xdr:sp macro="" textlink="">
      <xdr:nvSpPr>
        <xdr:cNvPr id="168" name="n_4mainValue債務償還比率">
          <a:extLst>
            <a:ext uri="{FF2B5EF4-FFF2-40B4-BE49-F238E27FC236}">
              <a16:creationId xmlns:a16="http://schemas.microsoft.com/office/drawing/2014/main" id="{D46FBB8E-725B-4B4F-85F5-B698130B73CF}"/>
            </a:ext>
          </a:extLst>
        </xdr:cNvPr>
        <xdr:cNvSpPr txBox="1"/>
      </xdr:nvSpPr>
      <xdr:spPr>
        <a:xfrm>
          <a:off x="11563427" y="647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97D522AB-E6C4-4126-A441-F35F802DBE1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D6D21995-0017-4744-B029-C1D123EC710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851B2B1E-A53E-47F1-841C-9BCF50CB8814}"/>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301A9057-0E59-410B-A65D-586B816616CB}"/>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87CE7ECE-96B0-43F8-8EE5-512ADE1364BF}"/>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95807D72-F300-4E9F-BA6E-48BC5B6CDE46}"/>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BA186E9-CC44-4859-AFEB-FBA5F3BE730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C21990F-35CA-4263-8A70-B53900F32BF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ADE0C24-7BE3-4CE1-A5D9-9403C8CCDD7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66138D7-B965-4968-97F1-EC355E522F8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7E76B4A-C50F-430A-9DED-6EFD1A79403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B547998-96A3-4881-BB70-4A14F0123B1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A0693A2-468D-400A-A914-B889A42EF7D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12DB87C-3404-4D1B-8D3F-6A5AE5B6357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943645F-3355-451C-8D0D-CCD6DBCD739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87019F7-A988-450F-AE94-FC96B381897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18CD021-677F-49F4-BFA8-5B185F993C1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EDD6D52-DCFF-43FA-9F9E-5114ED86B9B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14565BB-A270-48F1-AB4A-FD4BD344E33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0222F5A-56C2-4659-B5E0-75F61A25AFA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5107B62-512F-4DA7-9ABF-66C4DFB6C05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C76F370-41D5-4852-BD9E-F2E46606A2D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EE0A27E-82FF-48CF-8BE7-AB5B5FB946F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3936E49-E9EA-4EA0-98FC-C5CE9B54E38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ED5BC6E-9B98-4703-9856-DC0282F0318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98233CB-7037-4355-90A8-8F51232B681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B483637-A920-4EC6-A2CD-AA214F3707A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6F22D6A-F1E9-4D88-B98D-73D9DEBEE05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6229421-4DA4-4D62-BED8-2F36E6E8723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0F8D332-F9E7-4C87-8754-BA720F59C96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354D856-8DE1-4EBC-AB82-85A20625A69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3785029-FCE7-4A81-86D0-E43A01C3B23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321576F-D7BA-413C-9846-AC3F416AA56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98B50CE-C815-4FC3-B964-795E0E5465E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50E1960-C12E-4FF4-8008-49A476F1447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08F4283-617F-4781-B81E-36B6AC9882B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32AA797-0D2C-47C6-8EFA-D87391A0F82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A287BA8-F47A-4573-886E-92EF245B950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6854FD8-E6E9-46E2-8F41-4585997103B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97DBEC7-0567-429A-8C2A-1D967FBD8C1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79A1021-6F58-4E1A-ACC4-DA19E80EE61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7E6A97C-CCDA-4E5C-A669-848C5FBE98E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7EFD15B-A508-40E9-ADD0-4CD863CFCE9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03E013B-ADEE-4125-A00D-E09ADA3421B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AA5414F-D686-4C43-84A4-6B1F9376374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F30F385-6865-4DFC-AFDC-A4CC1055458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B1CFFC2-CB1E-489C-BE3F-F95AED79610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D75914F-A64A-4CA4-A1EB-C5C2D553DAE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E0EC8215-BE0C-4EBD-AE8D-CA194B15D057}"/>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5332FEC9-E2A5-449C-8761-AB69FB9DDF8E}"/>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7502287E-BBD5-4F95-A2A9-CE247489A11F}"/>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42FE1BD3-12A8-434A-B42C-7C2C95C93B1C}"/>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DA5AAB59-9725-450D-8B21-6BB917159555}"/>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4DDC0E1D-E8D9-42E5-8E3D-ED88A396CAE3}"/>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8B675161-F431-46D8-B815-0E486C7EC671}"/>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46A15779-24D2-4C94-94BF-AAEA68DD0AB6}"/>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0A30923-DEDA-40B7-8C4D-3631CEB9EE7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C4102410-D723-430A-A9E0-E796C682E571}"/>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A8C2F33D-6CCB-4D06-A257-C6DEDA3E03C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131064</xdr:rowOff>
    </xdr:from>
    <xdr:to>
      <xdr:col>24</xdr:col>
      <xdr:colOff>62865</xdr:colOff>
      <xdr:row>41</xdr:row>
      <xdr:rowOff>51054</xdr:rowOff>
    </xdr:to>
    <xdr:cxnSp macro="">
      <xdr:nvCxnSpPr>
        <xdr:cNvPr id="55" name="直線コネクタ 54">
          <a:extLst>
            <a:ext uri="{FF2B5EF4-FFF2-40B4-BE49-F238E27FC236}">
              <a16:creationId xmlns:a16="http://schemas.microsoft.com/office/drawing/2014/main" id="{A57B063A-D472-42DF-B57A-F535E47A9E91}"/>
            </a:ext>
          </a:extLst>
        </xdr:cNvPr>
        <xdr:cNvCxnSpPr/>
      </xdr:nvCxnSpPr>
      <xdr:spPr>
        <a:xfrm flipV="1">
          <a:off x="4634865" y="5788914"/>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54881</xdr:rowOff>
    </xdr:from>
    <xdr:ext cx="405111" cy="259045"/>
    <xdr:sp macro="" textlink="">
      <xdr:nvSpPr>
        <xdr:cNvPr id="56" name="【道路】&#10;有形固定資産減価償却率最小値テキスト">
          <a:extLst>
            <a:ext uri="{FF2B5EF4-FFF2-40B4-BE49-F238E27FC236}">
              <a16:creationId xmlns:a16="http://schemas.microsoft.com/office/drawing/2014/main" id="{1FE37748-3BDF-4D4E-813F-B38811A04AC4}"/>
            </a:ext>
          </a:extLst>
        </xdr:cNvPr>
        <xdr:cNvSpPr txBox="1"/>
      </xdr:nvSpPr>
      <xdr:spPr>
        <a:xfrm>
          <a:off x="4673600" y="708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51054</xdr:rowOff>
    </xdr:from>
    <xdr:to>
      <xdr:col>24</xdr:col>
      <xdr:colOff>152400</xdr:colOff>
      <xdr:row>41</xdr:row>
      <xdr:rowOff>51054</xdr:rowOff>
    </xdr:to>
    <xdr:cxnSp macro="">
      <xdr:nvCxnSpPr>
        <xdr:cNvPr id="57" name="直線コネクタ 56">
          <a:extLst>
            <a:ext uri="{FF2B5EF4-FFF2-40B4-BE49-F238E27FC236}">
              <a16:creationId xmlns:a16="http://schemas.microsoft.com/office/drawing/2014/main" id="{ACEF41FB-CE5D-4967-8298-66DD24E25CBD}"/>
            </a:ext>
          </a:extLst>
        </xdr:cNvPr>
        <xdr:cNvCxnSpPr/>
      </xdr:nvCxnSpPr>
      <xdr:spPr>
        <a:xfrm>
          <a:off x="4546600" y="708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77741</xdr:rowOff>
    </xdr:from>
    <xdr:ext cx="405111" cy="259045"/>
    <xdr:sp macro="" textlink="">
      <xdr:nvSpPr>
        <xdr:cNvPr id="58" name="【道路】&#10;有形固定資産減価償却率最大値テキスト">
          <a:extLst>
            <a:ext uri="{FF2B5EF4-FFF2-40B4-BE49-F238E27FC236}">
              <a16:creationId xmlns:a16="http://schemas.microsoft.com/office/drawing/2014/main" id="{1AE37B84-36CB-4DE7-BD35-D78F9412DF78}"/>
            </a:ext>
          </a:extLst>
        </xdr:cNvPr>
        <xdr:cNvSpPr txBox="1"/>
      </xdr:nvSpPr>
      <xdr:spPr>
        <a:xfrm>
          <a:off x="4673600" y="5564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131064</xdr:rowOff>
    </xdr:from>
    <xdr:to>
      <xdr:col>24</xdr:col>
      <xdr:colOff>152400</xdr:colOff>
      <xdr:row>33</xdr:row>
      <xdr:rowOff>131064</xdr:rowOff>
    </xdr:to>
    <xdr:cxnSp macro="">
      <xdr:nvCxnSpPr>
        <xdr:cNvPr id="59" name="直線コネクタ 58">
          <a:extLst>
            <a:ext uri="{FF2B5EF4-FFF2-40B4-BE49-F238E27FC236}">
              <a16:creationId xmlns:a16="http://schemas.microsoft.com/office/drawing/2014/main" id="{0CAAC06E-E426-485A-BBE2-C034AB0DF4C7}"/>
            </a:ext>
          </a:extLst>
        </xdr:cNvPr>
        <xdr:cNvCxnSpPr/>
      </xdr:nvCxnSpPr>
      <xdr:spPr>
        <a:xfrm>
          <a:off x="4546600" y="578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103141</xdr:rowOff>
    </xdr:from>
    <xdr:ext cx="405111" cy="259045"/>
    <xdr:sp macro="" textlink="">
      <xdr:nvSpPr>
        <xdr:cNvPr id="60" name="【道路】&#10;有形固定資産減価償却率平均値テキスト">
          <a:extLst>
            <a:ext uri="{FF2B5EF4-FFF2-40B4-BE49-F238E27FC236}">
              <a16:creationId xmlns:a16="http://schemas.microsoft.com/office/drawing/2014/main" id="{7B11DC4C-8841-49C9-A489-EE77DAF90622}"/>
            </a:ext>
          </a:extLst>
        </xdr:cNvPr>
        <xdr:cNvSpPr txBox="1"/>
      </xdr:nvSpPr>
      <xdr:spPr>
        <a:xfrm>
          <a:off x="4673600" y="6275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80264</xdr:rowOff>
    </xdr:from>
    <xdr:to>
      <xdr:col>24</xdr:col>
      <xdr:colOff>114300</xdr:colOff>
      <xdr:row>38</xdr:row>
      <xdr:rowOff>10414</xdr:rowOff>
    </xdr:to>
    <xdr:sp macro="" textlink="">
      <xdr:nvSpPr>
        <xdr:cNvPr id="61" name="フローチャート: 判断 60">
          <a:extLst>
            <a:ext uri="{FF2B5EF4-FFF2-40B4-BE49-F238E27FC236}">
              <a16:creationId xmlns:a16="http://schemas.microsoft.com/office/drawing/2014/main" id="{9CB01D4F-78F0-4229-A679-209164E96DBC}"/>
            </a:ext>
          </a:extLst>
        </xdr:cNvPr>
        <xdr:cNvSpPr/>
      </xdr:nvSpPr>
      <xdr:spPr>
        <a:xfrm>
          <a:off x="4584700" y="642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50546</xdr:rowOff>
    </xdr:from>
    <xdr:to>
      <xdr:col>20</xdr:col>
      <xdr:colOff>38100</xdr:colOff>
      <xdr:row>37</xdr:row>
      <xdr:rowOff>152146</xdr:rowOff>
    </xdr:to>
    <xdr:sp macro="" textlink="">
      <xdr:nvSpPr>
        <xdr:cNvPr id="62" name="フローチャート: 判断 61">
          <a:extLst>
            <a:ext uri="{FF2B5EF4-FFF2-40B4-BE49-F238E27FC236}">
              <a16:creationId xmlns:a16="http://schemas.microsoft.com/office/drawing/2014/main" id="{448F5AEC-AD16-4F1B-AB3B-77ACE1086269}"/>
            </a:ext>
          </a:extLst>
        </xdr:cNvPr>
        <xdr:cNvSpPr/>
      </xdr:nvSpPr>
      <xdr:spPr>
        <a:xfrm>
          <a:off x="3746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9398</xdr:rowOff>
    </xdr:from>
    <xdr:to>
      <xdr:col>15</xdr:col>
      <xdr:colOff>101600</xdr:colOff>
      <xdr:row>37</xdr:row>
      <xdr:rowOff>110998</xdr:rowOff>
    </xdr:to>
    <xdr:sp macro="" textlink="">
      <xdr:nvSpPr>
        <xdr:cNvPr id="63" name="フローチャート: 判断 62">
          <a:extLst>
            <a:ext uri="{FF2B5EF4-FFF2-40B4-BE49-F238E27FC236}">
              <a16:creationId xmlns:a16="http://schemas.microsoft.com/office/drawing/2014/main" id="{45393357-067D-4012-B1FB-3AF2A14CFCFD}"/>
            </a:ext>
          </a:extLst>
        </xdr:cNvPr>
        <xdr:cNvSpPr/>
      </xdr:nvSpPr>
      <xdr:spPr>
        <a:xfrm>
          <a:off x="2857500" y="635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164846</xdr:rowOff>
    </xdr:from>
    <xdr:to>
      <xdr:col>10</xdr:col>
      <xdr:colOff>165100</xdr:colOff>
      <xdr:row>37</xdr:row>
      <xdr:rowOff>94996</xdr:rowOff>
    </xdr:to>
    <xdr:sp macro="" textlink="">
      <xdr:nvSpPr>
        <xdr:cNvPr id="64" name="フローチャート: 判断 63">
          <a:extLst>
            <a:ext uri="{FF2B5EF4-FFF2-40B4-BE49-F238E27FC236}">
              <a16:creationId xmlns:a16="http://schemas.microsoft.com/office/drawing/2014/main" id="{ADC1778F-6520-4F35-96D7-A4B758F6ACAB}"/>
            </a:ext>
          </a:extLst>
        </xdr:cNvPr>
        <xdr:cNvSpPr/>
      </xdr:nvSpPr>
      <xdr:spPr>
        <a:xfrm>
          <a:off x="1968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128270</xdr:rowOff>
    </xdr:from>
    <xdr:to>
      <xdr:col>6</xdr:col>
      <xdr:colOff>38100</xdr:colOff>
      <xdr:row>37</xdr:row>
      <xdr:rowOff>58420</xdr:rowOff>
    </xdr:to>
    <xdr:sp macro="" textlink="">
      <xdr:nvSpPr>
        <xdr:cNvPr id="65" name="フローチャート: 判断 64">
          <a:extLst>
            <a:ext uri="{FF2B5EF4-FFF2-40B4-BE49-F238E27FC236}">
              <a16:creationId xmlns:a16="http://schemas.microsoft.com/office/drawing/2014/main" id="{8F8E0FEE-9016-4C32-924E-80974A801261}"/>
            </a:ext>
          </a:extLst>
        </xdr:cNvPr>
        <xdr:cNvSpPr/>
      </xdr:nvSpPr>
      <xdr:spPr>
        <a:xfrm>
          <a:off x="1079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4C24FC14-CEFC-44F4-B753-A723D303299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E55761FB-D302-4736-8C94-20CE4F8D9EE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1AF7271-4230-4FC6-9989-5AF32BBCEE5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8089180-E006-4B3D-BFF3-479262651E3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10D01A6-A445-48B6-818A-6F8C5BF6D1F2}"/>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107696</xdr:rowOff>
    </xdr:from>
    <xdr:to>
      <xdr:col>24</xdr:col>
      <xdr:colOff>114300</xdr:colOff>
      <xdr:row>40</xdr:row>
      <xdr:rowOff>37846</xdr:rowOff>
    </xdr:to>
    <xdr:sp macro="" textlink="">
      <xdr:nvSpPr>
        <xdr:cNvPr id="71" name="楕円 70">
          <a:extLst>
            <a:ext uri="{FF2B5EF4-FFF2-40B4-BE49-F238E27FC236}">
              <a16:creationId xmlns:a16="http://schemas.microsoft.com/office/drawing/2014/main" id="{7D6A2051-63EC-49A7-893C-6C7062C6DC2A}"/>
            </a:ext>
          </a:extLst>
        </xdr:cNvPr>
        <xdr:cNvSpPr/>
      </xdr:nvSpPr>
      <xdr:spPr>
        <a:xfrm>
          <a:off x="4584700" y="679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86123</xdr:rowOff>
    </xdr:from>
    <xdr:ext cx="405111" cy="259045"/>
    <xdr:sp macro="" textlink="">
      <xdr:nvSpPr>
        <xdr:cNvPr id="72" name="【道路】&#10;有形固定資産減価償却率該当値テキスト">
          <a:extLst>
            <a:ext uri="{FF2B5EF4-FFF2-40B4-BE49-F238E27FC236}">
              <a16:creationId xmlns:a16="http://schemas.microsoft.com/office/drawing/2014/main" id="{2CCEC412-35E0-47B0-B9CD-A9F7AC86DCA2}"/>
            </a:ext>
          </a:extLst>
        </xdr:cNvPr>
        <xdr:cNvSpPr txBox="1"/>
      </xdr:nvSpPr>
      <xdr:spPr>
        <a:xfrm>
          <a:off x="4673600" y="677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59690</xdr:rowOff>
    </xdr:from>
    <xdr:to>
      <xdr:col>20</xdr:col>
      <xdr:colOff>38100</xdr:colOff>
      <xdr:row>39</xdr:row>
      <xdr:rowOff>161290</xdr:rowOff>
    </xdr:to>
    <xdr:sp macro="" textlink="">
      <xdr:nvSpPr>
        <xdr:cNvPr id="73" name="楕円 72">
          <a:extLst>
            <a:ext uri="{FF2B5EF4-FFF2-40B4-BE49-F238E27FC236}">
              <a16:creationId xmlns:a16="http://schemas.microsoft.com/office/drawing/2014/main" id="{1B0776F0-E393-48E2-B080-7DF74404F421}"/>
            </a:ext>
          </a:extLst>
        </xdr:cNvPr>
        <xdr:cNvSpPr/>
      </xdr:nvSpPr>
      <xdr:spPr>
        <a:xfrm>
          <a:off x="3746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110490</xdr:rowOff>
    </xdr:from>
    <xdr:to>
      <xdr:col>24</xdr:col>
      <xdr:colOff>63500</xdr:colOff>
      <xdr:row>39</xdr:row>
      <xdr:rowOff>158496</xdr:rowOff>
    </xdr:to>
    <xdr:cxnSp macro="">
      <xdr:nvCxnSpPr>
        <xdr:cNvPr id="74" name="直線コネクタ 73">
          <a:extLst>
            <a:ext uri="{FF2B5EF4-FFF2-40B4-BE49-F238E27FC236}">
              <a16:creationId xmlns:a16="http://schemas.microsoft.com/office/drawing/2014/main" id="{ECE58F76-F0F2-4F78-924F-70D27ADF1F61}"/>
            </a:ext>
          </a:extLst>
        </xdr:cNvPr>
        <xdr:cNvCxnSpPr/>
      </xdr:nvCxnSpPr>
      <xdr:spPr>
        <a:xfrm>
          <a:off x="3797300" y="6797040"/>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41402</xdr:rowOff>
    </xdr:from>
    <xdr:to>
      <xdr:col>15</xdr:col>
      <xdr:colOff>101600</xdr:colOff>
      <xdr:row>39</xdr:row>
      <xdr:rowOff>143002</xdr:rowOff>
    </xdr:to>
    <xdr:sp macro="" textlink="">
      <xdr:nvSpPr>
        <xdr:cNvPr id="75" name="楕円 74">
          <a:extLst>
            <a:ext uri="{FF2B5EF4-FFF2-40B4-BE49-F238E27FC236}">
              <a16:creationId xmlns:a16="http://schemas.microsoft.com/office/drawing/2014/main" id="{E696BAAB-D98F-4B7B-8D5B-8A9BD206130B}"/>
            </a:ext>
          </a:extLst>
        </xdr:cNvPr>
        <xdr:cNvSpPr/>
      </xdr:nvSpPr>
      <xdr:spPr>
        <a:xfrm>
          <a:off x="2857500" y="672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92202</xdr:rowOff>
    </xdr:from>
    <xdr:to>
      <xdr:col>19</xdr:col>
      <xdr:colOff>177800</xdr:colOff>
      <xdr:row>39</xdr:row>
      <xdr:rowOff>110490</xdr:rowOff>
    </xdr:to>
    <xdr:cxnSp macro="">
      <xdr:nvCxnSpPr>
        <xdr:cNvPr id="76" name="直線コネクタ 75">
          <a:extLst>
            <a:ext uri="{FF2B5EF4-FFF2-40B4-BE49-F238E27FC236}">
              <a16:creationId xmlns:a16="http://schemas.microsoft.com/office/drawing/2014/main" id="{C19B7F2F-FDD6-484C-AF18-9F39C522E882}"/>
            </a:ext>
          </a:extLst>
        </xdr:cNvPr>
        <xdr:cNvCxnSpPr/>
      </xdr:nvCxnSpPr>
      <xdr:spPr>
        <a:xfrm>
          <a:off x="2908300" y="67787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27686</xdr:rowOff>
    </xdr:from>
    <xdr:to>
      <xdr:col>10</xdr:col>
      <xdr:colOff>165100</xdr:colOff>
      <xdr:row>39</xdr:row>
      <xdr:rowOff>129286</xdr:rowOff>
    </xdr:to>
    <xdr:sp macro="" textlink="">
      <xdr:nvSpPr>
        <xdr:cNvPr id="77" name="楕円 76">
          <a:extLst>
            <a:ext uri="{FF2B5EF4-FFF2-40B4-BE49-F238E27FC236}">
              <a16:creationId xmlns:a16="http://schemas.microsoft.com/office/drawing/2014/main" id="{3FA0FEA0-9B9E-429C-B008-AF0C80C88E25}"/>
            </a:ext>
          </a:extLst>
        </xdr:cNvPr>
        <xdr:cNvSpPr/>
      </xdr:nvSpPr>
      <xdr:spPr>
        <a:xfrm>
          <a:off x="1968500" y="67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78486</xdr:rowOff>
    </xdr:from>
    <xdr:to>
      <xdr:col>15</xdr:col>
      <xdr:colOff>50800</xdr:colOff>
      <xdr:row>39</xdr:row>
      <xdr:rowOff>92202</xdr:rowOff>
    </xdr:to>
    <xdr:cxnSp macro="">
      <xdr:nvCxnSpPr>
        <xdr:cNvPr id="78" name="直線コネクタ 77">
          <a:extLst>
            <a:ext uri="{FF2B5EF4-FFF2-40B4-BE49-F238E27FC236}">
              <a16:creationId xmlns:a16="http://schemas.microsoft.com/office/drawing/2014/main" id="{629CC8CF-3D64-4CF4-A390-4106C4C81062}"/>
            </a:ext>
          </a:extLst>
        </xdr:cNvPr>
        <xdr:cNvCxnSpPr/>
      </xdr:nvCxnSpPr>
      <xdr:spPr>
        <a:xfrm>
          <a:off x="2019300" y="67650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18542</xdr:rowOff>
    </xdr:from>
    <xdr:to>
      <xdr:col>6</xdr:col>
      <xdr:colOff>38100</xdr:colOff>
      <xdr:row>39</xdr:row>
      <xdr:rowOff>120142</xdr:rowOff>
    </xdr:to>
    <xdr:sp macro="" textlink="">
      <xdr:nvSpPr>
        <xdr:cNvPr id="79" name="楕円 78">
          <a:extLst>
            <a:ext uri="{FF2B5EF4-FFF2-40B4-BE49-F238E27FC236}">
              <a16:creationId xmlns:a16="http://schemas.microsoft.com/office/drawing/2014/main" id="{12D8966C-CB65-4202-B6A1-7C104ACEDB7B}"/>
            </a:ext>
          </a:extLst>
        </xdr:cNvPr>
        <xdr:cNvSpPr/>
      </xdr:nvSpPr>
      <xdr:spPr>
        <a:xfrm>
          <a:off x="1079500" y="670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69342</xdr:rowOff>
    </xdr:from>
    <xdr:to>
      <xdr:col>10</xdr:col>
      <xdr:colOff>114300</xdr:colOff>
      <xdr:row>39</xdr:row>
      <xdr:rowOff>78486</xdr:rowOff>
    </xdr:to>
    <xdr:cxnSp macro="">
      <xdr:nvCxnSpPr>
        <xdr:cNvPr id="80" name="直線コネクタ 79">
          <a:extLst>
            <a:ext uri="{FF2B5EF4-FFF2-40B4-BE49-F238E27FC236}">
              <a16:creationId xmlns:a16="http://schemas.microsoft.com/office/drawing/2014/main" id="{D6C10090-6CD3-4AA5-BCD1-40170DAD1443}"/>
            </a:ext>
          </a:extLst>
        </xdr:cNvPr>
        <xdr:cNvCxnSpPr/>
      </xdr:nvCxnSpPr>
      <xdr:spPr>
        <a:xfrm>
          <a:off x="1130300" y="67558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168673</xdr:rowOff>
    </xdr:from>
    <xdr:ext cx="405111" cy="259045"/>
    <xdr:sp macro="" textlink="">
      <xdr:nvSpPr>
        <xdr:cNvPr id="81" name="n_1aveValue【道路】&#10;有形固定資産減価償却率">
          <a:extLst>
            <a:ext uri="{FF2B5EF4-FFF2-40B4-BE49-F238E27FC236}">
              <a16:creationId xmlns:a16="http://schemas.microsoft.com/office/drawing/2014/main" id="{4BD419BE-E4DD-485E-A364-54BF01E6A24B}"/>
            </a:ext>
          </a:extLst>
        </xdr:cNvPr>
        <xdr:cNvSpPr txBox="1"/>
      </xdr:nvSpPr>
      <xdr:spPr>
        <a:xfrm>
          <a:off x="3582044" y="616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127525</xdr:rowOff>
    </xdr:from>
    <xdr:ext cx="405111" cy="259045"/>
    <xdr:sp macro="" textlink="">
      <xdr:nvSpPr>
        <xdr:cNvPr id="82" name="n_2aveValue【道路】&#10;有形固定資産減価償却率">
          <a:extLst>
            <a:ext uri="{FF2B5EF4-FFF2-40B4-BE49-F238E27FC236}">
              <a16:creationId xmlns:a16="http://schemas.microsoft.com/office/drawing/2014/main" id="{6090D9E5-5E3E-47E0-88B8-D43C117A21B6}"/>
            </a:ext>
          </a:extLst>
        </xdr:cNvPr>
        <xdr:cNvSpPr txBox="1"/>
      </xdr:nvSpPr>
      <xdr:spPr>
        <a:xfrm>
          <a:off x="2705744" y="612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111523</xdr:rowOff>
    </xdr:from>
    <xdr:ext cx="405111" cy="259045"/>
    <xdr:sp macro="" textlink="">
      <xdr:nvSpPr>
        <xdr:cNvPr id="83" name="n_3aveValue【道路】&#10;有形固定資産減価償却率">
          <a:extLst>
            <a:ext uri="{FF2B5EF4-FFF2-40B4-BE49-F238E27FC236}">
              <a16:creationId xmlns:a16="http://schemas.microsoft.com/office/drawing/2014/main" id="{2C44D96E-1C45-4915-B87E-52F4806F8A7F}"/>
            </a:ext>
          </a:extLst>
        </xdr:cNvPr>
        <xdr:cNvSpPr txBox="1"/>
      </xdr:nvSpPr>
      <xdr:spPr>
        <a:xfrm>
          <a:off x="18167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74947</xdr:rowOff>
    </xdr:from>
    <xdr:ext cx="405111" cy="259045"/>
    <xdr:sp macro="" textlink="">
      <xdr:nvSpPr>
        <xdr:cNvPr id="84" name="n_4aveValue【道路】&#10;有形固定資産減価償却率">
          <a:extLst>
            <a:ext uri="{FF2B5EF4-FFF2-40B4-BE49-F238E27FC236}">
              <a16:creationId xmlns:a16="http://schemas.microsoft.com/office/drawing/2014/main" id="{DC49D304-2FEC-439D-994C-C944B64E7CDB}"/>
            </a:ext>
          </a:extLst>
        </xdr:cNvPr>
        <xdr:cNvSpPr txBox="1"/>
      </xdr:nvSpPr>
      <xdr:spPr>
        <a:xfrm>
          <a:off x="927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152417</xdr:rowOff>
    </xdr:from>
    <xdr:ext cx="405111" cy="259045"/>
    <xdr:sp macro="" textlink="">
      <xdr:nvSpPr>
        <xdr:cNvPr id="85" name="n_1mainValue【道路】&#10;有形固定資産減価償却率">
          <a:extLst>
            <a:ext uri="{FF2B5EF4-FFF2-40B4-BE49-F238E27FC236}">
              <a16:creationId xmlns:a16="http://schemas.microsoft.com/office/drawing/2014/main" id="{B7FD6FE8-7947-492A-8433-FE45A335BDC5}"/>
            </a:ext>
          </a:extLst>
        </xdr:cNvPr>
        <xdr:cNvSpPr txBox="1"/>
      </xdr:nvSpPr>
      <xdr:spPr>
        <a:xfrm>
          <a:off x="35820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134129</xdr:rowOff>
    </xdr:from>
    <xdr:ext cx="405111" cy="259045"/>
    <xdr:sp macro="" textlink="">
      <xdr:nvSpPr>
        <xdr:cNvPr id="86" name="n_2mainValue【道路】&#10;有形固定資産減価償却率">
          <a:extLst>
            <a:ext uri="{FF2B5EF4-FFF2-40B4-BE49-F238E27FC236}">
              <a16:creationId xmlns:a16="http://schemas.microsoft.com/office/drawing/2014/main" id="{6FE6C352-23FE-4E72-9042-A5FC9F62D09F}"/>
            </a:ext>
          </a:extLst>
        </xdr:cNvPr>
        <xdr:cNvSpPr txBox="1"/>
      </xdr:nvSpPr>
      <xdr:spPr>
        <a:xfrm>
          <a:off x="2705744" y="6820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120413</xdr:rowOff>
    </xdr:from>
    <xdr:ext cx="405111" cy="259045"/>
    <xdr:sp macro="" textlink="">
      <xdr:nvSpPr>
        <xdr:cNvPr id="87" name="n_3mainValue【道路】&#10;有形固定資産減価償却率">
          <a:extLst>
            <a:ext uri="{FF2B5EF4-FFF2-40B4-BE49-F238E27FC236}">
              <a16:creationId xmlns:a16="http://schemas.microsoft.com/office/drawing/2014/main" id="{055D7091-6D7A-4075-8E48-2FC42E614808}"/>
            </a:ext>
          </a:extLst>
        </xdr:cNvPr>
        <xdr:cNvSpPr txBox="1"/>
      </xdr:nvSpPr>
      <xdr:spPr>
        <a:xfrm>
          <a:off x="1816744" y="6806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111269</xdr:rowOff>
    </xdr:from>
    <xdr:ext cx="405111" cy="259045"/>
    <xdr:sp macro="" textlink="">
      <xdr:nvSpPr>
        <xdr:cNvPr id="88" name="n_4mainValue【道路】&#10;有形固定資産減価償却率">
          <a:extLst>
            <a:ext uri="{FF2B5EF4-FFF2-40B4-BE49-F238E27FC236}">
              <a16:creationId xmlns:a16="http://schemas.microsoft.com/office/drawing/2014/main" id="{82BACE85-C3D5-4569-AA6B-C6F3F7103809}"/>
            </a:ext>
          </a:extLst>
        </xdr:cNvPr>
        <xdr:cNvSpPr txBox="1"/>
      </xdr:nvSpPr>
      <xdr:spPr>
        <a:xfrm>
          <a:off x="927744" y="679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D18BB029-7E19-4576-AF5A-DBB9A9B2862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3630FAE9-079E-42A1-9993-64D75843C21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D6AE1186-455E-4555-BA48-6425E8B7583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22AE17F-B0E8-44C8-B8F4-E14E65A4137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6D3F1714-1203-41B4-BACF-561203A9D1F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C56E10D1-8B16-47AE-A627-648EA781153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FA0A6BB9-B73F-4DFB-84AF-5D8E70EBF0D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4466E7CB-933C-492E-A986-4524F414FC8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CA9C1176-FB34-400B-9713-A384C5CA7842}"/>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6D3C506A-8444-4555-A5EF-65116C41543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2E320EFF-45FD-4B20-A9FE-2FA718A59D61}"/>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43632200-7154-4120-BD4E-A54150D81736}"/>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3CB2BEEB-74CB-4C19-92B9-B02396180C21}"/>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1D33EE2B-A993-4633-AF75-E579C85FF999}"/>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A24EC41E-972B-442D-BD6B-DC600C72D094}"/>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DF96B5C9-C549-4EF7-B396-55DC9D79D2DE}"/>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23A9A80E-0B20-4DC9-94F5-8ADCA01249E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99404AC9-BEFB-4AC3-AB41-A874084FB585}"/>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37DC3D6-047E-4C56-9DE9-7F0208DACDEA}"/>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9B8C3512-B131-4AC2-83C9-60DD962F0BF5}"/>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538BAF8B-A7EF-4776-8121-364532D281E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67D9EE9E-CB39-4C98-9845-9330BEBC79FF}"/>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AA51E6B1-72BA-426A-8975-044F01E61E9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34880</xdr:rowOff>
    </xdr:from>
    <xdr:to>
      <xdr:col>54</xdr:col>
      <xdr:colOff>189865</xdr:colOff>
      <xdr:row>41</xdr:row>
      <xdr:rowOff>145599</xdr:rowOff>
    </xdr:to>
    <xdr:cxnSp macro="">
      <xdr:nvCxnSpPr>
        <xdr:cNvPr id="112" name="直線コネクタ 111">
          <a:extLst>
            <a:ext uri="{FF2B5EF4-FFF2-40B4-BE49-F238E27FC236}">
              <a16:creationId xmlns:a16="http://schemas.microsoft.com/office/drawing/2014/main" id="{A8743A41-A517-4A6C-B0E4-E3FCB3DE85C1}"/>
            </a:ext>
          </a:extLst>
        </xdr:cNvPr>
        <xdr:cNvCxnSpPr/>
      </xdr:nvCxnSpPr>
      <xdr:spPr>
        <a:xfrm flipV="1">
          <a:off x="10476865" y="5864180"/>
          <a:ext cx="0" cy="131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149426</xdr:rowOff>
    </xdr:from>
    <xdr:ext cx="469744" cy="259045"/>
    <xdr:sp macro="" textlink="">
      <xdr:nvSpPr>
        <xdr:cNvPr id="113" name="【道路】&#10;一人当たり延長最小値テキスト">
          <a:extLst>
            <a:ext uri="{FF2B5EF4-FFF2-40B4-BE49-F238E27FC236}">
              <a16:creationId xmlns:a16="http://schemas.microsoft.com/office/drawing/2014/main" id="{44AC86D3-9911-4CD5-9F96-6D5165024112}"/>
            </a:ext>
          </a:extLst>
        </xdr:cNvPr>
        <xdr:cNvSpPr txBox="1"/>
      </xdr:nvSpPr>
      <xdr:spPr>
        <a:xfrm>
          <a:off x="10515600" y="717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145599</xdr:rowOff>
    </xdr:from>
    <xdr:to>
      <xdr:col>55</xdr:col>
      <xdr:colOff>88900</xdr:colOff>
      <xdr:row>41</xdr:row>
      <xdr:rowOff>145599</xdr:rowOff>
    </xdr:to>
    <xdr:cxnSp macro="">
      <xdr:nvCxnSpPr>
        <xdr:cNvPr id="114" name="直線コネクタ 113">
          <a:extLst>
            <a:ext uri="{FF2B5EF4-FFF2-40B4-BE49-F238E27FC236}">
              <a16:creationId xmlns:a16="http://schemas.microsoft.com/office/drawing/2014/main" id="{D1E2FE26-05C7-4AE4-B2A1-5FBEFAFC2442}"/>
            </a:ext>
          </a:extLst>
        </xdr:cNvPr>
        <xdr:cNvCxnSpPr/>
      </xdr:nvCxnSpPr>
      <xdr:spPr>
        <a:xfrm>
          <a:off x="10388600" y="717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153007</xdr:rowOff>
    </xdr:from>
    <xdr:ext cx="534377" cy="259045"/>
    <xdr:sp macro="" textlink="">
      <xdr:nvSpPr>
        <xdr:cNvPr id="115" name="【道路】&#10;一人当たり延長最大値テキスト">
          <a:extLst>
            <a:ext uri="{FF2B5EF4-FFF2-40B4-BE49-F238E27FC236}">
              <a16:creationId xmlns:a16="http://schemas.microsoft.com/office/drawing/2014/main" id="{BD47F830-4AAD-423C-BCD1-65E8B15DABBA}"/>
            </a:ext>
          </a:extLst>
        </xdr:cNvPr>
        <xdr:cNvSpPr txBox="1"/>
      </xdr:nvSpPr>
      <xdr:spPr>
        <a:xfrm>
          <a:off x="10515600" y="563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34880</xdr:rowOff>
    </xdr:from>
    <xdr:to>
      <xdr:col>55</xdr:col>
      <xdr:colOff>88900</xdr:colOff>
      <xdr:row>34</xdr:row>
      <xdr:rowOff>34880</xdr:rowOff>
    </xdr:to>
    <xdr:cxnSp macro="">
      <xdr:nvCxnSpPr>
        <xdr:cNvPr id="116" name="直線コネクタ 115">
          <a:extLst>
            <a:ext uri="{FF2B5EF4-FFF2-40B4-BE49-F238E27FC236}">
              <a16:creationId xmlns:a16="http://schemas.microsoft.com/office/drawing/2014/main" id="{F602DA16-215C-4A39-A09F-1A9E71031DFE}"/>
            </a:ext>
          </a:extLst>
        </xdr:cNvPr>
        <xdr:cNvCxnSpPr/>
      </xdr:nvCxnSpPr>
      <xdr:spPr>
        <a:xfrm>
          <a:off x="10388600" y="586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101007</xdr:rowOff>
    </xdr:from>
    <xdr:ext cx="534377" cy="259045"/>
    <xdr:sp macro="" textlink="">
      <xdr:nvSpPr>
        <xdr:cNvPr id="117" name="【道路】&#10;一人当たり延長平均値テキスト">
          <a:extLst>
            <a:ext uri="{FF2B5EF4-FFF2-40B4-BE49-F238E27FC236}">
              <a16:creationId xmlns:a16="http://schemas.microsoft.com/office/drawing/2014/main" id="{BB6FD624-F0F4-4ACA-B9D9-09CAADCAD1DD}"/>
            </a:ext>
          </a:extLst>
        </xdr:cNvPr>
        <xdr:cNvSpPr txBox="1"/>
      </xdr:nvSpPr>
      <xdr:spPr>
        <a:xfrm>
          <a:off x="10515600" y="66161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78130</xdr:rowOff>
    </xdr:from>
    <xdr:to>
      <xdr:col>55</xdr:col>
      <xdr:colOff>50800</xdr:colOff>
      <xdr:row>40</xdr:row>
      <xdr:rowOff>8280</xdr:rowOff>
    </xdr:to>
    <xdr:sp macro="" textlink="">
      <xdr:nvSpPr>
        <xdr:cNvPr id="118" name="フローチャート: 判断 117">
          <a:extLst>
            <a:ext uri="{FF2B5EF4-FFF2-40B4-BE49-F238E27FC236}">
              <a16:creationId xmlns:a16="http://schemas.microsoft.com/office/drawing/2014/main" id="{D5A5D49D-BC3F-4754-9801-68F18E0AB571}"/>
            </a:ext>
          </a:extLst>
        </xdr:cNvPr>
        <xdr:cNvSpPr/>
      </xdr:nvSpPr>
      <xdr:spPr>
        <a:xfrm>
          <a:off x="10426700" y="676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82455</xdr:rowOff>
    </xdr:from>
    <xdr:to>
      <xdr:col>50</xdr:col>
      <xdr:colOff>165100</xdr:colOff>
      <xdr:row>40</xdr:row>
      <xdr:rowOff>12605</xdr:rowOff>
    </xdr:to>
    <xdr:sp macro="" textlink="">
      <xdr:nvSpPr>
        <xdr:cNvPr id="119" name="フローチャート: 判断 118">
          <a:extLst>
            <a:ext uri="{FF2B5EF4-FFF2-40B4-BE49-F238E27FC236}">
              <a16:creationId xmlns:a16="http://schemas.microsoft.com/office/drawing/2014/main" id="{BE279AF8-E307-4645-9359-A5C2194F85B6}"/>
            </a:ext>
          </a:extLst>
        </xdr:cNvPr>
        <xdr:cNvSpPr/>
      </xdr:nvSpPr>
      <xdr:spPr>
        <a:xfrm>
          <a:off x="9588500" y="676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79178</xdr:rowOff>
    </xdr:from>
    <xdr:to>
      <xdr:col>46</xdr:col>
      <xdr:colOff>38100</xdr:colOff>
      <xdr:row>40</xdr:row>
      <xdr:rowOff>9328</xdr:rowOff>
    </xdr:to>
    <xdr:sp macro="" textlink="">
      <xdr:nvSpPr>
        <xdr:cNvPr id="120" name="フローチャート: 判断 119">
          <a:extLst>
            <a:ext uri="{FF2B5EF4-FFF2-40B4-BE49-F238E27FC236}">
              <a16:creationId xmlns:a16="http://schemas.microsoft.com/office/drawing/2014/main" id="{469CE739-2C14-4D0D-9BF8-60A4641DEEA1}"/>
            </a:ext>
          </a:extLst>
        </xdr:cNvPr>
        <xdr:cNvSpPr/>
      </xdr:nvSpPr>
      <xdr:spPr>
        <a:xfrm>
          <a:off x="8699500" y="676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88912</xdr:rowOff>
    </xdr:from>
    <xdr:to>
      <xdr:col>41</xdr:col>
      <xdr:colOff>101600</xdr:colOff>
      <xdr:row>40</xdr:row>
      <xdr:rowOff>19062</xdr:rowOff>
    </xdr:to>
    <xdr:sp macro="" textlink="">
      <xdr:nvSpPr>
        <xdr:cNvPr id="121" name="フローチャート: 判断 120">
          <a:extLst>
            <a:ext uri="{FF2B5EF4-FFF2-40B4-BE49-F238E27FC236}">
              <a16:creationId xmlns:a16="http://schemas.microsoft.com/office/drawing/2014/main" id="{EA444482-CE42-445B-9F37-FE0166C68A46}"/>
            </a:ext>
          </a:extLst>
        </xdr:cNvPr>
        <xdr:cNvSpPr/>
      </xdr:nvSpPr>
      <xdr:spPr>
        <a:xfrm>
          <a:off x="7810500" y="67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98952</xdr:rowOff>
    </xdr:from>
    <xdr:to>
      <xdr:col>36</xdr:col>
      <xdr:colOff>165100</xdr:colOff>
      <xdr:row>40</xdr:row>
      <xdr:rowOff>29102</xdr:rowOff>
    </xdr:to>
    <xdr:sp macro="" textlink="">
      <xdr:nvSpPr>
        <xdr:cNvPr id="122" name="フローチャート: 判断 121">
          <a:extLst>
            <a:ext uri="{FF2B5EF4-FFF2-40B4-BE49-F238E27FC236}">
              <a16:creationId xmlns:a16="http://schemas.microsoft.com/office/drawing/2014/main" id="{DC1207AA-4F9F-47A3-8AD7-1F7895C298E1}"/>
            </a:ext>
          </a:extLst>
        </xdr:cNvPr>
        <xdr:cNvSpPr/>
      </xdr:nvSpPr>
      <xdr:spPr>
        <a:xfrm>
          <a:off x="6921500" y="6785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784FB82-C256-45B8-96BC-C4B4D6C90D6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2AB3A3C-51E1-4E79-9823-8E7F01FEFC8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07BF648-FEE9-4EB7-BE95-2AD349601D7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DA35366-7D2B-4A05-8491-4989C30122D7}"/>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E94CA13-05BA-45BF-B151-A2F8BAA597D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54546</xdr:rowOff>
    </xdr:from>
    <xdr:to>
      <xdr:col>55</xdr:col>
      <xdr:colOff>50800</xdr:colOff>
      <xdr:row>40</xdr:row>
      <xdr:rowOff>156146</xdr:rowOff>
    </xdr:to>
    <xdr:sp macro="" textlink="">
      <xdr:nvSpPr>
        <xdr:cNvPr id="128" name="楕円 127">
          <a:extLst>
            <a:ext uri="{FF2B5EF4-FFF2-40B4-BE49-F238E27FC236}">
              <a16:creationId xmlns:a16="http://schemas.microsoft.com/office/drawing/2014/main" id="{D975F1CA-C5FD-41A6-BCC1-FE62757AAD23}"/>
            </a:ext>
          </a:extLst>
        </xdr:cNvPr>
        <xdr:cNvSpPr/>
      </xdr:nvSpPr>
      <xdr:spPr>
        <a:xfrm>
          <a:off x="10426700" y="6912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32973</xdr:rowOff>
    </xdr:from>
    <xdr:ext cx="534377" cy="259045"/>
    <xdr:sp macro="" textlink="">
      <xdr:nvSpPr>
        <xdr:cNvPr id="129" name="【道路】&#10;一人当たり延長該当値テキスト">
          <a:extLst>
            <a:ext uri="{FF2B5EF4-FFF2-40B4-BE49-F238E27FC236}">
              <a16:creationId xmlns:a16="http://schemas.microsoft.com/office/drawing/2014/main" id="{8194DD84-BD02-4E0C-B8D7-6BB7A913F6EC}"/>
            </a:ext>
          </a:extLst>
        </xdr:cNvPr>
        <xdr:cNvSpPr txBox="1"/>
      </xdr:nvSpPr>
      <xdr:spPr>
        <a:xfrm>
          <a:off x="10515600" y="6890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58071</xdr:rowOff>
    </xdr:from>
    <xdr:to>
      <xdr:col>50</xdr:col>
      <xdr:colOff>165100</xdr:colOff>
      <xdr:row>40</xdr:row>
      <xdr:rowOff>159671</xdr:rowOff>
    </xdr:to>
    <xdr:sp macro="" textlink="">
      <xdr:nvSpPr>
        <xdr:cNvPr id="130" name="楕円 129">
          <a:extLst>
            <a:ext uri="{FF2B5EF4-FFF2-40B4-BE49-F238E27FC236}">
              <a16:creationId xmlns:a16="http://schemas.microsoft.com/office/drawing/2014/main" id="{B56B0A5A-12B9-4C71-AC69-4EB29A48041D}"/>
            </a:ext>
          </a:extLst>
        </xdr:cNvPr>
        <xdr:cNvSpPr/>
      </xdr:nvSpPr>
      <xdr:spPr>
        <a:xfrm>
          <a:off x="9588500" y="691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105346</xdr:rowOff>
    </xdr:from>
    <xdr:to>
      <xdr:col>55</xdr:col>
      <xdr:colOff>0</xdr:colOff>
      <xdr:row>40</xdr:row>
      <xdr:rowOff>108871</xdr:rowOff>
    </xdr:to>
    <xdr:cxnSp macro="">
      <xdr:nvCxnSpPr>
        <xdr:cNvPr id="131" name="直線コネクタ 130">
          <a:extLst>
            <a:ext uri="{FF2B5EF4-FFF2-40B4-BE49-F238E27FC236}">
              <a16:creationId xmlns:a16="http://schemas.microsoft.com/office/drawing/2014/main" id="{48954F38-99E0-4BAB-AED4-D054AEACE5FB}"/>
            </a:ext>
          </a:extLst>
        </xdr:cNvPr>
        <xdr:cNvCxnSpPr/>
      </xdr:nvCxnSpPr>
      <xdr:spPr>
        <a:xfrm flipV="1">
          <a:off x="9639300" y="6963346"/>
          <a:ext cx="838200" cy="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65005</xdr:rowOff>
    </xdr:from>
    <xdr:to>
      <xdr:col>46</xdr:col>
      <xdr:colOff>38100</xdr:colOff>
      <xdr:row>40</xdr:row>
      <xdr:rowOff>166605</xdr:rowOff>
    </xdr:to>
    <xdr:sp macro="" textlink="">
      <xdr:nvSpPr>
        <xdr:cNvPr id="132" name="楕円 131">
          <a:extLst>
            <a:ext uri="{FF2B5EF4-FFF2-40B4-BE49-F238E27FC236}">
              <a16:creationId xmlns:a16="http://schemas.microsoft.com/office/drawing/2014/main" id="{D016BBC7-6FD7-4583-B1DF-7036DD95CB94}"/>
            </a:ext>
          </a:extLst>
        </xdr:cNvPr>
        <xdr:cNvSpPr/>
      </xdr:nvSpPr>
      <xdr:spPr>
        <a:xfrm>
          <a:off x="8699500" y="692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108871</xdr:rowOff>
    </xdr:from>
    <xdr:to>
      <xdr:col>50</xdr:col>
      <xdr:colOff>114300</xdr:colOff>
      <xdr:row>40</xdr:row>
      <xdr:rowOff>115805</xdr:rowOff>
    </xdr:to>
    <xdr:cxnSp macro="">
      <xdr:nvCxnSpPr>
        <xdr:cNvPr id="133" name="直線コネクタ 132">
          <a:extLst>
            <a:ext uri="{FF2B5EF4-FFF2-40B4-BE49-F238E27FC236}">
              <a16:creationId xmlns:a16="http://schemas.microsoft.com/office/drawing/2014/main" id="{456C0958-36A8-45C7-BA20-6033128BA69A}"/>
            </a:ext>
          </a:extLst>
        </xdr:cNvPr>
        <xdr:cNvCxnSpPr/>
      </xdr:nvCxnSpPr>
      <xdr:spPr>
        <a:xfrm flipV="1">
          <a:off x="8750300" y="6966871"/>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71386</xdr:rowOff>
    </xdr:from>
    <xdr:to>
      <xdr:col>41</xdr:col>
      <xdr:colOff>101600</xdr:colOff>
      <xdr:row>41</xdr:row>
      <xdr:rowOff>1536</xdr:rowOff>
    </xdr:to>
    <xdr:sp macro="" textlink="">
      <xdr:nvSpPr>
        <xdr:cNvPr id="134" name="楕円 133">
          <a:extLst>
            <a:ext uri="{FF2B5EF4-FFF2-40B4-BE49-F238E27FC236}">
              <a16:creationId xmlns:a16="http://schemas.microsoft.com/office/drawing/2014/main" id="{C47F0B41-42C5-4E24-BEC0-6798CCA13F2D}"/>
            </a:ext>
          </a:extLst>
        </xdr:cNvPr>
        <xdr:cNvSpPr/>
      </xdr:nvSpPr>
      <xdr:spPr>
        <a:xfrm>
          <a:off x="7810500" y="692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115805</xdr:rowOff>
    </xdr:from>
    <xdr:to>
      <xdr:col>45</xdr:col>
      <xdr:colOff>177800</xdr:colOff>
      <xdr:row>40</xdr:row>
      <xdr:rowOff>122186</xdr:rowOff>
    </xdr:to>
    <xdr:cxnSp macro="">
      <xdr:nvCxnSpPr>
        <xdr:cNvPr id="135" name="直線コネクタ 134">
          <a:extLst>
            <a:ext uri="{FF2B5EF4-FFF2-40B4-BE49-F238E27FC236}">
              <a16:creationId xmlns:a16="http://schemas.microsoft.com/office/drawing/2014/main" id="{2D416AF4-D908-46D9-9013-69A577C05713}"/>
            </a:ext>
          </a:extLst>
        </xdr:cNvPr>
        <xdr:cNvCxnSpPr/>
      </xdr:nvCxnSpPr>
      <xdr:spPr>
        <a:xfrm flipV="1">
          <a:off x="7861300" y="6973805"/>
          <a:ext cx="889000" cy="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76759</xdr:rowOff>
    </xdr:from>
    <xdr:to>
      <xdr:col>36</xdr:col>
      <xdr:colOff>165100</xdr:colOff>
      <xdr:row>41</xdr:row>
      <xdr:rowOff>6909</xdr:rowOff>
    </xdr:to>
    <xdr:sp macro="" textlink="">
      <xdr:nvSpPr>
        <xdr:cNvPr id="136" name="楕円 135">
          <a:extLst>
            <a:ext uri="{FF2B5EF4-FFF2-40B4-BE49-F238E27FC236}">
              <a16:creationId xmlns:a16="http://schemas.microsoft.com/office/drawing/2014/main" id="{21B00F15-D20A-47CE-A6B5-2CAC9EC6A52D}"/>
            </a:ext>
          </a:extLst>
        </xdr:cNvPr>
        <xdr:cNvSpPr/>
      </xdr:nvSpPr>
      <xdr:spPr>
        <a:xfrm>
          <a:off x="6921500" y="693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122186</xdr:rowOff>
    </xdr:from>
    <xdr:to>
      <xdr:col>41</xdr:col>
      <xdr:colOff>50800</xdr:colOff>
      <xdr:row>40</xdr:row>
      <xdr:rowOff>127559</xdr:rowOff>
    </xdr:to>
    <xdr:cxnSp macro="">
      <xdr:nvCxnSpPr>
        <xdr:cNvPr id="137" name="直線コネクタ 136">
          <a:extLst>
            <a:ext uri="{FF2B5EF4-FFF2-40B4-BE49-F238E27FC236}">
              <a16:creationId xmlns:a16="http://schemas.microsoft.com/office/drawing/2014/main" id="{D3E5BEBD-8570-4651-86A9-0DF5DF1C85AA}"/>
            </a:ext>
          </a:extLst>
        </xdr:cNvPr>
        <xdr:cNvCxnSpPr/>
      </xdr:nvCxnSpPr>
      <xdr:spPr>
        <a:xfrm flipV="1">
          <a:off x="6972300" y="6980186"/>
          <a:ext cx="889000" cy="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29132</xdr:rowOff>
    </xdr:from>
    <xdr:ext cx="534377" cy="259045"/>
    <xdr:sp macro="" textlink="">
      <xdr:nvSpPr>
        <xdr:cNvPr id="138" name="n_1aveValue【道路】&#10;一人当たり延長">
          <a:extLst>
            <a:ext uri="{FF2B5EF4-FFF2-40B4-BE49-F238E27FC236}">
              <a16:creationId xmlns:a16="http://schemas.microsoft.com/office/drawing/2014/main" id="{AE9B64C8-5033-4543-AFA6-540955EE9EA1}"/>
            </a:ext>
          </a:extLst>
        </xdr:cNvPr>
        <xdr:cNvSpPr txBox="1"/>
      </xdr:nvSpPr>
      <xdr:spPr>
        <a:xfrm>
          <a:off x="9359411" y="654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25855</xdr:rowOff>
    </xdr:from>
    <xdr:ext cx="534377" cy="259045"/>
    <xdr:sp macro="" textlink="">
      <xdr:nvSpPr>
        <xdr:cNvPr id="139" name="n_2aveValue【道路】&#10;一人当たり延長">
          <a:extLst>
            <a:ext uri="{FF2B5EF4-FFF2-40B4-BE49-F238E27FC236}">
              <a16:creationId xmlns:a16="http://schemas.microsoft.com/office/drawing/2014/main" id="{9E661E7C-EF46-479A-B20D-211225538F83}"/>
            </a:ext>
          </a:extLst>
        </xdr:cNvPr>
        <xdr:cNvSpPr txBox="1"/>
      </xdr:nvSpPr>
      <xdr:spPr>
        <a:xfrm>
          <a:off x="8483111" y="654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35589</xdr:rowOff>
    </xdr:from>
    <xdr:ext cx="534377" cy="259045"/>
    <xdr:sp macro="" textlink="">
      <xdr:nvSpPr>
        <xdr:cNvPr id="140" name="n_3aveValue【道路】&#10;一人当たり延長">
          <a:extLst>
            <a:ext uri="{FF2B5EF4-FFF2-40B4-BE49-F238E27FC236}">
              <a16:creationId xmlns:a16="http://schemas.microsoft.com/office/drawing/2014/main" id="{7065F655-A922-4B3D-BFD6-B471A97F1842}"/>
            </a:ext>
          </a:extLst>
        </xdr:cNvPr>
        <xdr:cNvSpPr txBox="1"/>
      </xdr:nvSpPr>
      <xdr:spPr>
        <a:xfrm>
          <a:off x="7594111" y="655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45629</xdr:rowOff>
    </xdr:from>
    <xdr:ext cx="534377" cy="259045"/>
    <xdr:sp macro="" textlink="">
      <xdr:nvSpPr>
        <xdr:cNvPr id="141" name="n_4aveValue【道路】&#10;一人当たり延長">
          <a:extLst>
            <a:ext uri="{FF2B5EF4-FFF2-40B4-BE49-F238E27FC236}">
              <a16:creationId xmlns:a16="http://schemas.microsoft.com/office/drawing/2014/main" id="{50DF2F78-A969-4BD3-9DE8-5A4DCC23D2DC}"/>
            </a:ext>
          </a:extLst>
        </xdr:cNvPr>
        <xdr:cNvSpPr txBox="1"/>
      </xdr:nvSpPr>
      <xdr:spPr>
        <a:xfrm>
          <a:off x="6705111" y="656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150798</xdr:rowOff>
    </xdr:from>
    <xdr:ext cx="534377" cy="259045"/>
    <xdr:sp macro="" textlink="">
      <xdr:nvSpPr>
        <xdr:cNvPr id="142" name="n_1mainValue【道路】&#10;一人当たり延長">
          <a:extLst>
            <a:ext uri="{FF2B5EF4-FFF2-40B4-BE49-F238E27FC236}">
              <a16:creationId xmlns:a16="http://schemas.microsoft.com/office/drawing/2014/main" id="{9AFB2D54-5ED0-475A-8195-279069947BF8}"/>
            </a:ext>
          </a:extLst>
        </xdr:cNvPr>
        <xdr:cNvSpPr txBox="1"/>
      </xdr:nvSpPr>
      <xdr:spPr>
        <a:xfrm>
          <a:off x="9359411" y="700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157732</xdr:rowOff>
    </xdr:from>
    <xdr:ext cx="534377" cy="259045"/>
    <xdr:sp macro="" textlink="">
      <xdr:nvSpPr>
        <xdr:cNvPr id="143" name="n_2mainValue【道路】&#10;一人当たり延長">
          <a:extLst>
            <a:ext uri="{FF2B5EF4-FFF2-40B4-BE49-F238E27FC236}">
              <a16:creationId xmlns:a16="http://schemas.microsoft.com/office/drawing/2014/main" id="{EBA82004-E9E8-4E91-84A4-36545781ABEF}"/>
            </a:ext>
          </a:extLst>
        </xdr:cNvPr>
        <xdr:cNvSpPr txBox="1"/>
      </xdr:nvSpPr>
      <xdr:spPr>
        <a:xfrm>
          <a:off x="8483111" y="701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164113</xdr:rowOff>
    </xdr:from>
    <xdr:ext cx="534377" cy="259045"/>
    <xdr:sp macro="" textlink="">
      <xdr:nvSpPr>
        <xdr:cNvPr id="144" name="n_3mainValue【道路】&#10;一人当たり延長">
          <a:extLst>
            <a:ext uri="{FF2B5EF4-FFF2-40B4-BE49-F238E27FC236}">
              <a16:creationId xmlns:a16="http://schemas.microsoft.com/office/drawing/2014/main" id="{CCC6E6BF-03F1-4A2E-AA6A-02ED14AF1889}"/>
            </a:ext>
          </a:extLst>
        </xdr:cNvPr>
        <xdr:cNvSpPr txBox="1"/>
      </xdr:nvSpPr>
      <xdr:spPr>
        <a:xfrm>
          <a:off x="7594111" y="702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169486</xdr:rowOff>
    </xdr:from>
    <xdr:ext cx="534377" cy="259045"/>
    <xdr:sp macro="" textlink="">
      <xdr:nvSpPr>
        <xdr:cNvPr id="145" name="n_4mainValue【道路】&#10;一人当たり延長">
          <a:extLst>
            <a:ext uri="{FF2B5EF4-FFF2-40B4-BE49-F238E27FC236}">
              <a16:creationId xmlns:a16="http://schemas.microsoft.com/office/drawing/2014/main" id="{5E094C61-2BC2-43EF-AC30-6653444F7103}"/>
            </a:ext>
          </a:extLst>
        </xdr:cNvPr>
        <xdr:cNvSpPr txBox="1"/>
      </xdr:nvSpPr>
      <xdr:spPr>
        <a:xfrm>
          <a:off x="6705111" y="702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44540C36-AA4C-4DC4-AB4C-924D6AA6C56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4E37722C-7B9B-4A82-98B2-D2A370822BF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48804A43-3738-40AC-95F3-4FFE39EB734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A7D640DB-9FF2-437C-A8D7-E79C2CA964E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F2B09FC-8533-4FB9-8B17-D5974D69211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BD0DD2B8-8A76-462B-A41C-EB41DE26C41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AC8FD20D-F8CE-4227-83F3-357A0E6027D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71C4A8A6-1CE1-4A40-8CC0-69A51028D78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48AB665D-1F30-4889-8A4E-932AB865E9B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BF65D970-4850-48FB-8E41-3A427E67C34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DABC294D-DD3E-4DA4-AACA-30F2019BB11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4FF5E69D-529D-4FBE-AE81-71150D32E235}"/>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A1B30733-E8CC-4CD4-8A3A-FB0B6DDBDFCD}"/>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78A3AF70-9B6F-4A9B-841D-C9A50DE19EA5}"/>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52154CAA-CBDF-47C6-8660-E9A8BEF08446}"/>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548DE90C-74DB-4C73-9CFE-0FB1E3F3D5D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D70093AF-547F-43B2-82BC-7F0426EA9D2A}"/>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CBC4B9F6-FAD8-4FB7-8C4D-23BC4E4FAFF3}"/>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B1274421-9215-4F6E-AB8B-01F0EE5DAB4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FA9E1CFA-4E00-4176-89A6-195C7AC4D222}"/>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2C86CE6B-1B63-4C82-ADFF-3B19A0F7D4D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C0DDB265-8BCE-43FC-BA26-86A1FFE1BA9A}"/>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8388678B-7178-4169-8FE3-E19A884AE4C5}"/>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F76B5A8-2DE0-4336-A274-CF428F378A1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37CCF8C9-704D-4EC5-9728-4FD6C3E27C3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145324</xdr:rowOff>
    </xdr:from>
    <xdr:to>
      <xdr:col>24</xdr:col>
      <xdr:colOff>62865</xdr:colOff>
      <xdr:row>64</xdr:row>
      <xdr:rowOff>130628</xdr:rowOff>
    </xdr:to>
    <xdr:cxnSp macro="">
      <xdr:nvCxnSpPr>
        <xdr:cNvPr id="171" name="直線コネクタ 170">
          <a:extLst>
            <a:ext uri="{FF2B5EF4-FFF2-40B4-BE49-F238E27FC236}">
              <a16:creationId xmlns:a16="http://schemas.microsoft.com/office/drawing/2014/main" id="{FA40F2A3-192F-4269-A2FA-9D29E0E68F6C}"/>
            </a:ext>
          </a:extLst>
        </xdr:cNvPr>
        <xdr:cNvCxnSpPr/>
      </xdr:nvCxnSpPr>
      <xdr:spPr>
        <a:xfrm flipV="1">
          <a:off x="4634865" y="9575074"/>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橋りょう・トンネル】&#10;有形固定資産減価償却率最小値テキスト">
          <a:extLst>
            <a:ext uri="{FF2B5EF4-FFF2-40B4-BE49-F238E27FC236}">
              <a16:creationId xmlns:a16="http://schemas.microsoft.com/office/drawing/2014/main" id="{B67D3887-16A9-4D99-8244-4814828CB592}"/>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a:extLst>
            <a:ext uri="{FF2B5EF4-FFF2-40B4-BE49-F238E27FC236}">
              <a16:creationId xmlns:a16="http://schemas.microsoft.com/office/drawing/2014/main" id="{923F3150-E780-4AE0-BFC8-03AABB3F228F}"/>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92001</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FD417E86-C3A8-4BF3-9107-89A74836D19D}"/>
            </a:ext>
          </a:extLst>
        </xdr:cNvPr>
        <xdr:cNvSpPr txBox="1"/>
      </xdr:nvSpPr>
      <xdr:spPr>
        <a:xfrm>
          <a:off x="4673600" y="935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145324</xdr:rowOff>
    </xdr:from>
    <xdr:to>
      <xdr:col>24</xdr:col>
      <xdr:colOff>152400</xdr:colOff>
      <xdr:row>55</xdr:row>
      <xdr:rowOff>145324</xdr:rowOff>
    </xdr:to>
    <xdr:cxnSp macro="">
      <xdr:nvCxnSpPr>
        <xdr:cNvPr id="175" name="直線コネクタ 174">
          <a:extLst>
            <a:ext uri="{FF2B5EF4-FFF2-40B4-BE49-F238E27FC236}">
              <a16:creationId xmlns:a16="http://schemas.microsoft.com/office/drawing/2014/main" id="{B404C5AC-0564-4DA5-B3CD-B6382D3D5D5D}"/>
            </a:ext>
          </a:extLst>
        </xdr:cNvPr>
        <xdr:cNvCxnSpPr/>
      </xdr:nvCxnSpPr>
      <xdr:spPr>
        <a:xfrm>
          <a:off x="4546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16164</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D95B5608-4635-436B-BD34-2FBF22FAB482}"/>
            </a:ext>
          </a:extLst>
        </xdr:cNvPr>
        <xdr:cNvSpPr txBox="1"/>
      </xdr:nvSpPr>
      <xdr:spPr>
        <a:xfrm>
          <a:off x="4673600" y="10303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macro="" textlink="">
      <xdr:nvSpPr>
        <xdr:cNvPr id="177" name="フローチャート: 判断 176">
          <a:extLst>
            <a:ext uri="{FF2B5EF4-FFF2-40B4-BE49-F238E27FC236}">
              <a16:creationId xmlns:a16="http://schemas.microsoft.com/office/drawing/2014/main" id="{C4146EDA-FCD9-4B5D-839C-9917E34DEE8E}"/>
            </a:ext>
          </a:extLst>
        </xdr:cNvPr>
        <xdr:cNvSpPr/>
      </xdr:nvSpPr>
      <xdr:spPr>
        <a:xfrm>
          <a:off x="45847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78" name="フローチャート: 判断 177">
          <a:extLst>
            <a:ext uri="{FF2B5EF4-FFF2-40B4-BE49-F238E27FC236}">
              <a16:creationId xmlns:a16="http://schemas.microsoft.com/office/drawing/2014/main" id="{824CDA2C-BD6B-49EE-B34C-7D45EA54C0D1}"/>
            </a:ext>
          </a:extLst>
        </xdr:cNvPr>
        <xdr:cNvSpPr/>
      </xdr:nvSpPr>
      <xdr:spPr>
        <a:xfrm>
          <a:off x="3746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151674</xdr:rowOff>
    </xdr:from>
    <xdr:to>
      <xdr:col>15</xdr:col>
      <xdr:colOff>101600</xdr:colOff>
      <xdr:row>61</xdr:row>
      <xdr:rowOff>81824</xdr:rowOff>
    </xdr:to>
    <xdr:sp macro="" textlink="">
      <xdr:nvSpPr>
        <xdr:cNvPr id="179" name="フローチャート: 判断 178">
          <a:extLst>
            <a:ext uri="{FF2B5EF4-FFF2-40B4-BE49-F238E27FC236}">
              <a16:creationId xmlns:a16="http://schemas.microsoft.com/office/drawing/2014/main" id="{D7C724EC-AD98-40E1-9035-31750CEDFAEE}"/>
            </a:ext>
          </a:extLst>
        </xdr:cNvPr>
        <xdr:cNvSpPr/>
      </xdr:nvSpPr>
      <xdr:spPr>
        <a:xfrm>
          <a:off x="2857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80" name="フローチャート: 判断 179">
          <a:extLst>
            <a:ext uri="{FF2B5EF4-FFF2-40B4-BE49-F238E27FC236}">
              <a16:creationId xmlns:a16="http://schemas.microsoft.com/office/drawing/2014/main" id="{4468FAC8-CC3D-4A98-BEC3-8AE7618E7C70}"/>
            </a:ext>
          </a:extLst>
        </xdr:cNvPr>
        <xdr:cNvSpPr/>
      </xdr:nvSpPr>
      <xdr:spPr>
        <a:xfrm>
          <a:off x="1968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97790</xdr:rowOff>
    </xdr:from>
    <xdr:to>
      <xdr:col>6</xdr:col>
      <xdr:colOff>38100</xdr:colOff>
      <xdr:row>61</xdr:row>
      <xdr:rowOff>27940</xdr:rowOff>
    </xdr:to>
    <xdr:sp macro="" textlink="">
      <xdr:nvSpPr>
        <xdr:cNvPr id="181" name="フローチャート: 判断 180">
          <a:extLst>
            <a:ext uri="{FF2B5EF4-FFF2-40B4-BE49-F238E27FC236}">
              <a16:creationId xmlns:a16="http://schemas.microsoft.com/office/drawing/2014/main" id="{F0871813-68B9-4EBB-AB15-71D2B19D1752}"/>
            </a:ext>
          </a:extLst>
        </xdr:cNvPr>
        <xdr:cNvSpPr/>
      </xdr:nvSpPr>
      <xdr:spPr>
        <a:xfrm>
          <a:off x="1079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F799E59-8FFB-49EA-B986-129E26A0998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2A7A036-508C-488B-A346-A2F040FE9A7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B18E7F5-F910-4FF2-821E-EADC1BF9AED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8891E99-461E-4713-AF07-01399005C88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466433F-0AC6-4F0B-84C0-F8678FE5AD1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169635</xdr:rowOff>
    </xdr:from>
    <xdr:to>
      <xdr:col>24</xdr:col>
      <xdr:colOff>114300</xdr:colOff>
      <xdr:row>61</xdr:row>
      <xdr:rowOff>99785</xdr:rowOff>
    </xdr:to>
    <xdr:sp macro="" textlink="">
      <xdr:nvSpPr>
        <xdr:cNvPr id="187" name="楕円 186">
          <a:extLst>
            <a:ext uri="{FF2B5EF4-FFF2-40B4-BE49-F238E27FC236}">
              <a16:creationId xmlns:a16="http://schemas.microsoft.com/office/drawing/2014/main" id="{9900A083-816C-4F70-B6DB-DEFA8DBEECE3}"/>
            </a:ext>
          </a:extLst>
        </xdr:cNvPr>
        <xdr:cNvSpPr/>
      </xdr:nvSpPr>
      <xdr:spPr>
        <a:xfrm>
          <a:off x="4584700" y="1045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148062</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3D1B3C41-508D-4997-8E74-4A9F825A5F7F}"/>
            </a:ext>
          </a:extLst>
        </xdr:cNvPr>
        <xdr:cNvSpPr txBox="1"/>
      </xdr:nvSpPr>
      <xdr:spPr>
        <a:xfrm>
          <a:off x="4673600" y="1043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141877</xdr:rowOff>
    </xdr:from>
    <xdr:to>
      <xdr:col>20</xdr:col>
      <xdr:colOff>38100</xdr:colOff>
      <xdr:row>61</xdr:row>
      <xdr:rowOff>72027</xdr:rowOff>
    </xdr:to>
    <xdr:sp macro="" textlink="">
      <xdr:nvSpPr>
        <xdr:cNvPr id="189" name="楕円 188">
          <a:extLst>
            <a:ext uri="{FF2B5EF4-FFF2-40B4-BE49-F238E27FC236}">
              <a16:creationId xmlns:a16="http://schemas.microsoft.com/office/drawing/2014/main" id="{86F122AC-412A-4B17-9F9A-7B8075784FC8}"/>
            </a:ext>
          </a:extLst>
        </xdr:cNvPr>
        <xdr:cNvSpPr/>
      </xdr:nvSpPr>
      <xdr:spPr>
        <a:xfrm>
          <a:off x="3746500" y="1042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21227</xdr:rowOff>
    </xdr:from>
    <xdr:to>
      <xdr:col>24</xdr:col>
      <xdr:colOff>63500</xdr:colOff>
      <xdr:row>61</xdr:row>
      <xdr:rowOff>48985</xdr:rowOff>
    </xdr:to>
    <xdr:cxnSp macro="">
      <xdr:nvCxnSpPr>
        <xdr:cNvPr id="190" name="直線コネクタ 189">
          <a:extLst>
            <a:ext uri="{FF2B5EF4-FFF2-40B4-BE49-F238E27FC236}">
              <a16:creationId xmlns:a16="http://schemas.microsoft.com/office/drawing/2014/main" id="{DD1C3BE4-589A-4ACB-89E8-357930A18BD3}"/>
            </a:ext>
          </a:extLst>
        </xdr:cNvPr>
        <xdr:cNvCxnSpPr/>
      </xdr:nvCxnSpPr>
      <xdr:spPr>
        <a:xfrm>
          <a:off x="3797300" y="10479677"/>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56969</xdr:rowOff>
    </xdr:from>
    <xdr:to>
      <xdr:col>15</xdr:col>
      <xdr:colOff>101600</xdr:colOff>
      <xdr:row>60</xdr:row>
      <xdr:rowOff>158569</xdr:rowOff>
    </xdr:to>
    <xdr:sp macro="" textlink="">
      <xdr:nvSpPr>
        <xdr:cNvPr id="191" name="楕円 190">
          <a:extLst>
            <a:ext uri="{FF2B5EF4-FFF2-40B4-BE49-F238E27FC236}">
              <a16:creationId xmlns:a16="http://schemas.microsoft.com/office/drawing/2014/main" id="{65892098-33F3-442D-982E-6BF74DE23EDD}"/>
            </a:ext>
          </a:extLst>
        </xdr:cNvPr>
        <xdr:cNvSpPr/>
      </xdr:nvSpPr>
      <xdr:spPr>
        <a:xfrm>
          <a:off x="2857500" y="103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107769</xdr:rowOff>
    </xdr:from>
    <xdr:to>
      <xdr:col>19</xdr:col>
      <xdr:colOff>177800</xdr:colOff>
      <xdr:row>61</xdr:row>
      <xdr:rowOff>21227</xdr:rowOff>
    </xdr:to>
    <xdr:cxnSp macro="">
      <xdr:nvCxnSpPr>
        <xdr:cNvPr id="192" name="直線コネクタ 191">
          <a:extLst>
            <a:ext uri="{FF2B5EF4-FFF2-40B4-BE49-F238E27FC236}">
              <a16:creationId xmlns:a16="http://schemas.microsoft.com/office/drawing/2014/main" id="{59DEDE8B-7BBA-45D1-8918-6DD6B4EC34B1}"/>
            </a:ext>
          </a:extLst>
        </xdr:cNvPr>
        <xdr:cNvCxnSpPr/>
      </xdr:nvCxnSpPr>
      <xdr:spPr>
        <a:xfrm>
          <a:off x="2908300" y="10394769"/>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84727</xdr:rowOff>
    </xdr:from>
    <xdr:to>
      <xdr:col>10</xdr:col>
      <xdr:colOff>165100</xdr:colOff>
      <xdr:row>61</xdr:row>
      <xdr:rowOff>14877</xdr:rowOff>
    </xdr:to>
    <xdr:sp macro="" textlink="">
      <xdr:nvSpPr>
        <xdr:cNvPr id="193" name="楕円 192">
          <a:extLst>
            <a:ext uri="{FF2B5EF4-FFF2-40B4-BE49-F238E27FC236}">
              <a16:creationId xmlns:a16="http://schemas.microsoft.com/office/drawing/2014/main" id="{5CCAC43B-08FA-4AC4-8A53-DA7698539F8D}"/>
            </a:ext>
          </a:extLst>
        </xdr:cNvPr>
        <xdr:cNvSpPr/>
      </xdr:nvSpPr>
      <xdr:spPr>
        <a:xfrm>
          <a:off x="1968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107769</xdr:rowOff>
    </xdr:from>
    <xdr:to>
      <xdr:col>15</xdr:col>
      <xdr:colOff>50800</xdr:colOff>
      <xdr:row>60</xdr:row>
      <xdr:rowOff>135527</xdr:rowOff>
    </xdr:to>
    <xdr:cxnSp macro="">
      <xdr:nvCxnSpPr>
        <xdr:cNvPr id="194" name="直線コネクタ 193">
          <a:extLst>
            <a:ext uri="{FF2B5EF4-FFF2-40B4-BE49-F238E27FC236}">
              <a16:creationId xmlns:a16="http://schemas.microsoft.com/office/drawing/2014/main" id="{0F3ACDF1-AB1D-49EA-92CA-E1DE0E065406}"/>
            </a:ext>
          </a:extLst>
        </xdr:cNvPr>
        <xdr:cNvCxnSpPr/>
      </xdr:nvCxnSpPr>
      <xdr:spPr>
        <a:xfrm flipV="1">
          <a:off x="2019300" y="1039476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43906</xdr:rowOff>
    </xdr:from>
    <xdr:to>
      <xdr:col>6</xdr:col>
      <xdr:colOff>38100</xdr:colOff>
      <xdr:row>60</xdr:row>
      <xdr:rowOff>145506</xdr:rowOff>
    </xdr:to>
    <xdr:sp macro="" textlink="">
      <xdr:nvSpPr>
        <xdr:cNvPr id="195" name="楕円 194">
          <a:extLst>
            <a:ext uri="{FF2B5EF4-FFF2-40B4-BE49-F238E27FC236}">
              <a16:creationId xmlns:a16="http://schemas.microsoft.com/office/drawing/2014/main" id="{6AFC6B39-24B5-418B-BA9A-AE3622E184D2}"/>
            </a:ext>
          </a:extLst>
        </xdr:cNvPr>
        <xdr:cNvSpPr/>
      </xdr:nvSpPr>
      <xdr:spPr>
        <a:xfrm>
          <a:off x="1079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94706</xdr:rowOff>
    </xdr:from>
    <xdr:to>
      <xdr:col>10</xdr:col>
      <xdr:colOff>114300</xdr:colOff>
      <xdr:row>60</xdr:row>
      <xdr:rowOff>135527</xdr:rowOff>
    </xdr:to>
    <xdr:cxnSp macro="">
      <xdr:nvCxnSpPr>
        <xdr:cNvPr id="196" name="直線コネクタ 195">
          <a:extLst>
            <a:ext uri="{FF2B5EF4-FFF2-40B4-BE49-F238E27FC236}">
              <a16:creationId xmlns:a16="http://schemas.microsoft.com/office/drawing/2014/main" id="{D3271BFF-7148-4ADC-A5F2-584DA812E731}"/>
            </a:ext>
          </a:extLst>
        </xdr:cNvPr>
        <xdr:cNvCxnSpPr/>
      </xdr:nvCxnSpPr>
      <xdr:spPr>
        <a:xfrm>
          <a:off x="1130300" y="1038170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63154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86633233-B76A-4737-BBF5-5E3A0EE4C256}"/>
            </a:ext>
          </a:extLst>
        </xdr:cNvPr>
        <xdr:cNvSpPr txBox="1"/>
      </xdr:nvSpPr>
      <xdr:spPr>
        <a:xfrm>
          <a:off x="35820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72951</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230B6549-F9D1-4B6B-A773-DD719F626E7A}"/>
            </a:ext>
          </a:extLst>
        </xdr:cNvPr>
        <xdr:cNvSpPr txBox="1"/>
      </xdr:nvSpPr>
      <xdr:spPr>
        <a:xfrm>
          <a:off x="27057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56623</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A2A8CD5B-3E8D-4D9E-9CBB-2DA409C45404}"/>
            </a:ext>
          </a:extLst>
        </xdr:cNvPr>
        <xdr:cNvSpPr txBox="1"/>
      </xdr:nvSpPr>
      <xdr:spPr>
        <a:xfrm>
          <a:off x="1816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19067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E07DA047-F235-470C-ACA1-E36E73B7DB7B}"/>
            </a:ext>
          </a:extLst>
        </xdr:cNvPr>
        <xdr:cNvSpPr txBox="1"/>
      </xdr:nvSpPr>
      <xdr:spPr>
        <a:xfrm>
          <a:off x="927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88554</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5BDE216D-8B9E-4429-BE7A-1ECE0A4711B5}"/>
            </a:ext>
          </a:extLst>
        </xdr:cNvPr>
        <xdr:cNvSpPr txBox="1"/>
      </xdr:nvSpPr>
      <xdr:spPr>
        <a:xfrm>
          <a:off x="3582044" y="1020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3646</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7B9A06D1-9621-489D-80A2-B94553EB3802}"/>
            </a:ext>
          </a:extLst>
        </xdr:cNvPr>
        <xdr:cNvSpPr txBox="1"/>
      </xdr:nvSpPr>
      <xdr:spPr>
        <a:xfrm>
          <a:off x="2705744" y="1011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31404</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1AF16FB8-7340-41F8-BD69-8F6183C3A740}"/>
            </a:ext>
          </a:extLst>
        </xdr:cNvPr>
        <xdr:cNvSpPr txBox="1"/>
      </xdr:nvSpPr>
      <xdr:spPr>
        <a:xfrm>
          <a:off x="18167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162033</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843C337A-CC83-4841-94B0-D8E4698C301B}"/>
            </a:ext>
          </a:extLst>
        </xdr:cNvPr>
        <xdr:cNvSpPr txBox="1"/>
      </xdr:nvSpPr>
      <xdr:spPr>
        <a:xfrm>
          <a:off x="9277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F0E57336-69E2-4552-9374-A251E9FE671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BE0400AD-5C1D-459E-9243-FBD0A410F51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17F5729-5929-42EB-9D48-DE5CF46DEB5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285FC0DF-AB8B-43CB-B709-BF752E802BA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50118B28-4CB6-4BF0-888D-1E07896B73A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168F3864-AB94-49A1-AD7A-9561F5E0C64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4B1958C0-C25A-4F75-91DF-E3164556A88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69EAAC27-C71A-4043-961F-F4F2403EC18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7B73212D-317F-463B-8B74-ECACEB508EE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C9A730DF-3AE0-43BC-99A8-8CA94E9A3CE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BA6DA6A8-07B7-4BAD-ADA7-B2C2CEEA4FCF}"/>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a:extLst>
            <a:ext uri="{FF2B5EF4-FFF2-40B4-BE49-F238E27FC236}">
              <a16:creationId xmlns:a16="http://schemas.microsoft.com/office/drawing/2014/main" id="{D96BA243-004A-4538-A1A2-4486DE3BCDD3}"/>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A78FA624-72FE-411F-AE9B-AAFB6DBE411A}"/>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8" name="テキスト ボックス 217">
          <a:extLst>
            <a:ext uri="{FF2B5EF4-FFF2-40B4-BE49-F238E27FC236}">
              <a16:creationId xmlns:a16="http://schemas.microsoft.com/office/drawing/2014/main" id="{84FB5CC8-0833-46B6-9FF7-DACECE195F0F}"/>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62847256-EE90-4E04-A929-6030C354F5FB}"/>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0" name="テキスト ボックス 219">
          <a:extLst>
            <a:ext uri="{FF2B5EF4-FFF2-40B4-BE49-F238E27FC236}">
              <a16:creationId xmlns:a16="http://schemas.microsoft.com/office/drawing/2014/main" id="{76CBA99F-0BD5-4E6E-9E8B-EFA35D19732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8BA5A43E-6497-450E-BE8F-4A5A3BF44587}"/>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2" name="テキスト ボックス 221">
          <a:extLst>
            <a:ext uri="{FF2B5EF4-FFF2-40B4-BE49-F238E27FC236}">
              <a16:creationId xmlns:a16="http://schemas.microsoft.com/office/drawing/2014/main" id="{0326F71D-608E-417F-82F4-DDB84CC8B511}"/>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3AFDEE4F-E15C-439E-A10F-B98479D94C56}"/>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a:extLst>
            <a:ext uri="{FF2B5EF4-FFF2-40B4-BE49-F238E27FC236}">
              <a16:creationId xmlns:a16="http://schemas.microsoft.com/office/drawing/2014/main" id="{DE542375-EFD6-4B1A-92C0-C2D932E497CC}"/>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FAFB39D7-0DFE-4649-A774-07BCBE8E2A98}"/>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6" name="テキスト ボックス 225">
          <a:extLst>
            <a:ext uri="{FF2B5EF4-FFF2-40B4-BE49-F238E27FC236}">
              <a16:creationId xmlns:a16="http://schemas.microsoft.com/office/drawing/2014/main" id="{AE2CAA9C-2B94-47A9-8C24-FF6FDC39DD0C}"/>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27DAF4C7-5A03-4DED-8BF7-FC0AE6949D4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9A8BCFF5-7C0D-4D30-8603-2206D1CB977B}"/>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9AC2124D-A384-4334-B757-7A3BB5D535C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11560</xdr:rowOff>
    </xdr:from>
    <xdr:to>
      <xdr:col>54</xdr:col>
      <xdr:colOff>189865</xdr:colOff>
      <xdr:row>64</xdr:row>
      <xdr:rowOff>129109</xdr:rowOff>
    </xdr:to>
    <xdr:cxnSp macro="">
      <xdr:nvCxnSpPr>
        <xdr:cNvPr id="230" name="直線コネクタ 229">
          <a:extLst>
            <a:ext uri="{FF2B5EF4-FFF2-40B4-BE49-F238E27FC236}">
              <a16:creationId xmlns:a16="http://schemas.microsoft.com/office/drawing/2014/main" id="{22857631-0D0A-4C7C-A728-3E66FA57CCC5}"/>
            </a:ext>
          </a:extLst>
        </xdr:cNvPr>
        <xdr:cNvCxnSpPr/>
      </xdr:nvCxnSpPr>
      <xdr:spPr>
        <a:xfrm flipV="1">
          <a:off x="10476865" y="9612760"/>
          <a:ext cx="0" cy="1489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132936</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ABF88D9E-D614-4F17-BC47-FBC3EFDEF1F4}"/>
            </a:ext>
          </a:extLst>
        </xdr:cNvPr>
        <xdr:cNvSpPr txBox="1"/>
      </xdr:nvSpPr>
      <xdr:spPr>
        <a:xfrm>
          <a:off x="10515600" y="1110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129109</xdr:rowOff>
    </xdr:from>
    <xdr:to>
      <xdr:col>55</xdr:col>
      <xdr:colOff>88900</xdr:colOff>
      <xdr:row>64</xdr:row>
      <xdr:rowOff>129109</xdr:rowOff>
    </xdr:to>
    <xdr:cxnSp macro="">
      <xdr:nvCxnSpPr>
        <xdr:cNvPr id="232" name="直線コネクタ 231">
          <a:extLst>
            <a:ext uri="{FF2B5EF4-FFF2-40B4-BE49-F238E27FC236}">
              <a16:creationId xmlns:a16="http://schemas.microsoft.com/office/drawing/2014/main" id="{7388CC2E-50C9-4454-A9FA-4C399875EBA0}"/>
            </a:ext>
          </a:extLst>
        </xdr:cNvPr>
        <xdr:cNvCxnSpPr/>
      </xdr:nvCxnSpPr>
      <xdr:spPr>
        <a:xfrm>
          <a:off x="10388600" y="11101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129687</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95E508A8-377F-46F3-96E1-C689765FB049}"/>
            </a:ext>
          </a:extLst>
        </xdr:cNvPr>
        <xdr:cNvSpPr txBox="1"/>
      </xdr:nvSpPr>
      <xdr:spPr>
        <a:xfrm>
          <a:off x="10515600" y="93879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11560</xdr:rowOff>
    </xdr:from>
    <xdr:to>
      <xdr:col>55</xdr:col>
      <xdr:colOff>88900</xdr:colOff>
      <xdr:row>56</xdr:row>
      <xdr:rowOff>11560</xdr:rowOff>
    </xdr:to>
    <xdr:cxnSp macro="">
      <xdr:nvCxnSpPr>
        <xdr:cNvPr id="234" name="直線コネクタ 233">
          <a:extLst>
            <a:ext uri="{FF2B5EF4-FFF2-40B4-BE49-F238E27FC236}">
              <a16:creationId xmlns:a16="http://schemas.microsoft.com/office/drawing/2014/main" id="{4694993A-546A-4517-82E0-C1B5887A356F}"/>
            </a:ext>
          </a:extLst>
        </xdr:cNvPr>
        <xdr:cNvCxnSpPr/>
      </xdr:nvCxnSpPr>
      <xdr:spPr>
        <a:xfrm>
          <a:off x="10388600" y="96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110839</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7E04DD26-8C6B-4345-A383-09A733F46954}"/>
            </a:ext>
          </a:extLst>
        </xdr:cNvPr>
        <xdr:cNvSpPr txBox="1"/>
      </xdr:nvSpPr>
      <xdr:spPr>
        <a:xfrm>
          <a:off x="10515600" y="10569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87962</xdr:rowOff>
    </xdr:from>
    <xdr:to>
      <xdr:col>55</xdr:col>
      <xdr:colOff>50800</xdr:colOff>
      <xdr:row>63</xdr:row>
      <xdr:rowOff>18112</xdr:rowOff>
    </xdr:to>
    <xdr:sp macro="" textlink="">
      <xdr:nvSpPr>
        <xdr:cNvPr id="236" name="フローチャート: 判断 235">
          <a:extLst>
            <a:ext uri="{FF2B5EF4-FFF2-40B4-BE49-F238E27FC236}">
              <a16:creationId xmlns:a16="http://schemas.microsoft.com/office/drawing/2014/main" id="{EA3DEABE-B8F5-4B7E-9B94-7FBBFD06136F}"/>
            </a:ext>
          </a:extLst>
        </xdr:cNvPr>
        <xdr:cNvSpPr/>
      </xdr:nvSpPr>
      <xdr:spPr>
        <a:xfrm>
          <a:off x="10426700" y="10717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93576</xdr:rowOff>
    </xdr:from>
    <xdr:to>
      <xdr:col>50</xdr:col>
      <xdr:colOff>165100</xdr:colOff>
      <xdr:row>63</xdr:row>
      <xdr:rowOff>23726</xdr:rowOff>
    </xdr:to>
    <xdr:sp macro="" textlink="">
      <xdr:nvSpPr>
        <xdr:cNvPr id="237" name="フローチャート: 判断 236">
          <a:extLst>
            <a:ext uri="{FF2B5EF4-FFF2-40B4-BE49-F238E27FC236}">
              <a16:creationId xmlns:a16="http://schemas.microsoft.com/office/drawing/2014/main" id="{9A3F5DE0-7A24-4CCA-8A6B-90B7503F7D91}"/>
            </a:ext>
          </a:extLst>
        </xdr:cNvPr>
        <xdr:cNvSpPr/>
      </xdr:nvSpPr>
      <xdr:spPr>
        <a:xfrm>
          <a:off x="9588500" y="10723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83263</xdr:rowOff>
    </xdr:from>
    <xdr:to>
      <xdr:col>46</xdr:col>
      <xdr:colOff>38100</xdr:colOff>
      <xdr:row>63</xdr:row>
      <xdr:rowOff>13413</xdr:rowOff>
    </xdr:to>
    <xdr:sp macro="" textlink="">
      <xdr:nvSpPr>
        <xdr:cNvPr id="238" name="フローチャート: 判断 237">
          <a:extLst>
            <a:ext uri="{FF2B5EF4-FFF2-40B4-BE49-F238E27FC236}">
              <a16:creationId xmlns:a16="http://schemas.microsoft.com/office/drawing/2014/main" id="{9F51267B-16D5-47A0-B662-9AD325102E5B}"/>
            </a:ext>
          </a:extLst>
        </xdr:cNvPr>
        <xdr:cNvSpPr/>
      </xdr:nvSpPr>
      <xdr:spPr>
        <a:xfrm>
          <a:off x="8699500" y="10713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99471</xdr:rowOff>
    </xdr:from>
    <xdr:to>
      <xdr:col>41</xdr:col>
      <xdr:colOff>101600</xdr:colOff>
      <xdr:row>63</xdr:row>
      <xdr:rowOff>29621</xdr:rowOff>
    </xdr:to>
    <xdr:sp macro="" textlink="">
      <xdr:nvSpPr>
        <xdr:cNvPr id="239" name="フローチャート: 判断 238">
          <a:extLst>
            <a:ext uri="{FF2B5EF4-FFF2-40B4-BE49-F238E27FC236}">
              <a16:creationId xmlns:a16="http://schemas.microsoft.com/office/drawing/2014/main" id="{1E2D03BF-0096-4633-B396-8F78E1CB069B}"/>
            </a:ext>
          </a:extLst>
        </xdr:cNvPr>
        <xdr:cNvSpPr/>
      </xdr:nvSpPr>
      <xdr:spPr>
        <a:xfrm>
          <a:off x="7810500" y="10729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106018</xdr:rowOff>
    </xdr:from>
    <xdr:to>
      <xdr:col>36</xdr:col>
      <xdr:colOff>165100</xdr:colOff>
      <xdr:row>63</xdr:row>
      <xdr:rowOff>36168</xdr:rowOff>
    </xdr:to>
    <xdr:sp macro="" textlink="">
      <xdr:nvSpPr>
        <xdr:cNvPr id="240" name="フローチャート: 判断 239">
          <a:extLst>
            <a:ext uri="{FF2B5EF4-FFF2-40B4-BE49-F238E27FC236}">
              <a16:creationId xmlns:a16="http://schemas.microsoft.com/office/drawing/2014/main" id="{46D3D48C-60F9-48BB-986F-3885548BD91E}"/>
            </a:ext>
          </a:extLst>
        </xdr:cNvPr>
        <xdr:cNvSpPr/>
      </xdr:nvSpPr>
      <xdr:spPr>
        <a:xfrm>
          <a:off x="6921500" y="1073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00E278D-99A9-4ACD-BEA5-08391104793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DC2664D-2FA9-4A2C-A6A0-D31ECDC43C4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421E3EF-9438-457D-97CC-F068424C75E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6778DF7-1168-4FD3-B6AA-CD595C1878B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7ABB21A-59FA-4AA5-9F13-A7561E73D6D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92256</xdr:rowOff>
    </xdr:from>
    <xdr:to>
      <xdr:col>55</xdr:col>
      <xdr:colOff>50800</xdr:colOff>
      <xdr:row>64</xdr:row>
      <xdr:rowOff>22406</xdr:rowOff>
    </xdr:to>
    <xdr:sp macro="" textlink="">
      <xdr:nvSpPr>
        <xdr:cNvPr id="246" name="楕円 245">
          <a:extLst>
            <a:ext uri="{FF2B5EF4-FFF2-40B4-BE49-F238E27FC236}">
              <a16:creationId xmlns:a16="http://schemas.microsoft.com/office/drawing/2014/main" id="{A6D72B41-4780-4069-933E-83B5BB332B66}"/>
            </a:ext>
          </a:extLst>
        </xdr:cNvPr>
        <xdr:cNvSpPr/>
      </xdr:nvSpPr>
      <xdr:spPr>
        <a:xfrm>
          <a:off x="10426700" y="1089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70683</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0B0EAEC4-CBA9-435B-8D58-0EBDCA290601}"/>
            </a:ext>
          </a:extLst>
        </xdr:cNvPr>
        <xdr:cNvSpPr txBox="1"/>
      </xdr:nvSpPr>
      <xdr:spPr>
        <a:xfrm>
          <a:off x="10515600" y="10872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94530</xdr:rowOff>
    </xdr:from>
    <xdr:to>
      <xdr:col>50</xdr:col>
      <xdr:colOff>165100</xdr:colOff>
      <xdr:row>64</xdr:row>
      <xdr:rowOff>24680</xdr:rowOff>
    </xdr:to>
    <xdr:sp macro="" textlink="">
      <xdr:nvSpPr>
        <xdr:cNvPr id="248" name="楕円 247">
          <a:extLst>
            <a:ext uri="{FF2B5EF4-FFF2-40B4-BE49-F238E27FC236}">
              <a16:creationId xmlns:a16="http://schemas.microsoft.com/office/drawing/2014/main" id="{2E467A6A-ECA7-415B-A330-0300D07C1AE4}"/>
            </a:ext>
          </a:extLst>
        </xdr:cNvPr>
        <xdr:cNvSpPr/>
      </xdr:nvSpPr>
      <xdr:spPr>
        <a:xfrm>
          <a:off x="9588500" y="1089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143056</xdr:rowOff>
    </xdr:from>
    <xdr:to>
      <xdr:col>55</xdr:col>
      <xdr:colOff>0</xdr:colOff>
      <xdr:row>63</xdr:row>
      <xdr:rowOff>145330</xdr:rowOff>
    </xdr:to>
    <xdr:cxnSp macro="">
      <xdr:nvCxnSpPr>
        <xdr:cNvPr id="249" name="直線コネクタ 248">
          <a:extLst>
            <a:ext uri="{FF2B5EF4-FFF2-40B4-BE49-F238E27FC236}">
              <a16:creationId xmlns:a16="http://schemas.microsoft.com/office/drawing/2014/main" id="{C8964094-8755-4A40-B68C-632A52FC8540}"/>
            </a:ext>
          </a:extLst>
        </xdr:cNvPr>
        <xdr:cNvCxnSpPr/>
      </xdr:nvCxnSpPr>
      <xdr:spPr>
        <a:xfrm flipV="1">
          <a:off x="9639300" y="10944406"/>
          <a:ext cx="838200" cy="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88598</xdr:rowOff>
    </xdr:from>
    <xdr:to>
      <xdr:col>46</xdr:col>
      <xdr:colOff>38100</xdr:colOff>
      <xdr:row>64</xdr:row>
      <xdr:rowOff>18748</xdr:rowOff>
    </xdr:to>
    <xdr:sp macro="" textlink="">
      <xdr:nvSpPr>
        <xdr:cNvPr id="250" name="楕円 249">
          <a:extLst>
            <a:ext uri="{FF2B5EF4-FFF2-40B4-BE49-F238E27FC236}">
              <a16:creationId xmlns:a16="http://schemas.microsoft.com/office/drawing/2014/main" id="{9A296286-ECCC-43C9-9532-F5AD706F8F7B}"/>
            </a:ext>
          </a:extLst>
        </xdr:cNvPr>
        <xdr:cNvSpPr/>
      </xdr:nvSpPr>
      <xdr:spPr>
        <a:xfrm>
          <a:off x="8699500" y="1088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139398</xdr:rowOff>
    </xdr:from>
    <xdr:to>
      <xdr:col>50</xdr:col>
      <xdr:colOff>114300</xdr:colOff>
      <xdr:row>63</xdr:row>
      <xdr:rowOff>145330</xdr:rowOff>
    </xdr:to>
    <xdr:cxnSp macro="">
      <xdr:nvCxnSpPr>
        <xdr:cNvPr id="251" name="直線コネクタ 250">
          <a:extLst>
            <a:ext uri="{FF2B5EF4-FFF2-40B4-BE49-F238E27FC236}">
              <a16:creationId xmlns:a16="http://schemas.microsoft.com/office/drawing/2014/main" id="{E093E69B-1E4A-4022-B0E9-06B9DB5BBBE3}"/>
            </a:ext>
          </a:extLst>
        </xdr:cNvPr>
        <xdr:cNvCxnSpPr/>
      </xdr:nvCxnSpPr>
      <xdr:spPr>
        <a:xfrm>
          <a:off x="8750300" y="10940748"/>
          <a:ext cx="889000" cy="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102203</xdr:rowOff>
    </xdr:from>
    <xdr:to>
      <xdr:col>41</xdr:col>
      <xdr:colOff>101600</xdr:colOff>
      <xdr:row>64</xdr:row>
      <xdr:rowOff>32353</xdr:rowOff>
    </xdr:to>
    <xdr:sp macro="" textlink="">
      <xdr:nvSpPr>
        <xdr:cNvPr id="252" name="楕円 251">
          <a:extLst>
            <a:ext uri="{FF2B5EF4-FFF2-40B4-BE49-F238E27FC236}">
              <a16:creationId xmlns:a16="http://schemas.microsoft.com/office/drawing/2014/main" id="{9A0586C7-D4A7-4689-AD7B-C67D6561F33D}"/>
            </a:ext>
          </a:extLst>
        </xdr:cNvPr>
        <xdr:cNvSpPr/>
      </xdr:nvSpPr>
      <xdr:spPr>
        <a:xfrm>
          <a:off x="7810500" y="1090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139398</xdr:rowOff>
    </xdr:from>
    <xdr:to>
      <xdr:col>45</xdr:col>
      <xdr:colOff>177800</xdr:colOff>
      <xdr:row>63</xdr:row>
      <xdr:rowOff>153003</xdr:rowOff>
    </xdr:to>
    <xdr:cxnSp macro="">
      <xdr:nvCxnSpPr>
        <xdr:cNvPr id="253" name="直線コネクタ 252">
          <a:extLst>
            <a:ext uri="{FF2B5EF4-FFF2-40B4-BE49-F238E27FC236}">
              <a16:creationId xmlns:a16="http://schemas.microsoft.com/office/drawing/2014/main" id="{3E92D79C-BCEA-4B66-BD1B-15E27FDB3D66}"/>
            </a:ext>
          </a:extLst>
        </xdr:cNvPr>
        <xdr:cNvCxnSpPr/>
      </xdr:nvCxnSpPr>
      <xdr:spPr>
        <a:xfrm flipV="1">
          <a:off x="7861300" y="10940748"/>
          <a:ext cx="889000" cy="13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102994</xdr:rowOff>
    </xdr:from>
    <xdr:to>
      <xdr:col>36</xdr:col>
      <xdr:colOff>165100</xdr:colOff>
      <xdr:row>64</xdr:row>
      <xdr:rowOff>33144</xdr:rowOff>
    </xdr:to>
    <xdr:sp macro="" textlink="">
      <xdr:nvSpPr>
        <xdr:cNvPr id="254" name="楕円 253">
          <a:extLst>
            <a:ext uri="{FF2B5EF4-FFF2-40B4-BE49-F238E27FC236}">
              <a16:creationId xmlns:a16="http://schemas.microsoft.com/office/drawing/2014/main" id="{F6E2BAE4-AF7A-4836-AC09-077984C176E9}"/>
            </a:ext>
          </a:extLst>
        </xdr:cNvPr>
        <xdr:cNvSpPr/>
      </xdr:nvSpPr>
      <xdr:spPr>
        <a:xfrm>
          <a:off x="6921500" y="1090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153003</xdr:rowOff>
    </xdr:from>
    <xdr:to>
      <xdr:col>41</xdr:col>
      <xdr:colOff>50800</xdr:colOff>
      <xdr:row>63</xdr:row>
      <xdr:rowOff>153794</xdr:rowOff>
    </xdr:to>
    <xdr:cxnSp macro="">
      <xdr:nvCxnSpPr>
        <xdr:cNvPr id="255" name="直線コネクタ 254">
          <a:extLst>
            <a:ext uri="{FF2B5EF4-FFF2-40B4-BE49-F238E27FC236}">
              <a16:creationId xmlns:a16="http://schemas.microsoft.com/office/drawing/2014/main" id="{99CA127D-5148-4D5A-ACFA-BDC3E98C6D4B}"/>
            </a:ext>
          </a:extLst>
        </xdr:cNvPr>
        <xdr:cNvCxnSpPr/>
      </xdr:nvCxnSpPr>
      <xdr:spPr>
        <a:xfrm flipV="1">
          <a:off x="6972300" y="10954353"/>
          <a:ext cx="889000" cy="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40253</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8CF36FE9-2FBD-419F-A5C8-CBF64D5F0EF8}"/>
            </a:ext>
          </a:extLst>
        </xdr:cNvPr>
        <xdr:cNvSpPr txBox="1"/>
      </xdr:nvSpPr>
      <xdr:spPr>
        <a:xfrm>
          <a:off x="9327095" y="10498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29940</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13A315AF-4D90-458C-9E5D-85F7F8AC1F8E}"/>
            </a:ext>
          </a:extLst>
        </xdr:cNvPr>
        <xdr:cNvSpPr txBox="1"/>
      </xdr:nvSpPr>
      <xdr:spPr>
        <a:xfrm>
          <a:off x="8450795" y="10488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46148</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290AF066-8DDF-43D1-894C-F49F8C548685}"/>
            </a:ext>
          </a:extLst>
        </xdr:cNvPr>
        <xdr:cNvSpPr txBox="1"/>
      </xdr:nvSpPr>
      <xdr:spPr>
        <a:xfrm>
          <a:off x="7561795" y="10504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52695</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6D6BD053-9178-4076-A3C7-E564C924DF6B}"/>
            </a:ext>
          </a:extLst>
        </xdr:cNvPr>
        <xdr:cNvSpPr txBox="1"/>
      </xdr:nvSpPr>
      <xdr:spPr>
        <a:xfrm>
          <a:off x="6672795" y="10511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15807</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F199E164-FC37-46B0-9B3D-BF86387BDF44}"/>
            </a:ext>
          </a:extLst>
        </xdr:cNvPr>
        <xdr:cNvSpPr txBox="1"/>
      </xdr:nvSpPr>
      <xdr:spPr>
        <a:xfrm>
          <a:off x="9327095" y="10988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9875</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5B8AC233-7CC5-431C-8671-3B1BF67571BD}"/>
            </a:ext>
          </a:extLst>
        </xdr:cNvPr>
        <xdr:cNvSpPr txBox="1"/>
      </xdr:nvSpPr>
      <xdr:spPr>
        <a:xfrm>
          <a:off x="8450795" y="10982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23480</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BC4DB77D-EF4F-4FFD-8EEF-A967944309A6}"/>
            </a:ext>
          </a:extLst>
        </xdr:cNvPr>
        <xdr:cNvSpPr txBox="1"/>
      </xdr:nvSpPr>
      <xdr:spPr>
        <a:xfrm>
          <a:off x="7561795" y="1099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24271</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4119D762-A5B8-4BCF-81BF-BA5FA4CB6A21}"/>
            </a:ext>
          </a:extLst>
        </xdr:cNvPr>
        <xdr:cNvSpPr txBox="1"/>
      </xdr:nvSpPr>
      <xdr:spPr>
        <a:xfrm>
          <a:off x="6672795" y="1099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53652666-7DEB-4486-9D01-57639AC3F49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9EAE8390-3EE0-43D1-AE8E-216F9AAC281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5BCF83B2-A0FE-4FCD-9F47-43B0D25140A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215D332E-3B9D-40F8-9FF5-7DDFE64EC24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CDBC4ED3-8933-40D8-9FCB-7ED66CBE7B8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B34A2810-FA42-43E7-A148-CDF4C5E6DB0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A03D4853-4A9E-4809-80F0-79D6B36334D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C6C98334-C9C6-4D2B-B07D-52CA4A9018F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F3F8598B-C23F-4195-AF20-16D9361D749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2ADC90A8-9BEF-4956-B6B1-268275A079E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4468C7C4-5E4C-4A9E-9890-4742A8F38F6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2D5C6C63-4AB9-4EE3-B328-D118E25D60A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F3A4EF65-A1BC-40A5-9459-B88891B004B3}"/>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CF875E94-E050-4AE6-9320-579D586D6FB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27094B64-7285-40D7-B788-C993CF985AFB}"/>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8CF00E0C-9323-440C-A72D-415C01081F8B}"/>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DC738BF1-C001-4322-9789-1BE5615BD236}"/>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94C18022-F4C2-4527-B9DB-6E4529CDF78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A962B5A7-83ED-408E-BC54-AD54131EA80B}"/>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BA925202-849A-44C1-8171-54A2163B6046}"/>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C4AE38F8-9C7B-4A80-8D67-51AACACFE82F}"/>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F3201C95-1DB8-4212-843E-B6ECD25E153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F1DCE06C-D948-4B31-AB20-F0F1FFE88934}"/>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1E4BE869-D03C-4BF0-9D4A-2A6EEEEEDB3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F23316B6-D20F-46C5-9D0E-481DD867DCD6}"/>
            </a:ext>
          </a:extLst>
        </xdr:cNvPr>
        <xdr:cNvCxnSpPr/>
      </xdr:nvCxnSpPr>
      <xdr:spPr>
        <a:xfrm flipV="1">
          <a:off x="4634865" y="1345120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048F70E-F142-42E0-BD7D-EAC9A99B1961}"/>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C0EE7800-08E3-46D5-93EB-C3F2BCED9FD3}"/>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8B5386FE-E10F-41FC-95BB-6E4AF6DAB03A}"/>
            </a:ext>
          </a:extLst>
        </xdr:cNvPr>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2" name="直線コネクタ 291">
          <a:extLst>
            <a:ext uri="{FF2B5EF4-FFF2-40B4-BE49-F238E27FC236}">
              <a16:creationId xmlns:a16="http://schemas.microsoft.com/office/drawing/2014/main" id="{E002840B-7788-4467-9D1B-90E9B952E282}"/>
            </a:ext>
          </a:extLst>
        </xdr:cNvPr>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139716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3F101DBF-965C-41A4-8F80-B4CB250A284D}"/>
            </a:ext>
          </a:extLst>
        </xdr:cNvPr>
        <xdr:cNvSpPr txBox="1"/>
      </xdr:nvSpPr>
      <xdr:spPr>
        <a:xfrm>
          <a:off x="4673600" y="14027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94" name="フローチャート: 判断 293">
          <a:extLst>
            <a:ext uri="{FF2B5EF4-FFF2-40B4-BE49-F238E27FC236}">
              <a16:creationId xmlns:a16="http://schemas.microsoft.com/office/drawing/2014/main" id="{1F9C8373-1AED-43D8-B888-7953A1AD0D61}"/>
            </a:ext>
          </a:extLst>
        </xdr:cNvPr>
        <xdr:cNvSpPr/>
      </xdr:nvSpPr>
      <xdr:spPr>
        <a:xfrm>
          <a:off x="45847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114936</xdr:rowOff>
    </xdr:from>
    <xdr:to>
      <xdr:col>20</xdr:col>
      <xdr:colOff>38100</xdr:colOff>
      <xdr:row>83</xdr:row>
      <xdr:rowOff>45086</xdr:rowOff>
    </xdr:to>
    <xdr:sp macro="" textlink="">
      <xdr:nvSpPr>
        <xdr:cNvPr id="295" name="フローチャート: 判断 294">
          <a:extLst>
            <a:ext uri="{FF2B5EF4-FFF2-40B4-BE49-F238E27FC236}">
              <a16:creationId xmlns:a16="http://schemas.microsoft.com/office/drawing/2014/main" id="{F0F9E361-0775-4659-A1F8-3D10B0F5AC1A}"/>
            </a:ext>
          </a:extLst>
        </xdr:cNvPr>
        <xdr:cNvSpPr/>
      </xdr:nvSpPr>
      <xdr:spPr>
        <a:xfrm>
          <a:off x="3746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90170</xdr:rowOff>
    </xdr:from>
    <xdr:to>
      <xdr:col>15</xdr:col>
      <xdr:colOff>101600</xdr:colOff>
      <xdr:row>83</xdr:row>
      <xdr:rowOff>20320</xdr:rowOff>
    </xdr:to>
    <xdr:sp macro="" textlink="">
      <xdr:nvSpPr>
        <xdr:cNvPr id="296" name="フローチャート: 判断 295">
          <a:extLst>
            <a:ext uri="{FF2B5EF4-FFF2-40B4-BE49-F238E27FC236}">
              <a16:creationId xmlns:a16="http://schemas.microsoft.com/office/drawing/2014/main" id="{42B119B7-47FE-4E8C-B38D-F48C850AAEF8}"/>
            </a:ext>
          </a:extLst>
        </xdr:cNvPr>
        <xdr:cNvSpPr/>
      </xdr:nvSpPr>
      <xdr:spPr>
        <a:xfrm>
          <a:off x="2857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61595</xdr:rowOff>
    </xdr:from>
    <xdr:to>
      <xdr:col>10</xdr:col>
      <xdr:colOff>165100</xdr:colOff>
      <xdr:row>82</xdr:row>
      <xdr:rowOff>163195</xdr:rowOff>
    </xdr:to>
    <xdr:sp macro="" textlink="">
      <xdr:nvSpPr>
        <xdr:cNvPr id="297" name="フローチャート: 判断 296">
          <a:extLst>
            <a:ext uri="{FF2B5EF4-FFF2-40B4-BE49-F238E27FC236}">
              <a16:creationId xmlns:a16="http://schemas.microsoft.com/office/drawing/2014/main" id="{5300A7E4-EAEC-46EC-A7CC-3B29569B8617}"/>
            </a:ext>
          </a:extLst>
        </xdr:cNvPr>
        <xdr:cNvSpPr/>
      </xdr:nvSpPr>
      <xdr:spPr>
        <a:xfrm>
          <a:off x="1968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69214</xdr:rowOff>
    </xdr:from>
    <xdr:to>
      <xdr:col>6</xdr:col>
      <xdr:colOff>38100</xdr:colOff>
      <xdr:row>82</xdr:row>
      <xdr:rowOff>170814</xdr:rowOff>
    </xdr:to>
    <xdr:sp macro="" textlink="">
      <xdr:nvSpPr>
        <xdr:cNvPr id="298" name="フローチャート: 判断 297">
          <a:extLst>
            <a:ext uri="{FF2B5EF4-FFF2-40B4-BE49-F238E27FC236}">
              <a16:creationId xmlns:a16="http://schemas.microsoft.com/office/drawing/2014/main" id="{1D14C594-F45E-4957-9FE9-8FC6EDD0E571}"/>
            </a:ext>
          </a:extLst>
        </xdr:cNvPr>
        <xdr:cNvSpPr/>
      </xdr:nvSpPr>
      <xdr:spPr>
        <a:xfrm>
          <a:off x="1079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32A1525-44E6-46FE-B718-2FF1AACD387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AFD7500-5103-4908-8BF7-E37E83CB794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8D0E91F-6E01-4CC4-9F46-75D20FD146F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DE3898F-FA98-410F-B2D5-7F2607320EC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ABE649C1-7818-420A-8B32-A9F41B8D8379}"/>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95886</xdr:rowOff>
    </xdr:from>
    <xdr:to>
      <xdr:col>24</xdr:col>
      <xdr:colOff>114300</xdr:colOff>
      <xdr:row>85</xdr:row>
      <xdr:rowOff>26036</xdr:rowOff>
    </xdr:to>
    <xdr:sp macro="" textlink="">
      <xdr:nvSpPr>
        <xdr:cNvPr id="304" name="楕円 303">
          <a:extLst>
            <a:ext uri="{FF2B5EF4-FFF2-40B4-BE49-F238E27FC236}">
              <a16:creationId xmlns:a16="http://schemas.microsoft.com/office/drawing/2014/main" id="{7C0BFFC6-0FB0-4D04-8083-1ECD0C0D75F8}"/>
            </a:ext>
          </a:extLst>
        </xdr:cNvPr>
        <xdr:cNvSpPr/>
      </xdr:nvSpPr>
      <xdr:spPr>
        <a:xfrm>
          <a:off x="4584700" y="1449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74313</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A511305F-89C8-4593-B773-725F20F8ED9E}"/>
            </a:ext>
          </a:extLst>
        </xdr:cNvPr>
        <xdr:cNvSpPr txBox="1"/>
      </xdr:nvSpPr>
      <xdr:spPr>
        <a:xfrm>
          <a:off x="4673600" y="1447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55880</xdr:rowOff>
    </xdr:from>
    <xdr:to>
      <xdr:col>20</xdr:col>
      <xdr:colOff>38100</xdr:colOff>
      <xdr:row>84</xdr:row>
      <xdr:rowOff>157480</xdr:rowOff>
    </xdr:to>
    <xdr:sp macro="" textlink="">
      <xdr:nvSpPr>
        <xdr:cNvPr id="306" name="楕円 305">
          <a:extLst>
            <a:ext uri="{FF2B5EF4-FFF2-40B4-BE49-F238E27FC236}">
              <a16:creationId xmlns:a16="http://schemas.microsoft.com/office/drawing/2014/main" id="{9062B8B9-B7E3-4283-8BDA-7B606DF342DA}"/>
            </a:ext>
          </a:extLst>
        </xdr:cNvPr>
        <xdr:cNvSpPr/>
      </xdr:nvSpPr>
      <xdr:spPr>
        <a:xfrm>
          <a:off x="3746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106680</xdr:rowOff>
    </xdr:from>
    <xdr:to>
      <xdr:col>24</xdr:col>
      <xdr:colOff>63500</xdr:colOff>
      <xdr:row>84</xdr:row>
      <xdr:rowOff>146686</xdr:rowOff>
    </xdr:to>
    <xdr:cxnSp macro="">
      <xdr:nvCxnSpPr>
        <xdr:cNvPr id="307" name="直線コネクタ 306">
          <a:extLst>
            <a:ext uri="{FF2B5EF4-FFF2-40B4-BE49-F238E27FC236}">
              <a16:creationId xmlns:a16="http://schemas.microsoft.com/office/drawing/2014/main" id="{3964A983-1C62-41AD-8B53-9834E1880D98}"/>
            </a:ext>
          </a:extLst>
        </xdr:cNvPr>
        <xdr:cNvCxnSpPr/>
      </xdr:nvCxnSpPr>
      <xdr:spPr>
        <a:xfrm>
          <a:off x="3797300" y="14508480"/>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170180</xdr:rowOff>
    </xdr:from>
    <xdr:to>
      <xdr:col>15</xdr:col>
      <xdr:colOff>101600</xdr:colOff>
      <xdr:row>83</xdr:row>
      <xdr:rowOff>100330</xdr:rowOff>
    </xdr:to>
    <xdr:sp macro="" textlink="">
      <xdr:nvSpPr>
        <xdr:cNvPr id="308" name="楕円 307">
          <a:extLst>
            <a:ext uri="{FF2B5EF4-FFF2-40B4-BE49-F238E27FC236}">
              <a16:creationId xmlns:a16="http://schemas.microsoft.com/office/drawing/2014/main" id="{E9F31142-E142-49B6-804D-393525F7CD74}"/>
            </a:ext>
          </a:extLst>
        </xdr:cNvPr>
        <xdr:cNvSpPr/>
      </xdr:nvSpPr>
      <xdr:spPr>
        <a:xfrm>
          <a:off x="2857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49530</xdr:rowOff>
    </xdr:from>
    <xdr:to>
      <xdr:col>19</xdr:col>
      <xdr:colOff>177800</xdr:colOff>
      <xdr:row>84</xdr:row>
      <xdr:rowOff>106680</xdr:rowOff>
    </xdr:to>
    <xdr:cxnSp macro="">
      <xdr:nvCxnSpPr>
        <xdr:cNvPr id="309" name="直線コネクタ 308">
          <a:extLst>
            <a:ext uri="{FF2B5EF4-FFF2-40B4-BE49-F238E27FC236}">
              <a16:creationId xmlns:a16="http://schemas.microsoft.com/office/drawing/2014/main" id="{3F4C34A2-10DD-4AEA-B21F-B5FC4D1E9852}"/>
            </a:ext>
          </a:extLst>
        </xdr:cNvPr>
        <xdr:cNvCxnSpPr/>
      </xdr:nvCxnSpPr>
      <xdr:spPr>
        <a:xfrm>
          <a:off x="2908300" y="1427988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158750</xdr:rowOff>
    </xdr:from>
    <xdr:to>
      <xdr:col>10</xdr:col>
      <xdr:colOff>165100</xdr:colOff>
      <xdr:row>84</xdr:row>
      <xdr:rowOff>88900</xdr:rowOff>
    </xdr:to>
    <xdr:sp macro="" textlink="">
      <xdr:nvSpPr>
        <xdr:cNvPr id="310" name="楕円 309">
          <a:extLst>
            <a:ext uri="{FF2B5EF4-FFF2-40B4-BE49-F238E27FC236}">
              <a16:creationId xmlns:a16="http://schemas.microsoft.com/office/drawing/2014/main" id="{BBD34D99-B172-4755-9D63-FB2328A9B9CE}"/>
            </a:ext>
          </a:extLst>
        </xdr:cNvPr>
        <xdr:cNvSpPr/>
      </xdr:nvSpPr>
      <xdr:spPr>
        <a:xfrm>
          <a:off x="1968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49530</xdr:rowOff>
    </xdr:from>
    <xdr:to>
      <xdr:col>15</xdr:col>
      <xdr:colOff>50800</xdr:colOff>
      <xdr:row>84</xdr:row>
      <xdr:rowOff>38100</xdr:rowOff>
    </xdr:to>
    <xdr:cxnSp macro="">
      <xdr:nvCxnSpPr>
        <xdr:cNvPr id="311" name="直線コネクタ 310">
          <a:extLst>
            <a:ext uri="{FF2B5EF4-FFF2-40B4-BE49-F238E27FC236}">
              <a16:creationId xmlns:a16="http://schemas.microsoft.com/office/drawing/2014/main" id="{EE6C59DE-696D-432C-B158-81A681504189}"/>
            </a:ext>
          </a:extLst>
        </xdr:cNvPr>
        <xdr:cNvCxnSpPr/>
      </xdr:nvCxnSpPr>
      <xdr:spPr>
        <a:xfrm flipV="1">
          <a:off x="2019300" y="142798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59689</xdr:rowOff>
    </xdr:from>
    <xdr:to>
      <xdr:col>6</xdr:col>
      <xdr:colOff>38100</xdr:colOff>
      <xdr:row>83</xdr:row>
      <xdr:rowOff>161289</xdr:rowOff>
    </xdr:to>
    <xdr:sp macro="" textlink="">
      <xdr:nvSpPr>
        <xdr:cNvPr id="312" name="楕円 311">
          <a:extLst>
            <a:ext uri="{FF2B5EF4-FFF2-40B4-BE49-F238E27FC236}">
              <a16:creationId xmlns:a16="http://schemas.microsoft.com/office/drawing/2014/main" id="{00445194-F879-40DE-A7C7-636426ACA5DB}"/>
            </a:ext>
          </a:extLst>
        </xdr:cNvPr>
        <xdr:cNvSpPr/>
      </xdr:nvSpPr>
      <xdr:spPr>
        <a:xfrm>
          <a:off x="1079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110489</xdr:rowOff>
    </xdr:from>
    <xdr:to>
      <xdr:col>10</xdr:col>
      <xdr:colOff>114300</xdr:colOff>
      <xdr:row>84</xdr:row>
      <xdr:rowOff>38100</xdr:rowOff>
    </xdr:to>
    <xdr:cxnSp macro="">
      <xdr:nvCxnSpPr>
        <xdr:cNvPr id="313" name="直線コネクタ 312">
          <a:extLst>
            <a:ext uri="{FF2B5EF4-FFF2-40B4-BE49-F238E27FC236}">
              <a16:creationId xmlns:a16="http://schemas.microsoft.com/office/drawing/2014/main" id="{E4DC0CE3-FBC2-4DB3-9B2B-123C330ED8C9}"/>
            </a:ext>
          </a:extLst>
        </xdr:cNvPr>
        <xdr:cNvCxnSpPr/>
      </xdr:nvCxnSpPr>
      <xdr:spPr>
        <a:xfrm>
          <a:off x="1130300" y="1434083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61613</xdr:rowOff>
    </xdr:from>
    <xdr:ext cx="405111" cy="259045"/>
    <xdr:sp macro="" textlink="">
      <xdr:nvSpPr>
        <xdr:cNvPr id="314" name="n_1aveValue【公営住宅】&#10;有形固定資産減価償却率">
          <a:extLst>
            <a:ext uri="{FF2B5EF4-FFF2-40B4-BE49-F238E27FC236}">
              <a16:creationId xmlns:a16="http://schemas.microsoft.com/office/drawing/2014/main" id="{F1E527F1-5272-4014-9710-748C24911714}"/>
            </a:ext>
          </a:extLst>
        </xdr:cNvPr>
        <xdr:cNvSpPr txBox="1"/>
      </xdr:nvSpPr>
      <xdr:spPr>
        <a:xfrm>
          <a:off x="35820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36847</xdr:rowOff>
    </xdr:from>
    <xdr:ext cx="405111" cy="259045"/>
    <xdr:sp macro="" textlink="">
      <xdr:nvSpPr>
        <xdr:cNvPr id="315" name="n_2aveValue【公営住宅】&#10;有形固定資産減価償却率">
          <a:extLst>
            <a:ext uri="{FF2B5EF4-FFF2-40B4-BE49-F238E27FC236}">
              <a16:creationId xmlns:a16="http://schemas.microsoft.com/office/drawing/2014/main" id="{F601F16E-7CE3-4840-85FF-4918D421997C}"/>
            </a:ext>
          </a:extLst>
        </xdr:cNvPr>
        <xdr:cNvSpPr txBox="1"/>
      </xdr:nvSpPr>
      <xdr:spPr>
        <a:xfrm>
          <a:off x="2705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8272</xdr:rowOff>
    </xdr:from>
    <xdr:ext cx="405111" cy="259045"/>
    <xdr:sp macro="" textlink="">
      <xdr:nvSpPr>
        <xdr:cNvPr id="316" name="n_3aveValue【公営住宅】&#10;有形固定資産減価償却率">
          <a:extLst>
            <a:ext uri="{FF2B5EF4-FFF2-40B4-BE49-F238E27FC236}">
              <a16:creationId xmlns:a16="http://schemas.microsoft.com/office/drawing/2014/main" id="{8D49942E-96CF-4E1C-AADE-74AECCC6E061}"/>
            </a:ext>
          </a:extLst>
        </xdr:cNvPr>
        <xdr:cNvSpPr txBox="1"/>
      </xdr:nvSpPr>
      <xdr:spPr>
        <a:xfrm>
          <a:off x="1816744" y="1389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15891</xdr:rowOff>
    </xdr:from>
    <xdr:ext cx="405111" cy="259045"/>
    <xdr:sp macro="" textlink="">
      <xdr:nvSpPr>
        <xdr:cNvPr id="317" name="n_4aveValue【公営住宅】&#10;有形固定資産減価償却率">
          <a:extLst>
            <a:ext uri="{FF2B5EF4-FFF2-40B4-BE49-F238E27FC236}">
              <a16:creationId xmlns:a16="http://schemas.microsoft.com/office/drawing/2014/main" id="{0AED33CB-0FCB-4BA7-90B5-B6BE49FE0E7D}"/>
            </a:ext>
          </a:extLst>
        </xdr:cNvPr>
        <xdr:cNvSpPr txBox="1"/>
      </xdr:nvSpPr>
      <xdr:spPr>
        <a:xfrm>
          <a:off x="927744" y="1390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148607</xdr:rowOff>
    </xdr:from>
    <xdr:ext cx="405111" cy="259045"/>
    <xdr:sp macro="" textlink="">
      <xdr:nvSpPr>
        <xdr:cNvPr id="318" name="n_1mainValue【公営住宅】&#10;有形固定資産減価償却率">
          <a:extLst>
            <a:ext uri="{FF2B5EF4-FFF2-40B4-BE49-F238E27FC236}">
              <a16:creationId xmlns:a16="http://schemas.microsoft.com/office/drawing/2014/main" id="{63CB610D-71E9-4A7B-8FF7-FC958D58D7FA}"/>
            </a:ext>
          </a:extLst>
        </xdr:cNvPr>
        <xdr:cNvSpPr txBox="1"/>
      </xdr:nvSpPr>
      <xdr:spPr>
        <a:xfrm>
          <a:off x="3582044" y="1455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91457</xdr:rowOff>
    </xdr:from>
    <xdr:ext cx="405111" cy="259045"/>
    <xdr:sp macro="" textlink="">
      <xdr:nvSpPr>
        <xdr:cNvPr id="319" name="n_2mainValue【公営住宅】&#10;有形固定資産減価償却率">
          <a:extLst>
            <a:ext uri="{FF2B5EF4-FFF2-40B4-BE49-F238E27FC236}">
              <a16:creationId xmlns:a16="http://schemas.microsoft.com/office/drawing/2014/main" id="{ECA0F974-F607-404A-9EFC-6AF3071ABA53}"/>
            </a:ext>
          </a:extLst>
        </xdr:cNvPr>
        <xdr:cNvSpPr txBox="1"/>
      </xdr:nvSpPr>
      <xdr:spPr>
        <a:xfrm>
          <a:off x="2705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80027</xdr:rowOff>
    </xdr:from>
    <xdr:ext cx="405111" cy="259045"/>
    <xdr:sp macro="" textlink="">
      <xdr:nvSpPr>
        <xdr:cNvPr id="320" name="n_3mainValue【公営住宅】&#10;有形固定資産減価償却率">
          <a:extLst>
            <a:ext uri="{FF2B5EF4-FFF2-40B4-BE49-F238E27FC236}">
              <a16:creationId xmlns:a16="http://schemas.microsoft.com/office/drawing/2014/main" id="{BCC57066-675F-4F0E-BBF8-B5A24481D69A}"/>
            </a:ext>
          </a:extLst>
        </xdr:cNvPr>
        <xdr:cNvSpPr txBox="1"/>
      </xdr:nvSpPr>
      <xdr:spPr>
        <a:xfrm>
          <a:off x="1816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152416</xdr:rowOff>
    </xdr:from>
    <xdr:ext cx="405111" cy="259045"/>
    <xdr:sp macro="" textlink="">
      <xdr:nvSpPr>
        <xdr:cNvPr id="321" name="n_4mainValue【公営住宅】&#10;有形固定資産減価償却率">
          <a:extLst>
            <a:ext uri="{FF2B5EF4-FFF2-40B4-BE49-F238E27FC236}">
              <a16:creationId xmlns:a16="http://schemas.microsoft.com/office/drawing/2014/main" id="{F1D40595-87F6-4490-B889-29EB150FB85D}"/>
            </a:ext>
          </a:extLst>
        </xdr:cNvPr>
        <xdr:cNvSpPr txBox="1"/>
      </xdr:nvSpPr>
      <xdr:spPr>
        <a:xfrm>
          <a:off x="9277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F833B5A5-DE43-4C16-846D-1FE2887313E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5A37CB07-7C43-448A-9960-4D213F80B72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99CF6D03-B16E-4B71-81DC-942E5A1B610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1C99250-B522-4190-A55E-AB5F9654B49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E0179CB-A9F6-42F2-A0D1-A92FF0E591B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CB39D211-C1D9-4BEB-9023-0CD6988C480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E263A76A-6CB0-4F27-A9A9-C77858BF240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CDAB851-086C-4A37-B274-5DF8C6FBA2B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33143DF5-EB20-42DD-A69A-623EDFA4447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6CC16A4C-97F3-4F3D-BF55-D671CBDC3F5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EB42BDF6-D279-4EAC-B8E6-F98AA40D0079}"/>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D2330FFE-E605-4120-BB45-27C58A652262}"/>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DFC9F3FB-223D-4A9F-9671-806455D4303D}"/>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23DAC990-2B79-444C-9158-924089918B1F}"/>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8BB1A492-F655-4241-8824-98890A83D0D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879CC12-CF15-462B-963E-780F9BC09EE4}"/>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40D0352F-048C-4D41-B8DE-C837D0542F22}"/>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F1370B11-08E5-41DC-B498-8ED004DC5FA4}"/>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95E48C67-CC24-48AE-A35F-9BB4490BAA2D}"/>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849FDC7E-488F-4868-AEA6-CC2AD3140F95}"/>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89E950E7-0872-4975-8A62-ED1CF5DB04B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2190A5ED-6A56-4E92-B13A-EFAA5433A1FD}"/>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A466E85F-6025-4BDD-9311-ED83620D8E9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131826</xdr:rowOff>
    </xdr:from>
    <xdr:to>
      <xdr:col>54</xdr:col>
      <xdr:colOff>189865</xdr:colOff>
      <xdr:row>86</xdr:row>
      <xdr:rowOff>103060</xdr:rowOff>
    </xdr:to>
    <xdr:cxnSp macro="">
      <xdr:nvCxnSpPr>
        <xdr:cNvPr id="345" name="直線コネクタ 344">
          <a:extLst>
            <a:ext uri="{FF2B5EF4-FFF2-40B4-BE49-F238E27FC236}">
              <a16:creationId xmlns:a16="http://schemas.microsoft.com/office/drawing/2014/main" id="{62123EF0-52F7-4392-AD9B-5EB4741F77A5}"/>
            </a:ext>
          </a:extLst>
        </xdr:cNvPr>
        <xdr:cNvCxnSpPr/>
      </xdr:nvCxnSpPr>
      <xdr:spPr>
        <a:xfrm flipV="1">
          <a:off x="10476865" y="13504926"/>
          <a:ext cx="0" cy="1342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106887</xdr:rowOff>
    </xdr:from>
    <xdr:ext cx="469744" cy="259045"/>
    <xdr:sp macro="" textlink="">
      <xdr:nvSpPr>
        <xdr:cNvPr id="346" name="【公営住宅】&#10;一人当たり面積最小値テキスト">
          <a:extLst>
            <a:ext uri="{FF2B5EF4-FFF2-40B4-BE49-F238E27FC236}">
              <a16:creationId xmlns:a16="http://schemas.microsoft.com/office/drawing/2014/main" id="{6FEC8A28-721C-412A-9E6C-40D291140684}"/>
            </a:ext>
          </a:extLst>
        </xdr:cNvPr>
        <xdr:cNvSpPr txBox="1"/>
      </xdr:nvSpPr>
      <xdr:spPr>
        <a:xfrm>
          <a:off x="10515600" y="1485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103060</xdr:rowOff>
    </xdr:from>
    <xdr:to>
      <xdr:col>55</xdr:col>
      <xdr:colOff>88900</xdr:colOff>
      <xdr:row>86</xdr:row>
      <xdr:rowOff>103060</xdr:rowOff>
    </xdr:to>
    <xdr:cxnSp macro="">
      <xdr:nvCxnSpPr>
        <xdr:cNvPr id="347" name="直線コネクタ 346">
          <a:extLst>
            <a:ext uri="{FF2B5EF4-FFF2-40B4-BE49-F238E27FC236}">
              <a16:creationId xmlns:a16="http://schemas.microsoft.com/office/drawing/2014/main" id="{9FEAAFED-0F98-4F4F-8A35-F40EF501AD3D}"/>
            </a:ext>
          </a:extLst>
        </xdr:cNvPr>
        <xdr:cNvCxnSpPr/>
      </xdr:nvCxnSpPr>
      <xdr:spPr>
        <a:xfrm>
          <a:off x="10388600" y="1484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78503</xdr:rowOff>
    </xdr:from>
    <xdr:ext cx="469744" cy="259045"/>
    <xdr:sp macro="" textlink="">
      <xdr:nvSpPr>
        <xdr:cNvPr id="348" name="【公営住宅】&#10;一人当たり面積最大値テキスト">
          <a:extLst>
            <a:ext uri="{FF2B5EF4-FFF2-40B4-BE49-F238E27FC236}">
              <a16:creationId xmlns:a16="http://schemas.microsoft.com/office/drawing/2014/main" id="{C23915A1-086F-4F0A-91F3-B1D04587C076}"/>
            </a:ext>
          </a:extLst>
        </xdr:cNvPr>
        <xdr:cNvSpPr txBox="1"/>
      </xdr:nvSpPr>
      <xdr:spPr>
        <a:xfrm>
          <a:off x="10515600" y="1328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131826</xdr:rowOff>
    </xdr:from>
    <xdr:to>
      <xdr:col>55</xdr:col>
      <xdr:colOff>88900</xdr:colOff>
      <xdr:row>78</xdr:row>
      <xdr:rowOff>131826</xdr:rowOff>
    </xdr:to>
    <xdr:cxnSp macro="">
      <xdr:nvCxnSpPr>
        <xdr:cNvPr id="349" name="直線コネクタ 348">
          <a:extLst>
            <a:ext uri="{FF2B5EF4-FFF2-40B4-BE49-F238E27FC236}">
              <a16:creationId xmlns:a16="http://schemas.microsoft.com/office/drawing/2014/main" id="{122D4CF7-B15F-430C-89C3-0A17B8DCC4F7}"/>
            </a:ext>
          </a:extLst>
        </xdr:cNvPr>
        <xdr:cNvCxnSpPr/>
      </xdr:nvCxnSpPr>
      <xdr:spPr>
        <a:xfrm>
          <a:off x="10388600" y="13504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153052</xdr:rowOff>
    </xdr:from>
    <xdr:ext cx="469744" cy="259045"/>
    <xdr:sp macro="" textlink="">
      <xdr:nvSpPr>
        <xdr:cNvPr id="350" name="【公営住宅】&#10;一人当たり面積平均値テキスト">
          <a:extLst>
            <a:ext uri="{FF2B5EF4-FFF2-40B4-BE49-F238E27FC236}">
              <a16:creationId xmlns:a16="http://schemas.microsoft.com/office/drawing/2014/main" id="{AD2BDE0D-45D7-4F9E-8D8E-8AA1E1F580DE}"/>
            </a:ext>
          </a:extLst>
        </xdr:cNvPr>
        <xdr:cNvSpPr txBox="1"/>
      </xdr:nvSpPr>
      <xdr:spPr>
        <a:xfrm>
          <a:off x="10515600" y="14383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130175</xdr:rowOff>
    </xdr:from>
    <xdr:to>
      <xdr:col>55</xdr:col>
      <xdr:colOff>50800</xdr:colOff>
      <xdr:row>85</xdr:row>
      <xdr:rowOff>60325</xdr:rowOff>
    </xdr:to>
    <xdr:sp macro="" textlink="">
      <xdr:nvSpPr>
        <xdr:cNvPr id="351" name="フローチャート: 判断 350">
          <a:extLst>
            <a:ext uri="{FF2B5EF4-FFF2-40B4-BE49-F238E27FC236}">
              <a16:creationId xmlns:a16="http://schemas.microsoft.com/office/drawing/2014/main" id="{9DA4930F-AD11-4E13-AB7E-D69F319473E1}"/>
            </a:ext>
          </a:extLst>
        </xdr:cNvPr>
        <xdr:cNvSpPr/>
      </xdr:nvSpPr>
      <xdr:spPr>
        <a:xfrm>
          <a:off x="10426700" y="1453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132651</xdr:rowOff>
    </xdr:from>
    <xdr:to>
      <xdr:col>50</xdr:col>
      <xdr:colOff>165100</xdr:colOff>
      <xdr:row>85</xdr:row>
      <xdr:rowOff>62801</xdr:rowOff>
    </xdr:to>
    <xdr:sp macro="" textlink="">
      <xdr:nvSpPr>
        <xdr:cNvPr id="352" name="フローチャート: 判断 351">
          <a:extLst>
            <a:ext uri="{FF2B5EF4-FFF2-40B4-BE49-F238E27FC236}">
              <a16:creationId xmlns:a16="http://schemas.microsoft.com/office/drawing/2014/main" id="{B6A1F5AA-9580-4FE9-83A6-B5AD24B98CC6}"/>
            </a:ext>
          </a:extLst>
        </xdr:cNvPr>
        <xdr:cNvSpPr/>
      </xdr:nvSpPr>
      <xdr:spPr>
        <a:xfrm>
          <a:off x="9588500" y="14534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141605</xdr:rowOff>
    </xdr:from>
    <xdr:to>
      <xdr:col>46</xdr:col>
      <xdr:colOff>38100</xdr:colOff>
      <xdr:row>85</xdr:row>
      <xdr:rowOff>71755</xdr:rowOff>
    </xdr:to>
    <xdr:sp macro="" textlink="">
      <xdr:nvSpPr>
        <xdr:cNvPr id="353" name="フローチャート: 判断 352">
          <a:extLst>
            <a:ext uri="{FF2B5EF4-FFF2-40B4-BE49-F238E27FC236}">
              <a16:creationId xmlns:a16="http://schemas.microsoft.com/office/drawing/2014/main" id="{F6E03FEE-23DD-4E2A-8B52-CD0358D93C4E}"/>
            </a:ext>
          </a:extLst>
        </xdr:cNvPr>
        <xdr:cNvSpPr/>
      </xdr:nvSpPr>
      <xdr:spPr>
        <a:xfrm>
          <a:off x="8699500" y="145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141033</xdr:rowOff>
    </xdr:from>
    <xdr:to>
      <xdr:col>41</xdr:col>
      <xdr:colOff>101600</xdr:colOff>
      <xdr:row>85</xdr:row>
      <xdr:rowOff>71183</xdr:rowOff>
    </xdr:to>
    <xdr:sp macro="" textlink="">
      <xdr:nvSpPr>
        <xdr:cNvPr id="354" name="フローチャート: 判断 353">
          <a:extLst>
            <a:ext uri="{FF2B5EF4-FFF2-40B4-BE49-F238E27FC236}">
              <a16:creationId xmlns:a16="http://schemas.microsoft.com/office/drawing/2014/main" id="{ACCAC69F-1F9B-4D27-9438-B46F5B5EC313}"/>
            </a:ext>
          </a:extLst>
        </xdr:cNvPr>
        <xdr:cNvSpPr/>
      </xdr:nvSpPr>
      <xdr:spPr>
        <a:xfrm>
          <a:off x="7810500" y="145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132651</xdr:rowOff>
    </xdr:from>
    <xdr:to>
      <xdr:col>36</xdr:col>
      <xdr:colOff>165100</xdr:colOff>
      <xdr:row>85</xdr:row>
      <xdr:rowOff>62801</xdr:rowOff>
    </xdr:to>
    <xdr:sp macro="" textlink="">
      <xdr:nvSpPr>
        <xdr:cNvPr id="355" name="フローチャート: 判断 354">
          <a:extLst>
            <a:ext uri="{FF2B5EF4-FFF2-40B4-BE49-F238E27FC236}">
              <a16:creationId xmlns:a16="http://schemas.microsoft.com/office/drawing/2014/main" id="{353D9FD4-6B1D-4ACD-8305-24CF4AC7E92D}"/>
            </a:ext>
          </a:extLst>
        </xdr:cNvPr>
        <xdr:cNvSpPr/>
      </xdr:nvSpPr>
      <xdr:spPr>
        <a:xfrm>
          <a:off x="6921500" y="14534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D1E72F9-0076-4C2F-8227-4839D60FF85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BB9394C-337A-4466-B700-6F44B230B04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DF2B6F1-66BD-470E-969B-ECE3286A0C1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A987136-D5F2-4601-8A83-455FC9FD7DB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E7F6F70F-32A9-4805-9936-F3583334501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138748</xdr:rowOff>
    </xdr:from>
    <xdr:to>
      <xdr:col>55</xdr:col>
      <xdr:colOff>50800</xdr:colOff>
      <xdr:row>86</xdr:row>
      <xdr:rowOff>68898</xdr:rowOff>
    </xdr:to>
    <xdr:sp macro="" textlink="">
      <xdr:nvSpPr>
        <xdr:cNvPr id="361" name="楕円 360">
          <a:extLst>
            <a:ext uri="{FF2B5EF4-FFF2-40B4-BE49-F238E27FC236}">
              <a16:creationId xmlns:a16="http://schemas.microsoft.com/office/drawing/2014/main" id="{80F91EB8-D901-40D5-9E50-EE6A8192D5E2}"/>
            </a:ext>
          </a:extLst>
        </xdr:cNvPr>
        <xdr:cNvSpPr/>
      </xdr:nvSpPr>
      <xdr:spPr>
        <a:xfrm>
          <a:off x="10426700" y="14711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53675</xdr:rowOff>
    </xdr:from>
    <xdr:ext cx="469744" cy="259045"/>
    <xdr:sp macro="" textlink="">
      <xdr:nvSpPr>
        <xdr:cNvPr id="362" name="【公営住宅】&#10;一人当たり面積該当値テキスト">
          <a:extLst>
            <a:ext uri="{FF2B5EF4-FFF2-40B4-BE49-F238E27FC236}">
              <a16:creationId xmlns:a16="http://schemas.microsoft.com/office/drawing/2014/main" id="{BC65127A-072E-48FC-B5B8-5913E7B4271E}"/>
            </a:ext>
          </a:extLst>
        </xdr:cNvPr>
        <xdr:cNvSpPr txBox="1"/>
      </xdr:nvSpPr>
      <xdr:spPr>
        <a:xfrm>
          <a:off x="10515600" y="1462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140081</xdr:rowOff>
    </xdr:from>
    <xdr:to>
      <xdr:col>50</xdr:col>
      <xdr:colOff>165100</xdr:colOff>
      <xdr:row>86</xdr:row>
      <xdr:rowOff>70231</xdr:rowOff>
    </xdr:to>
    <xdr:sp macro="" textlink="">
      <xdr:nvSpPr>
        <xdr:cNvPr id="363" name="楕円 362">
          <a:extLst>
            <a:ext uri="{FF2B5EF4-FFF2-40B4-BE49-F238E27FC236}">
              <a16:creationId xmlns:a16="http://schemas.microsoft.com/office/drawing/2014/main" id="{B483D400-1766-460F-805B-3C39235BE2F4}"/>
            </a:ext>
          </a:extLst>
        </xdr:cNvPr>
        <xdr:cNvSpPr/>
      </xdr:nvSpPr>
      <xdr:spPr>
        <a:xfrm>
          <a:off x="9588500" y="147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18098</xdr:rowOff>
    </xdr:from>
    <xdr:to>
      <xdr:col>55</xdr:col>
      <xdr:colOff>0</xdr:colOff>
      <xdr:row>86</xdr:row>
      <xdr:rowOff>19431</xdr:rowOff>
    </xdr:to>
    <xdr:cxnSp macro="">
      <xdr:nvCxnSpPr>
        <xdr:cNvPr id="364" name="直線コネクタ 363">
          <a:extLst>
            <a:ext uri="{FF2B5EF4-FFF2-40B4-BE49-F238E27FC236}">
              <a16:creationId xmlns:a16="http://schemas.microsoft.com/office/drawing/2014/main" id="{E6DA44D3-8EBD-4E03-ADFE-FBE5320B58D1}"/>
            </a:ext>
          </a:extLst>
        </xdr:cNvPr>
        <xdr:cNvCxnSpPr/>
      </xdr:nvCxnSpPr>
      <xdr:spPr>
        <a:xfrm flipV="1">
          <a:off x="9639300" y="14762798"/>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142557</xdr:rowOff>
    </xdr:from>
    <xdr:to>
      <xdr:col>46</xdr:col>
      <xdr:colOff>38100</xdr:colOff>
      <xdr:row>86</xdr:row>
      <xdr:rowOff>72707</xdr:rowOff>
    </xdr:to>
    <xdr:sp macro="" textlink="">
      <xdr:nvSpPr>
        <xdr:cNvPr id="365" name="楕円 364">
          <a:extLst>
            <a:ext uri="{FF2B5EF4-FFF2-40B4-BE49-F238E27FC236}">
              <a16:creationId xmlns:a16="http://schemas.microsoft.com/office/drawing/2014/main" id="{6B0E248D-8846-4E25-974B-EFC8C17D91EB}"/>
            </a:ext>
          </a:extLst>
        </xdr:cNvPr>
        <xdr:cNvSpPr/>
      </xdr:nvSpPr>
      <xdr:spPr>
        <a:xfrm>
          <a:off x="8699500" y="1471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19431</xdr:rowOff>
    </xdr:from>
    <xdr:to>
      <xdr:col>50</xdr:col>
      <xdr:colOff>114300</xdr:colOff>
      <xdr:row>86</xdr:row>
      <xdr:rowOff>21907</xdr:rowOff>
    </xdr:to>
    <xdr:cxnSp macro="">
      <xdr:nvCxnSpPr>
        <xdr:cNvPr id="366" name="直線コネクタ 365">
          <a:extLst>
            <a:ext uri="{FF2B5EF4-FFF2-40B4-BE49-F238E27FC236}">
              <a16:creationId xmlns:a16="http://schemas.microsoft.com/office/drawing/2014/main" id="{66137FA3-C42B-4775-AAB1-1D8E1A9020C9}"/>
            </a:ext>
          </a:extLst>
        </xdr:cNvPr>
        <xdr:cNvCxnSpPr/>
      </xdr:nvCxnSpPr>
      <xdr:spPr>
        <a:xfrm flipV="1">
          <a:off x="8750300" y="14764131"/>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135319</xdr:rowOff>
    </xdr:from>
    <xdr:to>
      <xdr:col>41</xdr:col>
      <xdr:colOff>101600</xdr:colOff>
      <xdr:row>86</xdr:row>
      <xdr:rowOff>65469</xdr:rowOff>
    </xdr:to>
    <xdr:sp macro="" textlink="">
      <xdr:nvSpPr>
        <xdr:cNvPr id="367" name="楕円 366">
          <a:extLst>
            <a:ext uri="{FF2B5EF4-FFF2-40B4-BE49-F238E27FC236}">
              <a16:creationId xmlns:a16="http://schemas.microsoft.com/office/drawing/2014/main" id="{BA0A7CA1-F1FF-4AAD-A2F3-28399A3F9ECE}"/>
            </a:ext>
          </a:extLst>
        </xdr:cNvPr>
        <xdr:cNvSpPr/>
      </xdr:nvSpPr>
      <xdr:spPr>
        <a:xfrm>
          <a:off x="7810500" y="1470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14669</xdr:rowOff>
    </xdr:from>
    <xdr:to>
      <xdr:col>45</xdr:col>
      <xdr:colOff>177800</xdr:colOff>
      <xdr:row>86</xdr:row>
      <xdr:rowOff>21907</xdr:rowOff>
    </xdr:to>
    <xdr:cxnSp macro="">
      <xdr:nvCxnSpPr>
        <xdr:cNvPr id="368" name="直線コネクタ 367">
          <a:extLst>
            <a:ext uri="{FF2B5EF4-FFF2-40B4-BE49-F238E27FC236}">
              <a16:creationId xmlns:a16="http://schemas.microsoft.com/office/drawing/2014/main" id="{44760B7C-848E-4F49-9FB2-44E9368C5C48}"/>
            </a:ext>
          </a:extLst>
        </xdr:cNvPr>
        <xdr:cNvCxnSpPr/>
      </xdr:nvCxnSpPr>
      <xdr:spPr>
        <a:xfrm>
          <a:off x="7861300" y="14759369"/>
          <a:ext cx="8890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146558</xdr:rowOff>
    </xdr:from>
    <xdr:to>
      <xdr:col>36</xdr:col>
      <xdr:colOff>165100</xdr:colOff>
      <xdr:row>86</xdr:row>
      <xdr:rowOff>76708</xdr:rowOff>
    </xdr:to>
    <xdr:sp macro="" textlink="">
      <xdr:nvSpPr>
        <xdr:cNvPr id="369" name="楕円 368">
          <a:extLst>
            <a:ext uri="{FF2B5EF4-FFF2-40B4-BE49-F238E27FC236}">
              <a16:creationId xmlns:a16="http://schemas.microsoft.com/office/drawing/2014/main" id="{0ED6B0D0-1A68-415D-8D91-85EDB2B3FD1E}"/>
            </a:ext>
          </a:extLst>
        </xdr:cNvPr>
        <xdr:cNvSpPr/>
      </xdr:nvSpPr>
      <xdr:spPr>
        <a:xfrm>
          <a:off x="6921500" y="1471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14669</xdr:rowOff>
    </xdr:from>
    <xdr:to>
      <xdr:col>41</xdr:col>
      <xdr:colOff>50800</xdr:colOff>
      <xdr:row>86</xdr:row>
      <xdr:rowOff>25908</xdr:rowOff>
    </xdr:to>
    <xdr:cxnSp macro="">
      <xdr:nvCxnSpPr>
        <xdr:cNvPr id="370" name="直線コネクタ 369">
          <a:extLst>
            <a:ext uri="{FF2B5EF4-FFF2-40B4-BE49-F238E27FC236}">
              <a16:creationId xmlns:a16="http://schemas.microsoft.com/office/drawing/2014/main" id="{7E34848A-90E2-459F-9C93-582810EBA338}"/>
            </a:ext>
          </a:extLst>
        </xdr:cNvPr>
        <xdr:cNvCxnSpPr/>
      </xdr:nvCxnSpPr>
      <xdr:spPr>
        <a:xfrm flipV="1">
          <a:off x="6972300" y="14759369"/>
          <a:ext cx="889000" cy="1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79328</xdr:rowOff>
    </xdr:from>
    <xdr:ext cx="469744" cy="259045"/>
    <xdr:sp macro="" textlink="">
      <xdr:nvSpPr>
        <xdr:cNvPr id="371" name="n_1aveValue【公営住宅】&#10;一人当たり面積">
          <a:extLst>
            <a:ext uri="{FF2B5EF4-FFF2-40B4-BE49-F238E27FC236}">
              <a16:creationId xmlns:a16="http://schemas.microsoft.com/office/drawing/2014/main" id="{20A1C8B9-01D9-49A9-8BFD-925BDE841117}"/>
            </a:ext>
          </a:extLst>
        </xdr:cNvPr>
        <xdr:cNvSpPr txBox="1"/>
      </xdr:nvSpPr>
      <xdr:spPr>
        <a:xfrm>
          <a:off x="9391727" y="14309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88282</xdr:rowOff>
    </xdr:from>
    <xdr:ext cx="469744" cy="259045"/>
    <xdr:sp macro="" textlink="">
      <xdr:nvSpPr>
        <xdr:cNvPr id="372" name="n_2aveValue【公営住宅】&#10;一人当たり面積">
          <a:extLst>
            <a:ext uri="{FF2B5EF4-FFF2-40B4-BE49-F238E27FC236}">
              <a16:creationId xmlns:a16="http://schemas.microsoft.com/office/drawing/2014/main" id="{01BC967C-7B7E-4F72-A143-5D0F3D4B9513}"/>
            </a:ext>
          </a:extLst>
        </xdr:cNvPr>
        <xdr:cNvSpPr txBox="1"/>
      </xdr:nvSpPr>
      <xdr:spPr>
        <a:xfrm>
          <a:off x="8515427" y="1431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87710</xdr:rowOff>
    </xdr:from>
    <xdr:ext cx="469744" cy="259045"/>
    <xdr:sp macro="" textlink="">
      <xdr:nvSpPr>
        <xdr:cNvPr id="373" name="n_3aveValue【公営住宅】&#10;一人当たり面積">
          <a:extLst>
            <a:ext uri="{FF2B5EF4-FFF2-40B4-BE49-F238E27FC236}">
              <a16:creationId xmlns:a16="http://schemas.microsoft.com/office/drawing/2014/main" id="{94F4E69F-07DA-4806-B4C8-475558339733}"/>
            </a:ext>
          </a:extLst>
        </xdr:cNvPr>
        <xdr:cNvSpPr txBox="1"/>
      </xdr:nvSpPr>
      <xdr:spPr>
        <a:xfrm>
          <a:off x="7626427" y="1431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79328</xdr:rowOff>
    </xdr:from>
    <xdr:ext cx="469744" cy="259045"/>
    <xdr:sp macro="" textlink="">
      <xdr:nvSpPr>
        <xdr:cNvPr id="374" name="n_4aveValue【公営住宅】&#10;一人当たり面積">
          <a:extLst>
            <a:ext uri="{FF2B5EF4-FFF2-40B4-BE49-F238E27FC236}">
              <a16:creationId xmlns:a16="http://schemas.microsoft.com/office/drawing/2014/main" id="{7349C45F-D3B8-4095-9E1F-FC23D8ECB029}"/>
            </a:ext>
          </a:extLst>
        </xdr:cNvPr>
        <xdr:cNvSpPr txBox="1"/>
      </xdr:nvSpPr>
      <xdr:spPr>
        <a:xfrm>
          <a:off x="6737427" y="14309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61358</xdr:rowOff>
    </xdr:from>
    <xdr:ext cx="469744" cy="259045"/>
    <xdr:sp macro="" textlink="">
      <xdr:nvSpPr>
        <xdr:cNvPr id="375" name="n_1mainValue【公営住宅】&#10;一人当たり面積">
          <a:extLst>
            <a:ext uri="{FF2B5EF4-FFF2-40B4-BE49-F238E27FC236}">
              <a16:creationId xmlns:a16="http://schemas.microsoft.com/office/drawing/2014/main" id="{060AE9C6-C2DA-4F3C-9F6B-A64DA82E9239}"/>
            </a:ext>
          </a:extLst>
        </xdr:cNvPr>
        <xdr:cNvSpPr txBox="1"/>
      </xdr:nvSpPr>
      <xdr:spPr>
        <a:xfrm>
          <a:off x="9391727" y="1480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63834</xdr:rowOff>
    </xdr:from>
    <xdr:ext cx="469744" cy="259045"/>
    <xdr:sp macro="" textlink="">
      <xdr:nvSpPr>
        <xdr:cNvPr id="376" name="n_2mainValue【公営住宅】&#10;一人当たり面積">
          <a:extLst>
            <a:ext uri="{FF2B5EF4-FFF2-40B4-BE49-F238E27FC236}">
              <a16:creationId xmlns:a16="http://schemas.microsoft.com/office/drawing/2014/main" id="{A9543B23-F419-4E1F-8730-612286780CE6}"/>
            </a:ext>
          </a:extLst>
        </xdr:cNvPr>
        <xdr:cNvSpPr txBox="1"/>
      </xdr:nvSpPr>
      <xdr:spPr>
        <a:xfrm>
          <a:off x="8515427" y="14808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56596</xdr:rowOff>
    </xdr:from>
    <xdr:ext cx="469744" cy="259045"/>
    <xdr:sp macro="" textlink="">
      <xdr:nvSpPr>
        <xdr:cNvPr id="377" name="n_3mainValue【公営住宅】&#10;一人当たり面積">
          <a:extLst>
            <a:ext uri="{FF2B5EF4-FFF2-40B4-BE49-F238E27FC236}">
              <a16:creationId xmlns:a16="http://schemas.microsoft.com/office/drawing/2014/main" id="{100EC1F9-E6ED-4299-B09D-9D1B0D8AC198}"/>
            </a:ext>
          </a:extLst>
        </xdr:cNvPr>
        <xdr:cNvSpPr txBox="1"/>
      </xdr:nvSpPr>
      <xdr:spPr>
        <a:xfrm>
          <a:off x="7626427" y="1480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67835</xdr:rowOff>
    </xdr:from>
    <xdr:ext cx="469744" cy="259045"/>
    <xdr:sp macro="" textlink="">
      <xdr:nvSpPr>
        <xdr:cNvPr id="378" name="n_4mainValue【公営住宅】&#10;一人当たり面積">
          <a:extLst>
            <a:ext uri="{FF2B5EF4-FFF2-40B4-BE49-F238E27FC236}">
              <a16:creationId xmlns:a16="http://schemas.microsoft.com/office/drawing/2014/main" id="{69E1CEDF-4FE1-48A7-A998-E63291626EE1}"/>
            </a:ext>
          </a:extLst>
        </xdr:cNvPr>
        <xdr:cNvSpPr txBox="1"/>
      </xdr:nvSpPr>
      <xdr:spPr>
        <a:xfrm>
          <a:off x="6737427" y="1481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EEE17D73-A3A9-4448-8650-EC687C115D9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C313D6BC-AA25-41F1-A887-5A019DB62CB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3C80570C-DB0A-4FF1-A517-92940D1C095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B0F9F282-8D0A-4976-925C-AD182594D5F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528AB921-7EDB-4CCC-BBE6-92AD2E9BBCF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7588623C-B111-468E-92A5-83F2CBAA533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FF23F62A-7A3C-4D69-B422-0D750509A95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727D74B1-299A-4DC8-A326-390992872DEB}"/>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72FA8E77-4EF6-4BD0-BC4D-85C0B0F2D04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5C86FE06-F92B-4258-97D0-77DD92BFBCE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C4D51A15-7BC0-4FE1-AC7F-665EB10240A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F17705EA-C424-415D-A1F8-4D523E2A5F1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13921DEB-89ED-4920-976E-190C7FBF16C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6D953356-109B-4EFC-BEA4-CF51D91D840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364B63CE-1639-4BFF-B278-0BFEE190455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61645714-F0FB-4DED-BF4D-3C6C1B0E55F7}"/>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938FD7E3-B25B-438D-B91D-371CA8C8DB9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83D5625B-3492-4539-9DC8-FADDD9987E4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E0B841FA-761E-4F8D-AB02-02A0240673A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C37EEE1A-9115-4E54-9494-5C18F662CA3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ACC4F6EE-5CD8-4666-A6FE-7CEF87D47B9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8DD86431-DA20-4322-8022-79D51E7213B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F2AA480B-38E2-4DDD-B0F0-044030EEFC2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25C7320D-9845-41C6-BB80-75DBD9B38F7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a:extLst>
            <a:ext uri="{FF2B5EF4-FFF2-40B4-BE49-F238E27FC236}">
              <a16:creationId xmlns:a16="http://schemas.microsoft.com/office/drawing/2014/main" id="{BEE14ED9-7365-4187-80FA-D70DF9C6CB6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a:extLst>
            <a:ext uri="{FF2B5EF4-FFF2-40B4-BE49-F238E27FC236}">
              <a16:creationId xmlns:a16="http://schemas.microsoft.com/office/drawing/2014/main" id="{C9212B30-2C11-49F7-B8AC-ABDFED09DF8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a:extLst>
            <a:ext uri="{FF2B5EF4-FFF2-40B4-BE49-F238E27FC236}">
              <a16:creationId xmlns:a16="http://schemas.microsoft.com/office/drawing/2014/main" id="{01C6B453-B2FD-4A3C-81B1-AE8DE74A027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a:extLst>
            <a:ext uri="{FF2B5EF4-FFF2-40B4-BE49-F238E27FC236}">
              <a16:creationId xmlns:a16="http://schemas.microsoft.com/office/drawing/2014/main" id="{24FFAE79-F37F-46C0-BEF1-26779374617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a:extLst>
            <a:ext uri="{FF2B5EF4-FFF2-40B4-BE49-F238E27FC236}">
              <a16:creationId xmlns:a16="http://schemas.microsoft.com/office/drawing/2014/main" id="{278ECC63-1F4D-41CC-877F-53B3CE4587C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a:extLst>
            <a:ext uri="{FF2B5EF4-FFF2-40B4-BE49-F238E27FC236}">
              <a16:creationId xmlns:a16="http://schemas.microsoft.com/office/drawing/2014/main" id="{9BF87CCF-73DE-46C7-ADCC-FEB9FAD9A8D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a:extLst>
            <a:ext uri="{FF2B5EF4-FFF2-40B4-BE49-F238E27FC236}">
              <a16:creationId xmlns:a16="http://schemas.microsoft.com/office/drawing/2014/main" id="{B7BE5602-FA69-421E-947E-050FED668C2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a:extLst>
            <a:ext uri="{FF2B5EF4-FFF2-40B4-BE49-F238E27FC236}">
              <a16:creationId xmlns:a16="http://schemas.microsoft.com/office/drawing/2014/main" id="{0B68DE2A-1D4F-46FD-984D-0D319D751DF8}"/>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96D4EBFF-7325-4584-8ECD-D15BA86B8C1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285D3E4E-F3F7-4547-A0CE-94BA6AA5A5E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6884DFA6-2D89-4ADA-BD4C-B6CDA2831BA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F2E1F9D6-9870-4202-ADE6-C3A43776443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A83658DE-37E9-412F-892C-3EFA2A11DEC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699DB716-F30D-4A64-96B0-3C90973A211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3BEA2C83-CAA3-4D19-82B9-5C89FF64D01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BF38E638-F5A2-452E-BDD3-4400419A925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E745D60E-6323-4D2C-92BD-6E999A5F6ED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478A5B99-034C-4045-A53F-E07A636DDD0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EB48C82F-8019-458D-AD6C-F2FC83A21768}"/>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C1E4E67B-3C93-4EA6-ACD3-F4CB33FA3A26}"/>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94EFB31A-34CC-4493-8093-9B15C910D8AF}"/>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4C703579-3591-4CCA-B36F-F163EFB69478}"/>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9BF6E7A7-5A8A-4CB9-94DA-1B9389895B5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ADFDF4B4-DC6C-4006-9DC5-65D4D7A2D3F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D29B72C3-49B0-4D3E-8BDE-0FD49AEEE1C1}"/>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A4642741-4F71-44A2-8BDF-DDAAE92870E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E8D0FA3B-4768-48BB-9153-CD9174DF21C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C16C139D-3F71-4335-9A65-2A6EF441FB49}"/>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B7897887-7C14-4796-971C-519538ECD42F}"/>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0C9A8F68-1700-4D6E-9DAD-55713A5D554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61B0BAC5-AE2E-4DC9-9FBA-FC322E64340F}"/>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709AE6DA-2F9B-4178-B7F4-E2504394C79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41910</xdr:rowOff>
    </xdr:from>
    <xdr:to>
      <xdr:col>85</xdr:col>
      <xdr:colOff>126364</xdr:colOff>
      <xdr:row>63</xdr:row>
      <xdr:rowOff>137160</xdr:rowOff>
    </xdr:to>
    <xdr:cxnSp macro="">
      <xdr:nvCxnSpPr>
        <xdr:cNvPr id="435" name="直線コネクタ 434">
          <a:extLst>
            <a:ext uri="{FF2B5EF4-FFF2-40B4-BE49-F238E27FC236}">
              <a16:creationId xmlns:a16="http://schemas.microsoft.com/office/drawing/2014/main" id="{158708A5-B804-434F-9646-EAB7ADFF6B39}"/>
            </a:ext>
          </a:extLst>
        </xdr:cNvPr>
        <xdr:cNvCxnSpPr/>
      </xdr:nvCxnSpPr>
      <xdr:spPr>
        <a:xfrm flipV="1">
          <a:off x="16318864" y="964311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140987</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42ED9E67-DC5C-46F2-8EFA-20F79DA788FB}"/>
            </a:ext>
          </a:extLst>
        </xdr:cNvPr>
        <xdr:cNvSpPr txBox="1"/>
      </xdr:nvSpPr>
      <xdr:spPr>
        <a:xfrm>
          <a:off x="16357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137160</xdr:rowOff>
    </xdr:from>
    <xdr:to>
      <xdr:col>86</xdr:col>
      <xdr:colOff>25400</xdr:colOff>
      <xdr:row>63</xdr:row>
      <xdr:rowOff>137160</xdr:rowOff>
    </xdr:to>
    <xdr:cxnSp macro="">
      <xdr:nvCxnSpPr>
        <xdr:cNvPr id="437" name="直線コネクタ 436">
          <a:extLst>
            <a:ext uri="{FF2B5EF4-FFF2-40B4-BE49-F238E27FC236}">
              <a16:creationId xmlns:a16="http://schemas.microsoft.com/office/drawing/2014/main" id="{6A001B26-2AED-4B9E-825B-10A34146F00B}"/>
            </a:ext>
          </a:extLst>
        </xdr:cNvPr>
        <xdr:cNvCxnSpPr/>
      </xdr:nvCxnSpPr>
      <xdr:spPr>
        <a:xfrm>
          <a:off x="16230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160037</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5ABC5631-6FC5-4D92-83A8-EA96C1DA22DC}"/>
            </a:ext>
          </a:extLst>
        </xdr:cNvPr>
        <xdr:cNvSpPr txBox="1"/>
      </xdr:nvSpPr>
      <xdr:spPr>
        <a:xfrm>
          <a:off x="16357600" y="9418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41910</xdr:rowOff>
    </xdr:from>
    <xdr:to>
      <xdr:col>86</xdr:col>
      <xdr:colOff>25400</xdr:colOff>
      <xdr:row>56</xdr:row>
      <xdr:rowOff>41910</xdr:rowOff>
    </xdr:to>
    <xdr:cxnSp macro="">
      <xdr:nvCxnSpPr>
        <xdr:cNvPr id="439" name="直線コネクタ 438">
          <a:extLst>
            <a:ext uri="{FF2B5EF4-FFF2-40B4-BE49-F238E27FC236}">
              <a16:creationId xmlns:a16="http://schemas.microsoft.com/office/drawing/2014/main" id="{09F1D1B7-BCA1-4771-AD26-E42A1CC7AB2B}"/>
            </a:ext>
          </a:extLst>
        </xdr:cNvPr>
        <xdr:cNvCxnSpPr/>
      </xdr:nvCxnSpPr>
      <xdr:spPr>
        <a:xfrm>
          <a:off x="16230600" y="9643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88282</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B52FB943-C3FB-4B2D-84DD-34538D8EE04C}"/>
            </a:ext>
          </a:extLst>
        </xdr:cNvPr>
        <xdr:cNvSpPr txBox="1"/>
      </xdr:nvSpPr>
      <xdr:spPr>
        <a:xfrm>
          <a:off x="16357600" y="1020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65405</xdr:rowOff>
    </xdr:from>
    <xdr:to>
      <xdr:col>85</xdr:col>
      <xdr:colOff>177800</xdr:colOff>
      <xdr:row>60</xdr:row>
      <xdr:rowOff>167005</xdr:rowOff>
    </xdr:to>
    <xdr:sp macro="" textlink="">
      <xdr:nvSpPr>
        <xdr:cNvPr id="441" name="フローチャート: 判断 440">
          <a:extLst>
            <a:ext uri="{FF2B5EF4-FFF2-40B4-BE49-F238E27FC236}">
              <a16:creationId xmlns:a16="http://schemas.microsoft.com/office/drawing/2014/main" id="{7DE38ABC-784A-4861-8A5A-C5051E4A6C2F}"/>
            </a:ext>
          </a:extLst>
        </xdr:cNvPr>
        <xdr:cNvSpPr/>
      </xdr:nvSpPr>
      <xdr:spPr>
        <a:xfrm>
          <a:off x="16268700" y="1035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46355</xdr:rowOff>
    </xdr:from>
    <xdr:to>
      <xdr:col>81</xdr:col>
      <xdr:colOff>101600</xdr:colOff>
      <xdr:row>60</xdr:row>
      <xdr:rowOff>147955</xdr:rowOff>
    </xdr:to>
    <xdr:sp macro="" textlink="">
      <xdr:nvSpPr>
        <xdr:cNvPr id="442" name="フローチャート: 判断 441">
          <a:extLst>
            <a:ext uri="{FF2B5EF4-FFF2-40B4-BE49-F238E27FC236}">
              <a16:creationId xmlns:a16="http://schemas.microsoft.com/office/drawing/2014/main" id="{F64F56E7-5B08-4F04-8908-B7CD01BF1184}"/>
            </a:ext>
          </a:extLst>
        </xdr:cNvPr>
        <xdr:cNvSpPr/>
      </xdr:nvSpPr>
      <xdr:spPr>
        <a:xfrm>
          <a:off x="154305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29210</xdr:rowOff>
    </xdr:from>
    <xdr:to>
      <xdr:col>76</xdr:col>
      <xdr:colOff>165100</xdr:colOff>
      <xdr:row>60</xdr:row>
      <xdr:rowOff>130810</xdr:rowOff>
    </xdr:to>
    <xdr:sp macro="" textlink="">
      <xdr:nvSpPr>
        <xdr:cNvPr id="443" name="フローチャート: 判断 442">
          <a:extLst>
            <a:ext uri="{FF2B5EF4-FFF2-40B4-BE49-F238E27FC236}">
              <a16:creationId xmlns:a16="http://schemas.microsoft.com/office/drawing/2014/main" id="{E2A70580-7B25-431A-AEEB-AD8122ED2A97}"/>
            </a:ext>
          </a:extLst>
        </xdr:cNvPr>
        <xdr:cNvSpPr/>
      </xdr:nvSpPr>
      <xdr:spPr>
        <a:xfrm>
          <a:off x="14541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10160</xdr:rowOff>
    </xdr:from>
    <xdr:to>
      <xdr:col>72</xdr:col>
      <xdr:colOff>38100</xdr:colOff>
      <xdr:row>60</xdr:row>
      <xdr:rowOff>111760</xdr:rowOff>
    </xdr:to>
    <xdr:sp macro="" textlink="">
      <xdr:nvSpPr>
        <xdr:cNvPr id="444" name="フローチャート: 判断 443">
          <a:extLst>
            <a:ext uri="{FF2B5EF4-FFF2-40B4-BE49-F238E27FC236}">
              <a16:creationId xmlns:a16="http://schemas.microsoft.com/office/drawing/2014/main" id="{C54FAB18-DA89-415D-943A-52720C4A2742}"/>
            </a:ext>
          </a:extLst>
        </xdr:cNvPr>
        <xdr:cNvSpPr/>
      </xdr:nvSpPr>
      <xdr:spPr>
        <a:xfrm>
          <a:off x="13652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445" name="フローチャート: 判断 444">
          <a:extLst>
            <a:ext uri="{FF2B5EF4-FFF2-40B4-BE49-F238E27FC236}">
              <a16:creationId xmlns:a16="http://schemas.microsoft.com/office/drawing/2014/main" id="{B4B5DEAF-A666-4FA9-8982-8015B70E7D3D}"/>
            </a:ext>
          </a:extLst>
        </xdr:cNvPr>
        <xdr:cNvSpPr/>
      </xdr:nvSpPr>
      <xdr:spPr>
        <a:xfrm>
          <a:off x="12763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7AC82056-B04D-44B5-87E8-6AE7878A552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3AE58D37-9E72-4265-8022-71C7D92D977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FD999A42-57FC-4139-82C9-D1977248B16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8DC49D1F-4D33-433C-81A0-5B631F31B5B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C566348A-425A-49FB-A650-138A9AC4AF4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114935</xdr:rowOff>
    </xdr:from>
    <xdr:to>
      <xdr:col>85</xdr:col>
      <xdr:colOff>177800</xdr:colOff>
      <xdr:row>61</xdr:row>
      <xdr:rowOff>45085</xdr:rowOff>
    </xdr:to>
    <xdr:sp macro="" textlink="">
      <xdr:nvSpPr>
        <xdr:cNvPr id="451" name="楕円 450">
          <a:extLst>
            <a:ext uri="{FF2B5EF4-FFF2-40B4-BE49-F238E27FC236}">
              <a16:creationId xmlns:a16="http://schemas.microsoft.com/office/drawing/2014/main" id="{25C9A3D1-9C7C-4E36-8F45-65D595AA7825}"/>
            </a:ext>
          </a:extLst>
        </xdr:cNvPr>
        <xdr:cNvSpPr/>
      </xdr:nvSpPr>
      <xdr:spPr>
        <a:xfrm>
          <a:off x="162687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93362</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70FC8C1B-0A50-4D1D-99CE-3681C8C8106E}"/>
            </a:ext>
          </a:extLst>
        </xdr:cNvPr>
        <xdr:cNvSpPr txBox="1"/>
      </xdr:nvSpPr>
      <xdr:spPr>
        <a:xfrm>
          <a:off x="16357600"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90170</xdr:rowOff>
    </xdr:from>
    <xdr:to>
      <xdr:col>81</xdr:col>
      <xdr:colOff>101600</xdr:colOff>
      <xdr:row>61</xdr:row>
      <xdr:rowOff>20320</xdr:rowOff>
    </xdr:to>
    <xdr:sp macro="" textlink="">
      <xdr:nvSpPr>
        <xdr:cNvPr id="453" name="楕円 452">
          <a:extLst>
            <a:ext uri="{FF2B5EF4-FFF2-40B4-BE49-F238E27FC236}">
              <a16:creationId xmlns:a16="http://schemas.microsoft.com/office/drawing/2014/main" id="{A9E66DB5-29C5-458B-BB83-CD5F5796904F}"/>
            </a:ext>
          </a:extLst>
        </xdr:cNvPr>
        <xdr:cNvSpPr/>
      </xdr:nvSpPr>
      <xdr:spPr>
        <a:xfrm>
          <a:off x="15430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140970</xdr:rowOff>
    </xdr:from>
    <xdr:to>
      <xdr:col>85</xdr:col>
      <xdr:colOff>127000</xdr:colOff>
      <xdr:row>60</xdr:row>
      <xdr:rowOff>165735</xdr:rowOff>
    </xdr:to>
    <xdr:cxnSp macro="">
      <xdr:nvCxnSpPr>
        <xdr:cNvPr id="454" name="直線コネクタ 453">
          <a:extLst>
            <a:ext uri="{FF2B5EF4-FFF2-40B4-BE49-F238E27FC236}">
              <a16:creationId xmlns:a16="http://schemas.microsoft.com/office/drawing/2014/main" id="{20A295D2-5A39-4972-81B7-8EF962F02BB5}"/>
            </a:ext>
          </a:extLst>
        </xdr:cNvPr>
        <xdr:cNvCxnSpPr/>
      </xdr:nvCxnSpPr>
      <xdr:spPr>
        <a:xfrm>
          <a:off x="15481300" y="1042797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33020</xdr:rowOff>
    </xdr:from>
    <xdr:to>
      <xdr:col>76</xdr:col>
      <xdr:colOff>165100</xdr:colOff>
      <xdr:row>60</xdr:row>
      <xdr:rowOff>134620</xdr:rowOff>
    </xdr:to>
    <xdr:sp macro="" textlink="">
      <xdr:nvSpPr>
        <xdr:cNvPr id="455" name="楕円 454">
          <a:extLst>
            <a:ext uri="{FF2B5EF4-FFF2-40B4-BE49-F238E27FC236}">
              <a16:creationId xmlns:a16="http://schemas.microsoft.com/office/drawing/2014/main" id="{D718535B-BE0D-4D2F-B7FF-B5EBF502CF09}"/>
            </a:ext>
          </a:extLst>
        </xdr:cNvPr>
        <xdr:cNvSpPr/>
      </xdr:nvSpPr>
      <xdr:spPr>
        <a:xfrm>
          <a:off x="145415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83820</xdr:rowOff>
    </xdr:from>
    <xdr:to>
      <xdr:col>81</xdr:col>
      <xdr:colOff>50800</xdr:colOff>
      <xdr:row>60</xdr:row>
      <xdr:rowOff>140970</xdr:rowOff>
    </xdr:to>
    <xdr:cxnSp macro="">
      <xdr:nvCxnSpPr>
        <xdr:cNvPr id="456" name="直線コネクタ 455">
          <a:extLst>
            <a:ext uri="{FF2B5EF4-FFF2-40B4-BE49-F238E27FC236}">
              <a16:creationId xmlns:a16="http://schemas.microsoft.com/office/drawing/2014/main" id="{72755EEC-46B3-4F63-BE9F-960B79D13582}"/>
            </a:ext>
          </a:extLst>
        </xdr:cNvPr>
        <xdr:cNvCxnSpPr/>
      </xdr:nvCxnSpPr>
      <xdr:spPr>
        <a:xfrm>
          <a:off x="14592300" y="103708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635</xdr:rowOff>
    </xdr:from>
    <xdr:to>
      <xdr:col>72</xdr:col>
      <xdr:colOff>38100</xdr:colOff>
      <xdr:row>60</xdr:row>
      <xdr:rowOff>102235</xdr:rowOff>
    </xdr:to>
    <xdr:sp macro="" textlink="">
      <xdr:nvSpPr>
        <xdr:cNvPr id="457" name="楕円 456">
          <a:extLst>
            <a:ext uri="{FF2B5EF4-FFF2-40B4-BE49-F238E27FC236}">
              <a16:creationId xmlns:a16="http://schemas.microsoft.com/office/drawing/2014/main" id="{D4401164-9E83-47E5-9078-E0752BB5379C}"/>
            </a:ext>
          </a:extLst>
        </xdr:cNvPr>
        <xdr:cNvSpPr/>
      </xdr:nvSpPr>
      <xdr:spPr>
        <a:xfrm>
          <a:off x="136525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51435</xdr:rowOff>
    </xdr:from>
    <xdr:to>
      <xdr:col>76</xdr:col>
      <xdr:colOff>114300</xdr:colOff>
      <xdr:row>60</xdr:row>
      <xdr:rowOff>83820</xdr:rowOff>
    </xdr:to>
    <xdr:cxnSp macro="">
      <xdr:nvCxnSpPr>
        <xdr:cNvPr id="458" name="直線コネクタ 457">
          <a:extLst>
            <a:ext uri="{FF2B5EF4-FFF2-40B4-BE49-F238E27FC236}">
              <a16:creationId xmlns:a16="http://schemas.microsoft.com/office/drawing/2014/main" id="{98612056-1962-4523-8E60-70B543F2BB59}"/>
            </a:ext>
          </a:extLst>
        </xdr:cNvPr>
        <xdr:cNvCxnSpPr/>
      </xdr:nvCxnSpPr>
      <xdr:spPr>
        <a:xfrm>
          <a:off x="13703300" y="1033843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162560</xdr:rowOff>
    </xdr:from>
    <xdr:to>
      <xdr:col>67</xdr:col>
      <xdr:colOff>101600</xdr:colOff>
      <xdr:row>60</xdr:row>
      <xdr:rowOff>92710</xdr:rowOff>
    </xdr:to>
    <xdr:sp macro="" textlink="">
      <xdr:nvSpPr>
        <xdr:cNvPr id="459" name="楕円 458">
          <a:extLst>
            <a:ext uri="{FF2B5EF4-FFF2-40B4-BE49-F238E27FC236}">
              <a16:creationId xmlns:a16="http://schemas.microsoft.com/office/drawing/2014/main" id="{B2FDCC0E-CA4B-4058-A512-8D5E61638FBA}"/>
            </a:ext>
          </a:extLst>
        </xdr:cNvPr>
        <xdr:cNvSpPr/>
      </xdr:nvSpPr>
      <xdr:spPr>
        <a:xfrm>
          <a:off x="12763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41910</xdr:rowOff>
    </xdr:from>
    <xdr:to>
      <xdr:col>71</xdr:col>
      <xdr:colOff>177800</xdr:colOff>
      <xdr:row>60</xdr:row>
      <xdr:rowOff>51435</xdr:rowOff>
    </xdr:to>
    <xdr:cxnSp macro="">
      <xdr:nvCxnSpPr>
        <xdr:cNvPr id="460" name="直線コネクタ 459">
          <a:extLst>
            <a:ext uri="{FF2B5EF4-FFF2-40B4-BE49-F238E27FC236}">
              <a16:creationId xmlns:a16="http://schemas.microsoft.com/office/drawing/2014/main" id="{BD77B021-2F8C-4026-85DE-83CF88B89767}"/>
            </a:ext>
          </a:extLst>
        </xdr:cNvPr>
        <xdr:cNvCxnSpPr/>
      </xdr:nvCxnSpPr>
      <xdr:spPr>
        <a:xfrm>
          <a:off x="12814300" y="1032891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164482</xdr:rowOff>
    </xdr:from>
    <xdr:ext cx="405111" cy="259045"/>
    <xdr:sp macro="" textlink="">
      <xdr:nvSpPr>
        <xdr:cNvPr id="461" name="n_1aveValue【学校施設】&#10;有形固定資産減価償却率">
          <a:extLst>
            <a:ext uri="{FF2B5EF4-FFF2-40B4-BE49-F238E27FC236}">
              <a16:creationId xmlns:a16="http://schemas.microsoft.com/office/drawing/2014/main" id="{E36056AF-16CC-41F9-B15E-32364AF91DA1}"/>
            </a:ext>
          </a:extLst>
        </xdr:cNvPr>
        <xdr:cNvSpPr txBox="1"/>
      </xdr:nvSpPr>
      <xdr:spPr>
        <a:xfrm>
          <a:off x="15266044" y="1010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147337</xdr:rowOff>
    </xdr:from>
    <xdr:ext cx="405111" cy="259045"/>
    <xdr:sp macro="" textlink="">
      <xdr:nvSpPr>
        <xdr:cNvPr id="462" name="n_2aveValue【学校施設】&#10;有形固定資産減価償却率">
          <a:extLst>
            <a:ext uri="{FF2B5EF4-FFF2-40B4-BE49-F238E27FC236}">
              <a16:creationId xmlns:a16="http://schemas.microsoft.com/office/drawing/2014/main" id="{2616B572-7974-44DB-A536-F65FE1F4790D}"/>
            </a:ext>
          </a:extLst>
        </xdr:cNvPr>
        <xdr:cNvSpPr txBox="1"/>
      </xdr:nvSpPr>
      <xdr:spPr>
        <a:xfrm>
          <a:off x="14389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102887</xdr:rowOff>
    </xdr:from>
    <xdr:ext cx="405111" cy="259045"/>
    <xdr:sp macro="" textlink="">
      <xdr:nvSpPr>
        <xdr:cNvPr id="463" name="n_3aveValue【学校施設】&#10;有形固定資産減価償却率">
          <a:extLst>
            <a:ext uri="{FF2B5EF4-FFF2-40B4-BE49-F238E27FC236}">
              <a16:creationId xmlns:a16="http://schemas.microsoft.com/office/drawing/2014/main" id="{2B2543DC-FB09-4B24-A585-72C4D91A30D9}"/>
            </a:ext>
          </a:extLst>
        </xdr:cNvPr>
        <xdr:cNvSpPr txBox="1"/>
      </xdr:nvSpPr>
      <xdr:spPr>
        <a:xfrm>
          <a:off x="13500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464" name="n_4aveValue【学校施設】&#10;有形固定資産減価償却率">
          <a:extLst>
            <a:ext uri="{FF2B5EF4-FFF2-40B4-BE49-F238E27FC236}">
              <a16:creationId xmlns:a16="http://schemas.microsoft.com/office/drawing/2014/main" id="{128AD28D-9DB7-4EDB-8676-92EE755AD108}"/>
            </a:ext>
          </a:extLst>
        </xdr:cNvPr>
        <xdr:cNvSpPr txBox="1"/>
      </xdr:nvSpPr>
      <xdr:spPr>
        <a:xfrm>
          <a:off x="1261174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11447</xdr:rowOff>
    </xdr:from>
    <xdr:ext cx="405111" cy="259045"/>
    <xdr:sp macro="" textlink="">
      <xdr:nvSpPr>
        <xdr:cNvPr id="465" name="n_1mainValue【学校施設】&#10;有形固定資産減価償却率">
          <a:extLst>
            <a:ext uri="{FF2B5EF4-FFF2-40B4-BE49-F238E27FC236}">
              <a16:creationId xmlns:a16="http://schemas.microsoft.com/office/drawing/2014/main" id="{BE336911-2070-43E8-9549-64A0D2792690}"/>
            </a:ext>
          </a:extLst>
        </xdr:cNvPr>
        <xdr:cNvSpPr txBox="1"/>
      </xdr:nvSpPr>
      <xdr:spPr>
        <a:xfrm>
          <a:off x="152660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125747</xdr:rowOff>
    </xdr:from>
    <xdr:ext cx="405111" cy="259045"/>
    <xdr:sp macro="" textlink="">
      <xdr:nvSpPr>
        <xdr:cNvPr id="466" name="n_2mainValue【学校施設】&#10;有形固定資産減価償却率">
          <a:extLst>
            <a:ext uri="{FF2B5EF4-FFF2-40B4-BE49-F238E27FC236}">
              <a16:creationId xmlns:a16="http://schemas.microsoft.com/office/drawing/2014/main" id="{543F6582-4CE1-4522-94E3-480AA9B9927F}"/>
            </a:ext>
          </a:extLst>
        </xdr:cNvPr>
        <xdr:cNvSpPr txBox="1"/>
      </xdr:nvSpPr>
      <xdr:spPr>
        <a:xfrm>
          <a:off x="14389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118762</xdr:rowOff>
    </xdr:from>
    <xdr:ext cx="405111" cy="259045"/>
    <xdr:sp macro="" textlink="">
      <xdr:nvSpPr>
        <xdr:cNvPr id="467" name="n_3mainValue【学校施設】&#10;有形固定資産減価償却率">
          <a:extLst>
            <a:ext uri="{FF2B5EF4-FFF2-40B4-BE49-F238E27FC236}">
              <a16:creationId xmlns:a16="http://schemas.microsoft.com/office/drawing/2014/main" id="{34BB11D7-53BF-496F-A876-E799288BA517}"/>
            </a:ext>
          </a:extLst>
        </xdr:cNvPr>
        <xdr:cNvSpPr txBox="1"/>
      </xdr:nvSpPr>
      <xdr:spPr>
        <a:xfrm>
          <a:off x="135007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109237</xdr:rowOff>
    </xdr:from>
    <xdr:ext cx="405111" cy="259045"/>
    <xdr:sp macro="" textlink="">
      <xdr:nvSpPr>
        <xdr:cNvPr id="468" name="n_4mainValue【学校施設】&#10;有形固定資産減価償却率">
          <a:extLst>
            <a:ext uri="{FF2B5EF4-FFF2-40B4-BE49-F238E27FC236}">
              <a16:creationId xmlns:a16="http://schemas.microsoft.com/office/drawing/2014/main" id="{FC68668E-25C0-47B5-AED7-D9A7C69A67A9}"/>
            </a:ext>
          </a:extLst>
        </xdr:cNvPr>
        <xdr:cNvSpPr txBox="1"/>
      </xdr:nvSpPr>
      <xdr:spPr>
        <a:xfrm>
          <a:off x="12611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65CC7234-8A65-4399-B86E-3B49C8B0985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4B2B6A50-0D83-4E11-A281-58568429AC6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AC88052E-C0FC-4A77-8CF0-6C012FBFEC3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37C2722F-44FF-42FA-94BC-B576397A8FC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482D5E85-3CDF-4178-A5D9-B1AB3B3936F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E6F87D7D-E5FB-47FA-87A7-E03C993A120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2E4F4A09-F0E1-454C-9B1B-32F9CB3EF78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E96D4029-4FD7-4FF7-996E-567BE3DF678E}"/>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D7D0702E-1DAD-421A-93FC-D4DB6B53F2F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F12E5221-BF24-4535-91A3-65396BAC182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065D77C2-FD98-4061-96F1-E840DFC44CEC}"/>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0" name="直線コネクタ 479">
          <a:extLst>
            <a:ext uri="{FF2B5EF4-FFF2-40B4-BE49-F238E27FC236}">
              <a16:creationId xmlns:a16="http://schemas.microsoft.com/office/drawing/2014/main" id="{5E2637E0-60A7-4653-A966-3B7DF71E0C68}"/>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1" name="テキスト ボックス 480">
          <a:extLst>
            <a:ext uri="{FF2B5EF4-FFF2-40B4-BE49-F238E27FC236}">
              <a16:creationId xmlns:a16="http://schemas.microsoft.com/office/drawing/2014/main" id="{2C89A500-20CE-44B8-9EDE-33BE8E52C637}"/>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2" name="直線コネクタ 481">
          <a:extLst>
            <a:ext uri="{FF2B5EF4-FFF2-40B4-BE49-F238E27FC236}">
              <a16:creationId xmlns:a16="http://schemas.microsoft.com/office/drawing/2014/main" id="{E80F7776-EEDE-438E-B631-3FDC0FCD4EB5}"/>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3" name="テキスト ボックス 482">
          <a:extLst>
            <a:ext uri="{FF2B5EF4-FFF2-40B4-BE49-F238E27FC236}">
              <a16:creationId xmlns:a16="http://schemas.microsoft.com/office/drawing/2014/main" id="{B3A0119F-525F-42D3-B1C7-41DBA256AA3A}"/>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4" name="直線コネクタ 483">
          <a:extLst>
            <a:ext uri="{FF2B5EF4-FFF2-40B4-BE49-F238E27FC236}">
              <a16:creationId xmlns:a16="http://schemas.microsoft.com/office/drawing/2014/main" id="{05D7434B-BC4B-478D-9790-D1C41F56E176}"/>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5" name="テキスト ボックス 484">
          <a:extLst>
            <a:ext uri="{FF2B5EF4-FFF2-40B4-BE49-F238E27FC236}">
              <a16:creationId xmlns:a16="http://schemas.microsoft.com/office/drawing/2014/main" id="{6F04CC21-91C0-4FD8-9936-0505AF89854E}"/>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6" name="直線コネクタ 485">
          <a:extLst>
            <a:ext uri="{FF2B5EF4-FFF2-40B4-BE49-F238E27FC236}">
              <a16:creationId xmlns:a16="http://schemas.microsoft.com/office/drawing/2014/main" id="{9C64F711-211C-4EB8-BA58-6BEB6E86C5C3}"/>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7" name="テキスト ボックス 486">
          <a:extLst>
            <a:ext uri="{FF2B5EF4-FFF2-40B4-BE49-F238E27FC236}">
              <a16:creationId xmlns:a16="http://schemas.microsoft.com/office/drawing/2014/main" id="{86EAA3F6-7120-434F-B875-626F8B08681C}"/>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8" name="直線コネクタ 487">
          <a:extLst>
            <a:ext uri="{FF2B5EF4-FFF2-40B4-BE49-F238E27FC236}">
              <a16:creationId xmlns:a16="http://schemas.microsoft.com/office/drawing/2014/main" id="{98EA4770-7616-440C-9CCE-F0E9D24E176D}"/>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9" name="テキスト ボックス 488">
          <a:extLst>
            <a:ext uri="{FF2B5EF4-FFF2-40B4-BE49-F238E27FC236}">
              <a16:creationId xmlns:a16="http://schemas.microsoft.com/office/drawing/2014/main" id="{31BACFDF-8FF7-49C2-A7B2-3DD115EEA7FF}"/>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0" name="直線コネクタ 489">
          <a:extLst>
            <a:ext uri="{FF2B5EF4-FFF2-40B4-BE49-F238E27FC236}">
              <a16:creationId xmlns:a16="http://schemas.microsoft.com/office/drawing/2014/main" id="{D9E7C25F-1FED-4F7C-B0F9-73A0574B88E5}"/>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1" name="テキスト ボックス 490">
          <a:extLst>
            <a:ext uri="{FF2B5EF4-FFF2-40B4-BE49-F238E27FC236}">
              <a16:creationId xmlns:a16="http://schemas.microsoft.com/office/drawing/2014/main" id="{14D378F9-1DA2-4D3F-9874-4ABBA204CC83}"/>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2" name="直線コネクタ 491">
          <a:extLst>
            <a:ext uri="{FF2B5EF4-FFF2-40B4-BE49-F238E27FC236}">
              <a16:creationId xmlns:a16="http://schemas.microsoft.com/office/drawing/2014/main" id="{2E4A1BB8-2F6C-493F-B670-442ABBE7B46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3" name="テキスト ボックス 492">
          <a:extLst>
            <a:ext uri="{FF2B5EF4-FFF2-40B4-BE49-F238E27FC236}">
              <a16:creationId xmlns:a16="http://schemas.microsoft.com/office/drawing/2014/main" id="{C2653475-DE10-48E6-9997-512CC02C35B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4" name="【学校施設】&#10;一人当たり面積グラフ枠">
          <a:extLst>
            <a:ext uri="{FF2B5EF4-FFF2-40B4-BE49-F238E27FC236}">
              <a16:creationId xmlns:a16="http://schemas.microsoft.com/office/drawing/2014/main" id="{3EEABD5A-6E18-4D2F-B8BA-A1769CCBD43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14369</xdr:rowOff>
    </xdr:from>
    <xdr:to>
      <xdr:col>116</xdr:col>
      <xdr:colOff>62864</xdr:colOff>
      <xdr:row>64</xdr:row>
      <xdr:rowOff>97318</xdr:rowOff>
    </xdr:to>
    <xdr:cxnSp macro="">
      <xdr:nvCxnSpPr>
        <xdr:cNvPr id="495" name="直線コネクタ 494">
          <a:extLst>
            <a:ext uri="{FF2B5EF4-FFF2-40B4-BE49-F238E27FC236}">
              <a16:creationId xmlns:a16="http://schemas.microsoft.com/office/drawing/2014/main" id="{DADAB633-9895-4573-AD94-1506247B0EF4}"/>
            </a:ext>
          </a:extLst>
        </xdr:cNvPr>
        <xdr:cNvCxnSpPr/>
      </xdr:nvCxnSpPr>
      <xdr:spPr>
        <a:xfrm flipV="1">
          <a:off x="22160864" y="9615569"/>
          <a:ext cx="0" cy="14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101145</xdr:rowOff>
    </xdr:from>
    <xdr:ext cx="469744" cy="259045"/>
    <xdr:sp macro="" textlink="">
      <xdr:nvSpPr>
        <xdr:cNvPr id="496" name="【学校施設】&#10;一人当たり面積最小値テキスト">
          <a:extLst>
            <a:ext uri="{FF2B5EF4-FFF2-40B4-BE49-F238E27FC236}">
              <a16:creationId xmlns:a16="http://schemas.microsoft.com/office/drawing/2014/main" id="{D8117161-3BBD-41E0-B874-6E5E6DFF1682}"/>
            </a:ext>
          </a:extLst>
        </xdr:cNvPr>
        <xdr:cNvSpPr txBox="1"/>
      </xdr:nvSpPr>
      <xdr:spPr>
        <a:xfrm>
          <a:off x="22199600" y="11073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97318</xdr:rowOff>
    </xdr:from>
    <xdr:to>
      <xdr:col>116</xdr:col>
      <xdr:colOff>152400</xdr:colOff>
      <xdr:row>64</xdr:row>
      <xdr:rowOff>97318</xdr:rowOff>
    </xdr:to>
    <xdr:cxnSp macro="">
      <xdr:nvCxnSpPr>
        <xdr:cNvPr id="497" name="直線コネクタ 496">
          <a:extLst>
            <a:ext uri="{FF2B5EF4-FFF2-40B4-BE49-F238E27FC236}">
              <a16:creationId xmlns:a16="http://schemas.microsoft.com/office/drawing/2014/main" id="{80690990-3DF3-4D9E-943F-4031E1828397}"/>
            </a:ext>
          </a:extLst>
        </xdr:cNvPr>
        <xdr:cNvCxnSpPr/>
      </xdr:nvCxnSpPr>
      <xdr:spPr>
        <a:xfrm>
          <a:off x="22072600" y="11070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132496</xdr:rowOff>
    </xdr:from>
    <xdr:ext cx="469744" cy="259045"/>
    <xdr:sp macro="" textlink="">
      <xdr:nvSpPr>
        <xdr:cNvPr id="498" name="【学校施設】&#10;一人当たり面積最大値テキスト">
          <a:extLst>
            <a:ext uri="{FF2B5EF4-FFF2-40B4-BE49-F238E27FC236}">
              <a16:creationId xmlns:a16="http://schemas.microsoft.com/office/drawing/2014/main" id="{75684A59-2087-4E47-95CE-9FF48153A733}"/>
            </a:ext>
          </a:extLst>
        </xdr:cNvPr>
        <xdr:cNvSpPr txBox="1"/>
      </xdr:nvSpPr>
      <xdr:spPr>
        <a:xfrm>
          <a:off x="22199600" y="9390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14369</xdr:rowOff>
    </xdr:from>
    <xdr:to>
      <xdr:col>116</xdr:col>
      <xdr:colOff>152400</xdr:colOff>
      <xdr:row>56</xdr:row>
      <xdr:rowOff>14369</xdr:rowOff>
    </xdr:to>
    <xdr:cxnSp macro="">
      <xdr:nvCxnSpPr>
        <xdr:cNvPr id="499" name="直線コネクタ 498">
          <a:extLst>
            <a:ext uri="{FF2B5EF4-FFF2-40B4-BE49-F238E27FC236}">
              <a16:creationId xmlns:a16="http://schemas.microsoft.com/office/drawing/2014/main" id="{F3486DAC-BD3B-4936-8F89-D743B2881E50}"/>
            </a:ext>
          </a:extLst>
        </xdr:cNvPr>
        <xdr:cNvCxnSpPr/>
      </xdr:nvCxnSpPr>
      <xdr:spPr>
        <a:xfrm>
          <a:off x="22072600" y="9615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16781</xdr:rowOff>
    </xdr:from>
    <xdr:ext cx="469744" cy="259045"/>
    <xdr:sp macro="" textlink="">
      <xdr:nvSpPr>
        <xdr:cNvPr id="500" name="【学校施設】&#10;一人当たり面積平均値テキスト">
          <a:extLst>
            <a:ext uri="{FF2B5EF4-FFF2-40B4-BE49-F238E27FC236}">
              <a16:creationId xmlns:a16="http://schemas.microsoft.com/office/drawing/2014/main" id="{9B016438-9E1D-43FB-B519-7CA0B9612BE0}"/>
            </a:ext>
          </a:extLst>
        </xdr:cNvPr>
        <xdr:cNvSpPr txBox="1"/>
      </xdr:nvSpPr>
      <xdr:spPr>
        <a:xfrm>
          <a:off x="22199600" y="10646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38354</xdr:rowOff>
    </xdr:from>
    <xdr:to>
      <xdr:col>116</xdr:col>
      <xdr:colOff>114300</xdr:colOff>
      <xdr:row>62</xdr:row>
      <xdr:rowOff>139954</xdr:rowOff>
    </xdr:to>
    <xdr:sp macro="" textlink="">
      <xdr:nvSpPr>
        <xdr:cNvPr id="501" name="フローチャート: 判断 500">
          <a:extLst>
            <a:ext uri="{FF2B5EF4-FFF2-40B4-BE49-F238E27FC236}">
              <a16:creationId xmlns:a16="http://schemas.microsoft.com/office/drawing/2014/main" id="{3A799C3B-BF07-4A67-95D9-C5831547B651}"/>
            </a:ext>
          </a:extLst>
        </xdr:cNvPr>
        <xdr:cNvSpPr/>
      </xdr:nvSpPr>
      <xdr:spPr>
        <a:xfrm>
          <a:off x="22110700" y="106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50764</xdr:rowOff>
    </xdr:from>
    <xdr:to>
      <xdr:col>112</xdr:col>
      <xdr:colOff>38100</xdr:colOff>
      <xdr:row>62</xdr:row>
      <xdr:rowOff>152364</xdr:rowOff>
    </xdr:to>
    <xdr:sp macro="" textlink="">
      <xdr:nvSpPr>
        <xdr:cNvPr id="502" name="フローチャート: 判断 501">
          <a:extLst>
            <a:ext uri="{FF2B5EF4-FFF2-40B4-BE49-F238E27FC236}">
              <a16:creationId xmlns:a16="http://schemas.microsoft.com/office/drawing/2014/main" id="{E1DA68DB-F1CF-4A24-AC93-3EC34055A7E5}"/>
            </a:ext>
          </a:extLst>
        </xdr:cNvPr>
        <xdr:cNvSpPr/>
      </xdr:nvSpPr>
      <xdr:spPr>
        <a:xfrm>
          <a:off x="21272500" y="1068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55335</xdr:rowOff>
    </xdr:from>
    <xdr:to>
      <xdr:col>107</xdr:col>
      <xdr:colOff>101600</xdr:colOff>
      <xdr:row>62</xdr:row>
      <xdr:rowOff>156935</xdr:rowOff>
    </xdr:to>
    <xdr:sp macro="" textlink="">
      <xdr:nvSpPr>
        <xdr:cNvPr id="503" name="フローチャート: 判断 502">
          <a:extLst>
            <a:ext uri="{FF2B5EF4-FFF2-40B4-BE49-F238E27FC236}">
              <a16:creationId xmlns:a16="http://schemas.microsoft.com/office/drawing/2014/main" id="{E2F2D40E-2926-4473-9AB3-E5F07F3B85B0}"/>
            </a:ext>
          </a:extLst>
        </xdr:cNvPr>
        <xdr:cNvSpPr/>
      </xdr:nvSpPr>
      <xdr:spPr>
        <a:xfrm>
          <a:off x="20383500" y="1068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55009</xdr:rowOff>
    </xdr:from>
    <xdr:to>
      <xdr:col>102</xdr:col>
      <xdr:colOff>165100</xdr:colOff>
      <xdr:row>62</xdr:row>
      <xdr:rowOff>156609</xdr:rowOff>
    </xdr:to>
    <xdr:sp macro="" textlink="">
      <xdr:nvSpPr>
        <xdr:cNvPr id="504" name="フローチャート: 判断 503">
          <a:extLst>
            <a:ext uri="{FF2B5EF4-FFF2-40B4-BE49-F238E27FC236}">
              <a16:creationId xmlns:a16="http://schemas.microsoft.com/office/drawing/2014/main" id="{EC86BDD2-61F8-42C4-805B-D6133C2691F0}"/>
            </a:ext>
          </a:extLst>
        </xdr:cNvPr>
        <xdr:cNvSpPr/>
      </xdr:nvSpPr>
      <xdr:spPr>
        <a:xfrm>
          <a:off x="19494500" y="1068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61540</xdr:rowOff>
    </xdr:from>
    <xdr:to>
      <xdr:col>98</xdr:col>
      <xdr:colOff>38100</xdr:colOff>
      <xdr:row>62</xdr:row>
      <xdr:rowOff>163140</xdr:rowOff>
    </xdr:to>
    <xdr:sp macro="" textlink="">
      <xdr:nvSpPr>
        <xdr:cNvPr id="505" name="フローチャート: 判断 504">
          <a:extLst>
            <a:ext uri="{FF2B5EF4-FFF2-40B4-BE49-F238E27FC236}">
              <a16:creationId xmlns:a16="http://schemas.microsoft.com/office/drawing/2014/main" id="{1A33F50F-3B2D-4269-A174-54AFC64BA6AD}"/>
            </a:ext>
          </a:extLst>
        </xdr:cNvPr>
        <xdr:cNvSpPr/>
      </xdr:nvSpPr>
      <xdr:spPr>
        <a:xfrm>
          <a:off x="18605500" y="1069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CDCF62B-DAF6-4ABF-9936-6E04E731F00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5CC690EB-633D-41DD-B793-1DD524C3940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86921A71-689D-4391-BC86-CCF36931ECD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6E071051-184F-445C-8E06-1A7AFB98EEF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4B7CE826-DED0-4CC2-81BF-878A62CC3A7D}"/>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11575</xdr:rowOff>
    </xdr:from>
    <xdr:to>
      <xdr:col>116</xdr:col>
      <xdr:colOff>114300</xdr:colOff>
      <xdr:row>62</xdr:row>
      <xdr:rowOff>113175</xdr:rowOff>
    </xdr:to>
    <xdr:sp macro="" textlink="">
      <xdr:nvSpPr>
        <xdr:cNvPr id="511" name="楕円 510">
          <a:extLst>
            <a:ext uri="{FF2B5EF4-FFF2-40B4-BE49-F238E27FC236}">
              <a16:creationId xmlns:a16="http://schemas.microsoft.com/office/drawing/2014/main" id="{55395FEF-33D2-446E-A63C-D78848E3A7E2}"/>
            </a:ext>
          </a:extLst>
        </xdr:cNvPr>
        <xdr:cNvSpPr/>
      </xdr:nvSpPr>
      <xdr:spPr>
        <a:xfrm>
          <a:off x="22110700" y="1064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34452</xdr:rowOff>
    </xdr:from>
    <xdr:ext cx="469744" cy="259045"/>
    <xdr:sp macro="" textlink="">
      <xdr:nvSpPr>
        <xdr:cNvPr id="512" name="【学校施設】&#10;一人当たり面積該当値テキスト">
          <a:extLst>
            <a:ext uri="{FF2B5EF4-FFF2-40B4-BE49-F238E27FC236}">
              <a16:creationId xmlns:a16="http://schemas.microsoft.com/office/drawing/2014/main" id="{128F51F0-57DB-498A-B076-1C393B775400}"/>
            </a:ext>
          </a:extLst>
        </xdr:cNvPr>
        <xdr:cNvSpPr txBox="1"/>
      </xdr:nvSpPr>
      <xdr:spPr>
        <a:xfrm>
          <a:off x="22199600" y="1049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22352</xdr:rowOff>
    </xdr:from>
    <xdr:to>
      <xdr:col>112</xdr:col>
      <xdr:colOff>38100</xdr:colOff>
      <xdr:row>62</xdr:row>
      <xdr:rowOff>123952</xdr:rowOff>
    </xdr:to>
    <xdr:sp macro="" textlink="">
      <xdr:nvSpPr>
        <xdr:cNvPr id="513" name="楕円 512">
          <a:extLst>
            <a:ext uri="{FF2B5EF4-FFF2-40B4-BE49-F238E27FC236}">
              <a16:creationId xmlns:a16="http://schemas.microsoft.com/office/drawing/2014/main" id="{00178977-2689-40DB-8966-2AEAE61015C3}"/>
            </a:ext>
          </a:extLst>
        </xdr:cNvPr>
        <xdr:cNvSpPr/>
      </xdr:nvSpPr>
      <xdr:spPr>
        <a:xfrm>
          <a:off x="21272500" y="1065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62375</xdr:rowOff>
    </xdr:from>
    <xdr:to>
      <xdr:col>116</xdr:col>
      <xdr:colOff>63500</xdr:colOff>
      <xdr:row>62</xdr:row>
      <xdr:rowOff>73152</xdr:rowOff>
    </xdr:to>
    <xdr:cxnSp macro="">
      <xdr:nvCxnSpPr>
        <xdr:cNvPr id="514" name="直線コネクタ 513">
          <a:extLst>
            <a:ext uri="{FF2B5EF4-FFF2-40B4-BE49-F238E27FC236}">
              <a16:creationId xmlns:a16="http://schemas.microsoft.com/office/drawing/2014/main" id="{067792B4-0919-4CB8-816C-82A8F9F2F755}"/>
            </a:ext>
          </a:extLst>
        </xdr:cNvPr>
        <xdr:cNvCxnSpPr/>
      </xdr:nvCxnSpPr>
      <xdr:spPr>
        <a:xfrm flipV="1">
          <a:off x="21323300" y="10692275"/>
          <a:ext cx="838200" cy="1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40640</xdr:rowOff>
    </xdr:from>
    <xdr:to>
      <xdr:col>107</xdr:col>
      <xdr:colOff>101600</xdr:colOff>
      <xdr:row>62</xdr:row>
      <xdr:rowOff>142240</xdr:rowOff>
    </xdr:to>
    <xdr:sp macro="" textlink="">
      <xdr:nvSpPr>
        <xdr:cNvPr id="515" name="楕円 514">
          <a:extLst>
            <a:ext uri="{FF2B5EF4-FFF2-40B4-BE49-F238E27FC236}">
              <a16:creationId xmlns:a16="http://schemas.microsoft.com/office/drawing/2014/main" id="{E94DF9A8-6302-4CA9-8358-17BC57982219}"/>
            </a:ext>
          </a:extLst>
        </xdr:cNvPr>
        <xdr:cNvSpPr/>
      </xdr:nvSpPr>
      <xdr:spPr>
        <a:xfrm>
          <a:off x="20383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73152</xdr:rowOff>
    </xdr:from>
    <xdr:to>
      <xdr:col>111</xdr:col>
      <xdr:colOff>177800</xdr:colOff>
      <xdr:row>62</xdr:row>
      <xdr:rowOff>91440</xdr:rowOff>
    </xdr:to>
    <xdr:cxnSp macro="">
      <xdr:nvCxnSpPr>
        <xdr:cNvPr id="516" name="直線コネクタ 515">
          <a:extLst>
            <a:ext uri="{FF2B5EF4-FFF2-40B4-BE49-F238E27FC236}">
              <a16:creationId xmlns:a16="http://schemas.microsoft.com/office/drawing/2014/main" id="{53550C47-3E64-4310-99B9-E5412B40FD3C}"/>
            </a:ext>
          </a:extLst>
        </xdr:cNvPr>
        <xdr:cNvCxnSpPr/>
      </xdr:nvCxnSpPr>
      <xdr:spPr>
        <a:xfrm flipV="1">
          <a:off x="20434300" y="107030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57622</xdr:rowOff>
    </xdr:from>
    <xdr:to>
      <xdr:col>102</xdr:col>
      <xdr:colOff>165100</xdr:colOff>
      <xdr:row>62</xdr:row>
      <xdr:rowOff>159222</xdr:rowOff>
    </xdr:to>
    <xdr:sp macro="" textlink="">
      <xdr:nvSpPr>
        <xdr:cNvPr id="517" name="楕円 516">
          <a:extLst>
            <a:ext uri="{FF2B5EF4-FFF2-40B4-BE49-F238E27FC236}">
              <a16:creationId xmlns:a16="http://schemas.microsoft.com/office/drawing/2014/main" id="{06922493-5D13-4418-9262-5FB5F32B6BA9}"/>
            </a:ext>
          </a:extLst>
        </xdr:cNvPr>
        <xdr:cNvSpPr/>
      </xdr:nvSpPr>
      <xdr:spPr>
        <a:xfrm>
          <a:off x="19494500" y="1068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91440</xdr:rowOff>
    </xdr:from>
    <xdr:to>
      <xdr:col>107</xdr:col>
      <xdr:colOff>50800</xdr:colOff>
      <xdr:row>62</xdr:row>
      <xdr:rowOff>108422</xdr:rowOff>
    </xdr:to>
    <xdr:cxnSp macro="">
      <xdr:nvCxnSpPr>
        <xdr:cNvPr id="518" name="直線コネクタ 517">
          <a:extLst>
            <a:ext uri="{FF2B5EF4-FFF2-40B4-BE49-F238E27FC236}">
              <a16:creationId xmlns:a16="http://schemas.microsoft.com/office/drawing/2014/main" id="{15D5FE6B-F91F-4083-8372-E4FFF08E45D4}"/>
            </a:ext>
          </a:extLst>
        </xdr:cNvPr>
        <xdr:cNvCxnSpPr/>
      </xdr:nvCxnSpPr>
      <xdr:spPr>
        <a:xfrm flipV="1">
          <a:off x="19545300" y="10721340"/>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71011</xdr:rowOff>
    </xdr:from>
    <xdr:to>
      <xdr:col>98</xdr:col>
      <xdr:colOff>38100</xdr:colOff>
      <xdr:row>63</xdr:row>
      <xdr:rowOff>1161</xdr:rowOff>
    </xdr:to>
    <xdr:sp macro="" textlink="">
      <xdr:nvSpPr>
        <xdr:cNvPr id="519" name="楕円 518">
          <a:extLst>
            <a:ext uri="{FF2B5EF4-FFF2-40B4-BE49-F238E27FC236}">
              <a16:creationId xmlns:a16="http://schemas.microsoft.com/office/drawing/2014/main" id="{4B7FF129-A9E5-45F6-952D-F7BBA6345D49}"/>
            </a:ext>
          </a:extLst>
        </xdr:cNvPr>
        <xdr:cNvSpPr/>
      </xdr:nvSpPr>
      <xdr:spPr>
        <a:xfrm>
          <a:off x="18605500" y="1070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108422</xdr:rowOff>
    </xdr:from>
    <xdr:to>
      <xdr:col>102</xdr:col>
      <xdr:colOff>114300</xdr:colOff>
      <xdr:row>62</xdr:row>
      <xdr:rowOff>121811</xdr:rowOff>
    </xdr:to>
    <xdr:cxnSp macro="">
      <xdr:nvCxnSpPr>
        <xdr:cNvPr id="520" name="直線コネクタ 519">
          <a:extLst>
            <a:ext uri="{FF2B5EF4-FFF2-40B4-BE49-F238E27FC236}">
              <a16:creationId xmlns:a16="http://schemas.microsoft.com/office/drawing/2014/main" id="{5C3B6992-E8E7-4EEC-8CEA-10E158149107}"/>
            </a:ext>
          </a:extLst>
        </xdr:cNvPr>
        <xdr:cNvCxnSpPr/>
      </xdr:nvCxnSpPr>
      <xdr:spPr>
        <a:xfrm flipV="1">
          <a:off x="18656300" y="10738322"/>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143491</xdr:rowOff>
    </xdr:from>
    <xdr:ext cx="469744" cy="259045"/>
    <xdr:sp macro="" textlink="">
      <xdr:nvSpPr>
        <xdr:cNvPr id="521" name="n_1aveValue【学校施設】&#10;一人当たり面積">
          <a:extLst>
            <a:ext uri="{FF2B5EF4-FFF2-40B4-BE49-F238E27FC236}">
              <a16:creationId xmlns:a16="http://schemas.microsoft.com/office/drawing/2014/main" id="{F77F39B9-A888-4206-838C-835201087884}"/>
            </a:ext>
          </a:extLst>
        </xdr:cNvPr>
        <xdr:cNvSpPr txBox="1"/>
      </xdr:nvSpPr>
      <xdr:spPr>
        <a:xfrm>
          <a:off x="21075727" y="1077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148062</xdr:rowOff>
    </xdr:from>
    <xdr:ext cx="469744" cy="259045"/>
    <xdr:sp macro="" textlink="">
      <xdr:nvSpPr>
        <xdr:cNvPr id="522" name="n_2aveValue【学校施設】&#10;一人当たり面積">
          <a:extLst>
            <a:ext uri="{FF2B5EF4-FFF2-40B4-BE49-F238E27FC236}">
              <a16:creationId xmlns:a16="http://schemas.microsoft.com/office/drawing/2014/main" id="{8DA9F72E-2EDE-40A1-9546-BC6492DC2EB0}"/>
            </a:ext>
          </a:extLst>
        </xdr:cNvPr>
        <xdr:cNvSpPr txBox="1"/>
      </xdr:nvSpPr>
      <xdr:spPr>
        <a:xfrm>
          <a:off x="20199427" y="1077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1686</xdr:rowOff>
    </xdr:from>
    <xdr:ext cx="469744" cy="259045"/>
    <xdr:sp macro="" textlink="">
      <xdr:nvSpPr>
        <xdr:cNvPr id="523" name="n_3aveValue【学校施設】&#10;一人当たり面積">
          <a:extLst>
            <a:ext uri="{FF2B5EF4-FFF2-40B4-BE49-F238E27FC236}">
              <a16:creationId xmlns:a16="http://schemas.microsoft.com/office/drawing/2014/main" id="{477E1856-9112-4233-A082-B4D42E63BB42}"/>
            </a:ext>
          </a:extLst>
        </xdr:cNvPr>
        <xdr:cNvSpPr txBox="1"/>
      </xdr:nvSpPr>
      <xdr:spPr>
        <a:xfrm>
          <a:off x="19310427" y="10460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8217</xdr:rowOff>
    </xdr:from>
    <xdr:ext cx="469744" cy="259045"/>
    <xdr:sp macro="" textlink="">
      <xdr:nvSpPr>
        <xdr:cNvPr id="524" name="n_4aveValue【学校施設】&#10;一人当たり面積">
          <a:extLst>
            <a:ext uri="{FF2B5EF4-FFF2-40B4-BE49-F238E27FC236}">
              <a16:creationId xmlns:a16="http://schemas.microsoft.com/office/drawing/2014/main" id="{0B18A6A8-EEAE-4901-A49B-2B5DBF5CDE21}"/>
            </a:ext>
          </a:extLst>
        </xdr:cNvPr>
        <xdr:cNvSpPr txBox="1"/>
      </xdr:nvSpPr>
      <xdr:spPr>
        <a:xfrm>
          <a:off x="18421427" y="1046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140479</xdr:rowOff>
    </xdr:from>
    <xdr:ext cx="469744" cy="259045"/>
    <xdr:sp macro="" textlink="">
      <xdr:nvSpPr>
        <xdr:cNvPr id="525" name="n_1mainValue【学校施設】&#10;一人当たり面積">
          <a:extLst>
            <a:ext uri="{FF2B5EF4-FFF2-40B4-BE49-F238E27FC236}">
              <a16:creationId xmlns:a16="http://schemas.microsoft.com/office/drawing/2014/main" id="{DDDD78EE-EDF9-464E-8825-A683B8D3E503}"/>
            </a:ext>
          </a:extLst>
        </xdr:cNvPr>
        <xdr:cNvSpPr txBox="1"/>
      </xdr:nvSpPr>
      <xdr:spPr>
        <a:xfrm>
          <a:off x="21075727" y="1042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158767</xdr:rowOff>
    </xdr:from>
    <xdr:ext cx="469744" cy="259045"/>
    <xdr:sp macro="" textlink="">
      <xdr:nvSpPr>
        <xdr:cNvPr id="526" name="n_2mainValue【学校施設】&#10;一人当たり面積">
          <a:extLst>
            <a:ext uri="{FF2B5EF4-FFF2-40B4-BE49-F238E27FC236}">
              <a16:creationId xmlns:a16="http://schemas.microsoft.com/office/drawing/2014/main" id="{0AF829F2-ADD3-4330-9D30-12F52D3286D1}"/>
            </a:ext>
          </a:extLst>
        </xdr:cNvPr>
        <xdr:cNvSpPr txBox="1"/>
      </xdr:nvSpPr>
      <xdr:spPr>
        <a:xfrm>
          <a:off x="20199427" y="1044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150349</xdr:rowOff>
    </xdr:from>
    <xdr:ext cx="469744" cy="259045"/>
    <xdr:sp macro="" textlink="">
      <xdr:nvSpPr>
        <xdr:cNvPr id="527" name="n_3mainValue【学校施設】&#10;一人当たり面積">
          <a:extLst>
            <a:ext uri="{FF2B5EF4-FFF2-40B4-BE49-F238E27FC236}">
              <a16:creationId xmlns:a16="http://schemas.microsoft.com/office/drawing/2014/main" id="{49CD65FC-A50D-4F68-9F49-81806E5B11E2}"/>
            </a:ext>
          </a:extLst>
        </xdr:cNvPr>
        <xdr:cNvSpPr txBox="1"/>
      </xdr:nvSpPr>
      <xdr:spPr>
        <a:xfrm>
          <a:off x="19310427" y="1078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163738</xdr:rowOff>
    </xdr:from>
    <xdr:ext cx="469744" cy="259045"/>
    <xdr:sp macro="" textlink="">
      <xdr:nvSpPr>
        <xdr:cNvPr id="528" name="n_4mainValue【学校施設】&#10;一人当たり面積">
          <a:extLst>
            <a:ext uri="{FF2B5EF4-FFF2-40B4-BE49-F238E27FC236}">
              <a16:creationId xmlns:a16="http://schemas.microsoft.com/office/drawing/2014/main" id="{D7C8B010-A523-4F7D-801D-2C4BA984CC5C}"/>
            </a:ext>
          </a:extLst>
        </xdr:cNvPr>
        <xdr:cNvSpPr txBox="1"/>
      </xdr:nvSpPr>
      <xdr:spPr>
        <a:xfrm>
          <a:off x="18421427" y="10793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9" name="正方形/長方形 528">
          <a:extLst>
            <a:ext uri="{FF2B5EF4-FFF2-40B4-BE49-F238E27FC236}">
              <a16:creationId xmlns:a16="http://schemas.microsoft.com/office/drawing/2014/main" id="{3C0FE631-BFAD-48AC-BBFD-21EE11E8C18E}"/>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0" name="正方形/長方形 529">
          <a:extLst>
            <a:ext uri="{FF2B5EF4-FFF2-40B4-BE49-F238E27FC236}">
              <a16:creationId xmlns:a16="http://schemas.microsoft.com/office/drawing/2014/main" id="{FAAEDF41-C08F-474F-9300-5F7DA3A3E75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1" name="正方形/長方形 530">
          <a:extLst>
            <a:ext uri="{FF2B5EF4-FFF2-40B4-BE49-F238E27FC236}">
              <a16:creationId xmlns:a16="http://schemas.microsoft.com/office/drawing/2014/main" id="{F0CC1A84-FB62-4629-BC7A-7547AF24398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2" name="正方形/長方形 531">
          <a:extLst>
            <a:ext uri="{FF2B5EF4-FFF2-40B4-BE49-F238E27FC236}">
              <a16:creationId xmlns:a16="http://schemas.microsoft.com/office/drawing/2014/main" id="{9418820A-0431-434B-98C8-5D0F236B331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3" name="正方形/長方形 532">
          <a:extLst>
            <a:ext uri="{FF2B5EF4-FFF2-40B4-BE49-F238E27FC236}">
              <a16:creationId xmlns:a16="http://schemas.microsoft.com/office/drawing/2014/main" id="{84D4668B-1F25-43CC-84AC-1422C895939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4" name="正方形/長方形 533">
          <a:extLst>
            <a:ext uri="{FF2B5EF4-FFF2-40B4-BE49-F238E27FC236}">
              <a16:creationId xmlns:a16="http://schemas.microsoft.com/office/drawing/2014/main" id="{F2C5A435-0D54-47A6-AAA6-4D9945B81C4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5" name="正方形/長方形 534">
          <a:extLst>
            <a:ext uri="{FF2B5EF4-FFF2-40B4-BE49-F238E27FC236}">
              <a16:creationId xmlns:a16="http://schemas.microsoft.com/office/drawing/2014/main" id="{2AC183A5-D369-4143-93CD-C608DAB77D0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6" name="正方形/長方形 535">
          <a:extLst>
            <a:ext uri="{FF2B5EF4-FFF2-40B4-BE49-F238E27FC236}">
              <a16:creationId xmlns:a16="http://schemas.microsoft.com/office/drawing/2014/main" id="{1DB40777-44AB-48EC-9A04-4715711731C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7" name="テキスト ボックス 536">
          <a:extLst>
            <a:ext uri="{FF2B5EF4-FFF2-40B4-BE49-F238E27FC236}">
              <a16:creationId xmlns:a16="http://schemas.microsoft.com/office/drawing/2014/main" id="{E37ADA7E-BE15-4560-936D-2805FF9B786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8" name="直線コネクタ 537">
          <a:extLst>
            <a:ext uri="{FF2B5EF4-FFF2-40B4-BE49-F238E27FC236}">
              <a16:creationId xmlns:a16="http://schemas.microsoft.com/office/drawing/2014/main" id="{B88AF781-BBE5-4BEB-8B00-37E0D40B0BB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9" name="テキスト ボックス 538">
          <a:extLst>
            <a:ext uri="{FF2B5EF4-FFF2-40B4-BE49-F238E27FC236}">
              <a16:creationId xmlns:a16="http://schemas.microsoft.com/office/drawing/2014/main" id="{92E04E21-388B-419B-A27C-0777375E366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40" name="直線コネクタ 539">
          <a:extLst>
            <a:ext uri="{FF2B5EF4-FFF2-40B4-BE49-F238E27FC236}">
              <a16:creationId xmlns:a16="http://schemas.microsoft.com/office/drawing/2014/main" id="{6D47D20E-37DE-4E47-8AEA-819061E8D573}"/>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41" name="テキスト ボックス 540">
          <a:extLst>
            <a:ext uri="{FF2B5EF4-FFF2-40B4-BE49-F238E27FC236}">
              <a16:creationId xmlns:a16="http://schemas.microsoft.com/office/drawing/2014/main" id="{93C25D4D-5B3C-437B-B7C9-C8CE328C6236}"/>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2" name="直線コネクタ 541">
          <a:extLst>
            <a:ext uri="{FF2B5EF4-FFF2-40B4-BE49-F238E27FC236}">
              <a16:creationId xmlns:a16="http://schemas.microsoft.com/office/drawing/2014/main" id="{40E58FA1-B80C-41ED-BDA3-3F9B02BE440B}"/>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3" name="テキスト ボックス 542">
          <a:extLst>
            <a:ext uri="{FF2B5EF4-FFF2-40B4-BE49-F238E27FC236}">
              <a16:creationId xmlns:a16="http://schemas.microsoft.com/office/drawing/2014/main" id="{5111DA8C-B2D6-49B3-B040-1358367275CF}"/>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4" name="直線コネクタ 543">
          <a:extLst>
            <a:ext uri="{FF2B5EF4-FFF2-40B4-BE49-F238E27FC236}">
              <a16:creationId xmlns:a16="http://schemas.microsoft.com/office/drawing/2014/main" id="{C6BD995C-48FF-4A2D-8838-E8497B5875D5}"/>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5" name="テキスト ボックス 544">
          <a:extLst>
            <a:ext uri="{FF2B5EF4-FFF2-40B4-BE49-F238E27FC236}">
              <a16:creationId xmlns:a16="http://schemas.microsoft.com/office/drawing/2014/main" id="{131A48AE-815B-4877-A465-D73D7F5DB329}"/>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6" name="直線コネクタ 545">
          <a:extLst>
            <a:ext uri="{FF2B5EF4-FFF2-40B4-BE49-F238E27FC236}">
              <a16:creationId xmlns:a16="http://schemas.microsoft.com/office/drawing/2014/main" id="{DE7167C2-4F7C-4BC7-AA83-DF8CC1E4298D}"/>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7" name="テキスト ボックス 546">
          <a:extLst>
            <a:ext uri="{FF2B5EF4-FFF2-40B4-BE49-F238E27FC236}">
              <a16:creationId xmlns:a16="http://schemas.microsoft.com/office/drawing/2014/main" id="{2EE472A9-DD53-41D2-960D-7A9E7059789F}"/>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8" name="直線コネクタ 547">
          <a:extLst>
            <a:ext uri="{FF2B5EF4-FFF2-40B4-BE49-F238E27FC236}">
              <a16:creationId xmlns:a16="http://schemas.microsoft.com/office/drawing/2014/main" id="{F24797EE-B339-442F-8808-7F092D03F37C}"/>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9" name="テキスト ボックス 548">
          <a:extLst>
            <a:ext uri="{FF2B5EF4-FFF2-40B4-BE49-F238E27FC236}">
              <a16:creationId xmlns:a16="http://schemas.microsoft.com/office/drawing/2014/main" id="{B89091AE-24C9-43BD-9D87-116E6F1B1DE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50" name="直線コネクタ 549">
          <a:extLst>
            <a:ext uri="{FF2B5EF4-FFF2-40B4-BE49-F238E27FC236}">
              <a16:creationId xmlns:a16="http://schemas.microsoft.com/office/drawing/2014/main" id="{0DD51B24-C9A1-4E87-B911-022FCFE1CB0E}"/>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51" name="テキスト ボックス 550">
          <a:extLst>
            <a:ext uri="{FF2B5EF4-FFF2-40B4-BE49-F238E27FC236}">
              <a16:creationId xmlns:a16="http://schemas.microsoft.com/office/drawing/2014/main" id="{03DBE192-2CD1-4901-9FA4-193570ED3D4E}"/>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2" name="直線コネクタ 551">
          <a:extLst>
            <a:ext uri="{FF2B5EF4-FFF2-40B4-BE49-F238E27FC236}">
              <a16:creationId xmlns:a16="http://schemas.microsoft.com/office/drawing/2014/main" id="{7FF7F3A2-AA4D-4C5B-9928-F8CF140661E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3" name="【児童館】&#10;有形固定資産減価償却率グラフ枠">
          <a:extLst>
            <a:ext uri="{FF2B5EF4-FFF2-40B4-BE49-F238E27FC236}">
              <a16:creationId xmlns:a16="http://schemas.microsoft.com/office/drawing/2014/main" id="{1B0E7B4B-7911-4138-A075-FE9457623B0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168729</xdr:rowOff>
    </xdr:to>
    <xdr:cxnSp macro="">
      <xdr:nvCxnSpPr>
        <xdr:cNvPr id="554" name="直線コネクタ 553">
          <a:extLst>
            <a:ext uri="{FF2B5EF4-FFF2-40B4-BE49-F238E27FC236}">
              <a16:creationId xmlns:a16="http://schemas.microsoft.com/office/drawing/2014/main" id="{59E87272-A187-4D1E-B79F-A218EE56FA86}"/>
            </a:ext>
          </a:extLst>
        </xdr:cNvPr>
        <xdr:cNvCxnSpPr/>
      </xdr:nvCxnSpPr>
      <xdr:spPr>
        <a:xfrm flipV="1">
          <a:off x="16318864" y="1349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5" name="【児童館】&#10;有形固定資産減価償却率最小値テキスト">
          <a:extLst>
            <a:ext uri="{FF2B5EF4-FFF2-40B4-BE49-F238E27FC236}">
              <a16:creationId xmlns:a16="http://schemas.microsoft.com/office/drawing/2014/main" id="{CB85D9B1-F100-462D-977B-A9BE31F51AF4}"/>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6" name="直線コネクタ 555">
          <a:extLst>
            <a:ext uri="{FF2B5EF4-FFF2-40B4-BE49-F238E27FC236}">
              <a16:creationId xmlns:a16="http://schemas.microsoft.com/office/drawing/2014/main" id="{F48E8CBD-9F40-45C2-9BC0-72181FC18C1B}"/>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57" name="【児童館】&#10;有形固定資産減価償却率最大値テキスト">
          <a:extLst>
            <a:ext uri="{FF2B5EF4-FFF2-40B4-BE49-F238E27FC236}">
              <a16:creationId xmlns:a16="http://schemas.microsoft.com/office/drawing/2014/main" id="{F3331A4F-5596-4AA2-9800-73B32F2475A4}"/>
            </a:ext>
          </a:extLst>
        </xdr:cNvPr>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58" name="直線コネクタ 557">
          <a:extLst>
            <a:ext uri="{FF2B5EF4-FFF2-40B4-BE49-F238E27FC236}">
              <a16:creationId xmlns:a16="http://schemas.microsoft.com/office/drawing/2014/main" id="{21D76E29-A795-4E55-81F8-DA6BF7EAD0BE}"/>
            </a:ext>
          </a:extLst>
        </xdr:cNvPr>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23240</xdr:rowOff>
    </xdr:from>
    <xdr:ext cx="405111" cy="259045"/>
    <xdr:sp macro="" textlink="">
      <xdr:nvSpPr>
        <xdr:cNvPr id="559" name="【児童館】&#10;有形固定資産減価償却率平均値テキスト">
          <a:extLst>
            <a:ext uri="{FF2B5EF4-FFF2-40B4-BE49-F238E27FC236}">
              <a16:creationId xmlns:a16="http://schemas.microsoft.com/office/drawing/2014/main" id="{504F20B4-3B14-4DA6-808D-A2AC64B5B321}"/>
            </a:ext>
          </a:extLst>
        </xdr:cNvPr>
        <xdr:cNvSpPr txBox="1"/>
      </xdr:nvSpPr>
      <xdr:spPr>
        <a:xfrm>
          <a:off x="16357600" y="140821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363</xdr:rowOff>
    </xdr:from>
    <xdr:to>
      <xdr:col>85</xdr:col>
      <xdr:colOff>177800</xdr:colOff>
      <xdr:row>83</xdr:row>
      <xdr:rowOff>101963</xdr:rowOff>
    </xdr:to>
    <xdr:sp macro="" textlink="">
      <xdr:nvSpPr>
        <xdr:cNvPr id="560" name="フローチャート: 判断 559">
          <a:extLst>
            <a:ext uri="{FF2B5EF4-FFF2-40B4-BE49-F238E27FC236}">
              <a16:creationId xmlns:a16="http://schemas.microsoft.com/office/drawing/2014/main" id="{C6AA0F1D-A425-413D-9751-3C28D392A586}"/>
            </a:ext>
          </a:extLst>
        </xdr:cNvPr>
        <xdr:cNvSpPr/>
      </xdr:nvSpPr>
      <xdr:spPr>
        <a:xfrm>
          <a:off x="162687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135889</xdr:rowOff>
    </xdr:from>
    <xdr:to>
      <xdr:col>81</xdr:col>
      <xdr:colOff>101600</xdr:colOff>
      <xdr:row>83</xdr:row>
      <xdr:rowOff>66039</xdr:rowOff>
    </xdr:to>
    <xdr:sp macro="" textlink="">
      <xdr:nvSpPr>
        <xdr:cNvPr id="561" name="フローチャート: 判断 560">
          <a:extLst>
            <a:ext uri="{FF2B5EF4-FFF2-40B4-BE49-F238E27FC236}">
              <a16:creationId xmlns:a16="http://schemas.microsoft.com/office/drawing/2014/main" id="{5CE3FF94-9D94-4F16-9D4E-A10071FFE402}"/>
            </a:ext>
          </a:extLst>
        </xdr:cNvPr>
        <xdr:cNvSpPr/>
      </xdr:nvSpPr>
      <xdr:spPr>
        <a:xfrm>
          <a:off x="15430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85271</xdr:rowOff>
    </xdr:from>
    <xdr:to>
      <xdr:col>76</xdr:col>
      <xdr:colOff>165100</xdr:colOff>
      <xdr:row>83</xdr:row>
      <xdr:rowOff>15421</xdr:rowOff>
    </xdr:to>
    <xdr:sp macro="" textlink="">
      <xdr:nvSpPr>
        <xdr:cNvPr id="562" name="フローチャート: 判断 561">
          <a:extLst>
            <a:ext uri="{FF2B5EF4-FFF2-40B4-BE49-F238E27FC236}">
              <a16:creationId xmlns:a16="http://schemas.microsoft.com/office/drawing/2014/main" id="{BE11B7B6-BCD4-4CEE-B07D-3FDC5D41581C}"/>
            </a:ext>
          </a:extLst>
        </xdr:cNvPr>
        <xdr:cNvSpPr/>
      </xdr:nvSpPr>
      <xdr:spPr>
        <a:xfrm>
          <a:off x="14541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50981</xdr:rowOff>
    </xdr:from>
    <xdr:to>
      <xdr:col>72</xdr:col>
      <xdr:colOff>38100</xdr:colOff>
      <xdr:row>82</xdr:row>
      <xdr:rowOff>152581</xdr:rowOff>
    </xdr:to>
    <xdr:sp macro="" textlink="">
      <xdr:nvSpPr>
        <xdr:cNvPr id="563" name="フローチャート: 判断 562">
          <a:extLst>
            <a:ext uri="{FF2B5EF4-FFF2-40B4-BE49-F238E27FC236}">
              <a16:creationId xmlns:a16="http://schemas.microsoft.com/office/drawing/2014/main" id="{775408D9-66ED-4601-A8D8-128CB75FF658}"/>
            </a:ext>
          </a:extLst>
        </xdr:cNvPr>
        <xdr:cNvSpPr/>
      </xdr:nvSpPr>
      <xdr:spPr>
        <a:xfrm>
          <a:off x="136525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15058</xdr:rowOff>
    </xdr:from>
    <xdr:to>
      <xdr:col>67</xdr:col>
      <xdr:colOff>101600</xdr:colOff>
      <xdr:row>82</xdr:row>
      <xdr:rowOff>116658</xdr:rowOff>
    </xdr:to>
    <xdr:sp macro="" textlink="">
      <xdr:nvSpPr>
        <xdr:cNvPr id="564" name="フローチャート: 判断 563">
          <a:extLst>
            <a:ext uri="{FF2B5EF4-FFF2-40B4-BE49-F238E27FC236}">
              <a16:creationId xmlns:a16="http://schemas.microsoft.com/office/drawing/2014/main" id="{74AE14DA-7463-4280-9445-AF0788CA9F6B}"/>
            </a:ext>
          </a:extLst>
        </xdr:cNvPr>
        <xdr:cNvSpPr/>
      </xdr:nvSpPr>
      <xdr:spPr>
        <a:xfrm>
          <a:off x="12763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7F25ACB4-84C5-4B42-A3AA-D70C7698808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021F3E68-1CAB-4E32-8199-FCDF59693598}"/>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2B1FF5E3-F226-4290-81D2-7200D4010CF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2C9E2EEB-FC7A-4DD6-AE9A-09A8BE4EBEF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092B4D87-D019-4623-A286-8FDD182FC3C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168548</xdr:rowOff>
    </xdr:from>
    <xdr:to>
      <xdr:col>85</xdr:col>
      <xdr:colOff>177800</xdr:colOff>
      <xdr:row>85</xdr:row>
      <xdr:rowOff>98698</xdr:rowOff>
    </xdr:to>
    <xdr:sp macro="" textlink="">
      <xdr:nvSpPr>
        <xdr:cNvPr id="570" name="楕円 569">
          <a:extLst>
            <a:ext uri="{FF2B5EF4-FFF2-40B4-BE49-F238E27FC236}">
              <a16:creationId xmlns:a16="http://schemas.microsoft.com/office/drawing/2014/main" id="{B684C468-B435-429B-91EB-6FC80D29EAC6}"/>
            </a:ext>
          </a:extLst>
        </xdr:cNvPr>
        <xdr:cNvSpPr/>
      </xdr:nvSpPr>
      <xdr:spPr>
        <a:xfrm>
          <a:off x="16268700" y="1457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146975</xdr:rowOff>
    </xdr:from>
    <xdr:ext cx="405111" cy="259045"/>
    <xdr:sp macro="" textlink="">
      <xdr:nvSpPr>
        <xdr:cNvPr id="571" name="【児童館】&#10;有形固定資産減価償却率該当値テキスト">
          <a:extLst>
            <a:ext uri="{FF2B5EF4-FFF2-40B4-BE49-F238E27FC236}">
              <a16:creationId xmlns:a16="http://schemas.microsoft.com/office/drawing/2014/main" id="{6FEBDC71-B6AE-422F-B045-8BD3EA44C797}"/>
            </a:ext>
          </a:extLst>
        </xdr:cNvPr>
        <xdr:cNvSpPr txBox="1"/>
      </xdr:nvSpPr>
      <xdr:spPr>
        <a:xfrm>
          <a:off x="16357600" y="14548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134257</xdr:rowOff>
    </xdr:from>
    <xdr:to>
      <xdr:col>81</xdr:col>
      <xdr:colOff>101600</xdr:colOff>
      <xdr:row>85</xdr:row>
      <xdr:rowOff>64407</xdr:rowOff>
    </xdr:to>
    <xdr:sp macro="" textlink="">
      <xdr:nvSpPr>
        <xdr:cNvPr id="572" name="楕円 571">
          <a:extLst>
            <a:ext uri="{FF2B5EF4-FFF2-40B4-BE49-F238E27FC236}">
              <a16:creationId xmlns:a16="http://schemas.microsoft.com/office/drawing/2014/main" id="{7FAD7DC4-3575-47D6-8F7D-F9B46C6E1A66}"/>
            </a:ext>
          </a:extLst>
        </xdr:cNvPr>
        <xdr:cNvSpPr/>
      </xdr:nvSpPr>
      <xdr:spPr>
        <a:xfrm>
          <a:off x="15430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13607</xdr:rowOff>
    </xdr:from>
    <xdr:to>
      <xdr:col>85</xdr:col>
      <xdr:colOff>127000</xdr:colOff>
      <xdr:row>85</xdr:row>
      <xdr:rowOff>47898</xdr:rowOff>
    </xdr:to>
    <xdr:cxnSp macro="">
      <xdr:nvCxnSpPr>
        <xdr:cNvPr id="573" name="直線コネクタ 572">
          <a:extLst>
            <a:ext uri="{FF2B5EF4-FFF2-40B4-BE49-F238E27FC236}">
              <a16:creationId xmlns:a16="http://schemas.microsoft.com/office/drawing/2014/main" id="{8DBE2A08-1674-411E-A27A-A94F73639945}"/>
            </a:ext>
          </a:extLst>
        </xdr:cNvPr>
        <xdr:cNvCxnSpPr/>
      </xdr:nvCxnSpPr>
      <xdr:spPr>
        <a:xfrm>
          <a:off x="15481300" y="14586857"/>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155484</xdr:rowOff>
    </xdr:from>
    <xdr:to>
      <xdr:col>76</xdr:col>
      <xdr:colOff>165100</xdr:colOff>
      <xdr:row>84</xdr:row>
      <xdr:rowOff>85634</xdr:rowOff>
    </xdr:to>
    <xdr:sp macro="" textlink="">
      <xdr:nvSpPr>
        <xdr:cNvPr id="574" name="楕円 573">
          <a:extLst>
            <a:ext uri="{FF2B5EF4-FFF2-40B4-BE49-F238E27FC236}">
              <a16:creationId xmlns:a16="http://schemas.microsoft.com/office/drawing/2014/main" id="{23FC301D-52F7-46A0-9AF2-F22EA8308768}"/>
            </a:ext>
          </a:extLst>
        </xdr:cNvPr>
        <xdr:cNvSpPr/>
      </xdr:nvSpPr>
      <xdr:spPr>
        <a:xfrm>
          <a:off x="14541500" y="1438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34834</xdr:rowOff>
    </xdr:from>
    <xdr:to>
      <xdr:col>81</xdr:col>
      <xdr:colOff>50800</xdr:colOff>
      <xdr:row>85</xdr:row>
      <xdr:rowOff>13607</xdr:rowOff>
    </xdr:to>
    <xdr:cxnSp macro="">
      <xdr:nvCxnSpPr>
        <xdr:cNvPr id="575" name="直線コネクタ 574">
          <a:extLst>
            <a:ext uri="{FF2B5EF4-FFF2-40B4-BE49-F238E27FC236}">
              <a16:creationId xmlns:a16="http://schemas.microsoft.com/office/drawing/2014/main" id="{7DA44E98-E45C-45D7-9E7B-FD89F349ABC8}"/>
            </a:ext>
          </a:extLst>
        </xdr:cNvPr>
        <xdr:cNvCxnSpPr/>
      </xdr:nvCxnSpPr>
      <xdr:spPr>
        <a:xfrm>
          <a:off x="14592300" y="14436634"/>
          <a:ext cx="8890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68943</xdr:rowOff>
    </xdr:from>
    <xdr:to>
      <xdr:col>72</xdr:col>
      <xdr:colOff>38100</xdr:colOff>
      <xdr:row>84</xdr:row>
      <xdr:rowOff>170543</xdr:rowOff>
    </xdr:to>
    <xdr:sp macro="" textlink="">
      <xdr:nvSpPr>
        <xdr:cNvPr id="576" name="楕円 575">
          <a:extLst>
            <a:ext uri="{FF2B5EF4-FFF2-40B4-BE49-F238E27FC236}">
              <a16:creationId xmlns:a16="http://schemas.microsoft.com/office/drawing/2014/main" id="{150E6533-1F3F-4E7A-A707-2C2871DEEF0F}"/>
            </a:ext>
          </a:extLst>
        </xdr:cNvPr>
        <xdr:cNvSpPr/>
      </xdr:nvSpPr>
      <xdr:spPr>
        <a:xfrm>
          <a:off x="13652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34834</xdr:rowOff>
    </xdr:from>
    <xdr:to>
      <xdr:col>76</xdr:col>
      <xdr:colOff>114300</xdr:colOff>
      <xdr:row>84</xdr:row>
      <xdr:rowOff>119743</xdr:rowOff>
    </xdr:to>
    <xdr:cxnSp macro="">
      <xdr:nvCxnSpPr>
        <xdr:cNvPr id="577" name="直線コネクタ 576">
          <a:extLst>
            <a:ext uri="{FF2B5EF4-FFF2-40B4-BE49-F238E27FC236}">
              <a16:creationId xmlns:a16="http://schemas.microsoft.com/office/drawing/2014/main" id="{BF4F8CDC-F1E4-43E4-AC26-08E35DA0D22C}"/>
            </a:ext>
          </a:extLst>
        </xdr:cNvPr>
        <xdr:cNvCxnSpPr/>
      </xdr:nvCxnSpPr>
      <xdr:spPr>
        <a:xfrm flipV="1">
          <a:off x="13703300" y="14436634"/>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31387</xdr:rowOff>
    </xdr:from>
    <xdr:to>
      <xdr:col>67</xdr:col>
      <xdr:colOff>101600</xdr:colOff>
      <xdr:row>84</xdr:row>
      <xdr:rowOff>132987</xdr:rowOff>
    </xdr:to>
    <xdr:sp macro="" textlink="">
      <xdr:nvSpPr>
        <xdr:cNvPr id="578" name="楕円 577">
          <a:extLst>
            <a:ext uri="{FF2B5EF4-FFF2-40B4-BE49-F238E27FC236}">
              <a16:creationId xmlns:a16="http://schemas.microsoft.com/office/drawing/2014/main" id="{76120810-DD72-4D4B-B55D-3F3CD9EFFD12}"/>
            </a:ext>
          </a:extLst>
        </xdr:cNvPr>
        <xdr:cNvSpPr/>
      </xdr:nvSpPr>
      <xdr:spPr>
        <a:xfrm>
          <a:off x="12763500" y="1443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82187</xdr:rowOff>
    </xdr:from>
    <xdr:to>
      <xdr:col>71</xdr:col>
      <xdr:colOff>177800</xdr:colOff>
      <xdr:row>84</xdr:row>
      <xdr:rowOff>119743</xdr:rowOff>
    </xdr:to>
    <xdr:cxnSp macro="">
      <xdr:nvCxnSpPr>
        <xdr:cNvPr id="579" name="直線コネクタ 578">
          <a:extLst>
            <a:ext uri="{FF2B5EF4-FFF2-40B4-BE49-F238E27FC236}">
              <a16:creationId xmlns:a16="http://schemas.microsoft.com/office/drawing/2014/main" id="{6A800DD6-B1E1-44A5-90D8-B76812222DA8}"/>
            </a:ext>
          </a:extLst>
        </xdr:cNvPr>
        <xdr:cNvCxnSpPr/>
      </xdr:nvCxnSpPr>
      <xdr:spPr>
        <a:xfrm>
          <a:off x="12814300" y="1448398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82566</xdr:rowOff>
    </xdr:from>
    <xdr:ext cx="405111" cy="259045"/>
    <xdr:sp macro="" textlink="">
      <xdr:nvSpPr>
        <xdr:cNvPr id="580" name="n_1aveValue【児童館】&#10;有形固定資産減価償却率">
          <a:extLst>
            <a:ext uri="{FF2B5EF4-FFF2-40B4-BE49-F238E27FC236}">
              <a16:creationId xmlns:a16="http://schemas.microsoft.com/office/drawing/2014/main" id="{5EC376E1-D4BC-40EB-A489-36997F2FD063}"/>
            </a:ext>
          </a:extLst>
        </xdr:cNvPr>
        <xdr:cNvSpPr txBox="1"/>
      </xdr:nvSpPr>
      <xdr:spPr>
        <a:xfrm>
          <a:off x="152660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31948</xdr:rowOff>
    </xdr:from>
    <xdr:ext cx="405111" cy="259045"/>
    <xdr:sp macro="" textlink="">
      <xdr:nvSpPr>
        <xdr:cNvPr id="581" name="n_2aveValue【児童館】&#10;有形固定資産減価償却率">
          <a:extLst>
            <a:ext uri="{FF2B5EF4-FFF2-40B4-BE49-F238E27FC236}">
              <a16:creationId xmlns:a16="http://schemas.microsoft.com/office/drawing/2014/main" id="{BBEFB28F-87A1-4487-A9DD-0876E7B16009}"/>
            </a:ext>
          </a:extLst>
        </xdr:cNvPr>
        <xdr:cNvSpPr txBox="1"/>
      </xdr:nvSpPr>
      <xdr:spPr>
        <a:xfrm>
          <a:off x="143897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169108</xdr:rowOff>
    </xdr:from>
    <xdr:ext cx="405111" cy="259045"/>
    <xdr:sp macro="" textlink="">
      <xdr:nvSpPr>
        <xdr:cNvPr id="582" name="n_3aveValue【児童館】&#10;有形固定資産減価償却率">
          <a:extLst>
            <a:ext uri="{FF2B5EF4-FFF2-40B4-BE49-F238E27FC236}">
              <a16:creationId xmlns:a16="http://schemas.microsoft.com/office/drawing/2014/main" id="{F546CADA-C1AD-4C8C-B9A2-C44A38C496E5}"/>
            </a:ext>
          </a:extLst>
        </xdr:cNvPr>
        <xdr:cNvSpPr txBox="1"/>
      </xdr:nvSpPr>
      <xdr:spPr>
        <a:xfrm>
          <a:off x="13500744" y="1388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133185</xdr:rowOff>
    </xdr:from>
    <xdr:ext cx="405111" cy="259045"/>
    <xdr:sp macro="" textlink="">
      <xdr:nvSpPr>
        <xdr:cNvPr id="583" name="n_4aveValue【児童館】&#10;有形固定資産減価償却率">
          <a:extLst>
            <a:ext uri="{FF2B5EF4-FFF2-40B4-BE49-F238E27FC236}">
              <a16:creationId xmlns:a16="http://schemas.microsoft.com/office/drawing/2014/main" id="{AFB02E01-A4D4-49C9-B0F1-A4BEE65B3A52}"/>
            </a:ext>
          </a:extLst>
        </xdr:cNvPr>
        <xdr:cNvSpPr txBox="1"/>
      </xdr:nvSpPr>
      <xdr:spPr>
        <a:xfrm>
          <a:off x="126117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55534</xdr:rowOff>
    </xdr:from>
    <xdr:ext cx="405111" cy="259045"/>
    <xdr:sp macro="" textlink="">
      <xdr:nvSpPr>
        <xdr:cNvPr id="584" name="n_1mainValue【児童館】&#10;有形固定資産減価償却率">
          <a:extLst>
            <a:ext uri="{FF2B5EF4-FFF2-40B4-BE49-F238E27FC236}">
              <a16:creationId xmlns:a16="http://schemas.microsoft.com/office/drawing/2014/main" id="{268AFD10-B73F-4B58-BA2E-A4C9F4133FDC}"/>
            </a:ext>
          </a:extLst>
        </xdr:cNvPr>
        <xdr:cNvSpPr txBox="1"/>
      </xdr:nvSpPr>
      <xdr:spPr>
        <a:xfrm>
          <a:off x="15266044" y="1462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76761</xdr:rowOff>
    </xdr:from>
    <xdr:ext cx="405111" cy="259045"/>
    <xdr:sp macro="" textlink="">
      <xdr:nvSpPr>
        <xdr:cNvPr id="585" name="n_2mainValue【児童館】&#10;有形固定資産減価償却率">
          <a:extLst>
            <a:ext uri="{FF2B5EF4-FFF2-40B4-BE49-F238E27FC236}">
              <a16:creationId xmlns:a16="http://schemas.microsoft.com/office/drawing/2014/main" id="{B6ABD80E-7E01-44A1-B061-A310E6534635}"/>
            </a:ext>
          </a:extLst>
        </xdr:cNvPr>
        <xdr:cNvSpPr txBox="1"/>
      </xdr:nvSpPr>
      <xdr:spPr>
        <a:xfrm>
          <a:off x="14389744" y="1447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161670</xdr:rowOff>
    </xdr:from>
    <xdr:ext cx="405111" cy="259045"/>
    <xdr:sp macro="" textlink="">
      <xdr:nvSpPr>
        <xdr:cNvPr id="586" name="n_3mainValue【児童館】&#10;有形固定資産減価償却率">
          <a:extLst>
            <a:ext uri="{FF2B5EF4-FFF2-40B4-BE49-F238E27FC236}">
              <a16:creationId xmlns:a16="http://schemas.microsoft.com/office/drawing/2014/main" id="{A2E2DC41-1828-4E36-9985-4917F0E6C7BE}"/>
            </a:ext>
          </a:extLst>
        </xdr:cNvPr>
        <xdr:cNvSpPr txBox="1"/>
      </xdr:nvSpPr>
      <xdr:spPr>
        <a:xfrm>
          <a:off x="135007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124114</xdr:rowOff>
    </xdr:from>
    <xdr:ext cx="405111" cy="259045"/>
    <xdr:sp macro="" textlink="">
      <xdr:nvSpPr>
        <xdr:cNvPr id="587" name="n_4mainValue【児童館】&#10;有形固定資産減価償却率">
          <a:extLst>
            <a:ext uri="{FF2B5EF4-FFF2-40B4-BE49-F238E27FC236}">
              <a16:creationId xmlns:a16="http://schemas.microsoft.com/office/drawing/2014/main" id="{981C6378-CDC8-4E76-BE6A-2644B04AF820}"/>
            </a:ext>
          </a:extLst>
        </xdr:cNvPr>
        <xdr:cNvSpPr txBox="1"/>
      </xdr:nvSpPr>
      <xdr:spPr>
        <a:xfrm>
          <a:off x="12611744" y="1452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8" name="正方形/長方形 587">
          <a:extLst>
            <a:ext uri="{FF2B5EF4-FFF2-40B4-BE49-F238E27FC236}">
              <a16:creationId xmlns:a16="http://schemas.microsoft.com/office/drawing/2014/main" id="{E39A54CE-DB16-46F8-8236-E5CF02002EE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9" name="正方形/長方形 588">
          <a:extLst>
            <a:ext uri="{FF2B5EF4-FFF2-40B4-BE49-F238E27FC236}">
              <a16:creationId xmlns:a16="http://schemas.microsoft.com/office/drawing/2014/main" id="{5F4CA05C-F623-4ECB-AAB3-44AE4865981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0" name="正方形/長方形 589">
          <a:extLst>
            <a:ext uri="{FF2B5EF4-FFF2-40B4-BE49-F238E27FC236}">
              <a16:creationId xmlns:a16="http://schemas.microsoft.com/office/drawing/2014/main" id="{36BE95A9-8C71-4F1E-B4F5-320F0D470ED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1" name="正方形/長方形 590">
          <a:extLst>
            <a:ext uri="{FF2B5EF4-FFF2-40B4-BE49-F238E27FC236}">
              <a16:creationId xmlns:a16="http://schemas.microsoft.com/office/drawing/2014/main" id="{A4AA8CB7-F76C-42A1-A9B4-821E7425B25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2" name="正方形/長方形 591">
          <a:extLst>
            <a:ext uri="{FF2B5EF4-FFF2-40B4-BE49-F238E27FC236}">
              <a16:creationId xmlns:a16="http://schemas.microsoft.com/office/drawing/2014/main" id="{997ADF42-F01E-4ECF-A582-F436A330817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3" name="正方形/長方形 592">
          <a:extLst>
            <a:ext uri="{FF2B5EF4-FFF2-40B4-BE49-F238E27FC236}">
              <a16:creationId xmlns:a16="http://schemas.microsoft.com/office/drawing/2014/main" id="{AC8D71F1-FC11-4DDD-B14F-BA08F8D171C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4" name="正方形/長方形 593">
          <a:extLst>
            <a:ext uri="{FF2B5EF4-FFF2-40B4-BE49-F238E27FC236}">
              <a16:creationId xmlns:a16="http://schemas.microsoft.com/office/drawing/2014/main" id="{C921221C-58B2-4EF0-BC81-092B37BA13D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5" name="正方形/長方形 594">
          <a:extLst>
            <a:ext uri="{FF2B5EF4-FFF2-40B4-BE49-F238E27FC236}">
              <a16:creationId xmlns:a16="http://schemas.microsoft.com/office/drawing/2014/main" id="{3A2C8081-1ED7-462D-A8F2-D67E5866FC5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6" name="テキスト ボックス 595">
          <a:extLst>
            <a:ext uri="{FF2B5EF4-FFF2-40B4-BE49-F238E27FC236}">
              <a16:creationId xmlns:a16="http://schemas.microsoft.com/office/drawing/2014/main" id="{00B22FAA-F40B-4AB3-9653-D718100B1742}"/>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7" name="直線コネクタ 596">
          <a:extLst>
            <a:ext uri="{FF2B5EF4-FFF2-40B4-BE49-F238E27FC236}">
              <a16:creationId xmlns:a16="http://schemas.microsoft.com/office/drawing/2014/main" id="{E7D53BB8-365E-478D-9014-297D98C40DB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8" name="直線コネクタ 597">
          <a:extLst>
            <a:ext uri="{FF2B5EF4-FFF2-40B4-BE49-F238E27FC236}">
              <a16:creationId xmlns:a16="http://schemas.microsoft.com/office/drawing/2014/main" id="{E8E2D414-9B69-4B96-97E8-55FE3E2F8D89}"/>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9" name="テキスト ボックス 598">
          <a:extLst>
            <a:ext uri="{FF2B5EF4-FFF2-40B4-BE49-F238E27FC236}">
              <a16:creationId xmlns:a16="http://schemas.microsoft.com/office/drawing/2014/main" id="{37F98A8C-1AAE-4D8B-A76E-AB5375D80A34}"/>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00" name="直線コネクタ 599">
          <a:extLst>
            <a:ext uri="{FF2B5EF4-FFF2-40B4-BE49-F238E27FC236}">
              <a16:creationId xmlns:a16="http://schemas.microsoft.com/office/drawing/2014/main" id="{0E03FA4B-2492-4DB9-AECC-09655FA91166}"/>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01" name="テキスト ボックス 600">
          <a:extLst>
            <a:ext uri="{FF2B5EF4-FFF2-40B4-BE49-F238E27FC236}">
              <a16:creationId xmlns:a16="http://schemas.microsoft.com/office/drawing/2014/main" id="{10E9C7A9-F7F0-4E32-A58B-532AB23620B5}"/>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2" name="直線コネクタ 601">
          <a:extLst>
            <a:ext uri="{FF2B5EF4-FFF2-40B4-BE49-F238E27FC236}">
              <a16:creationId xmlns:a16="http://schemas.microsoft.com/office/drawing/2014/main" id="{EF59D1CE-AF3B-401A-A707-F96B4380568B}"/>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3" name="テキスト ボックス 602">
          <a:extLst>
            <a:ext uri="{FF2B5EF4-FFF2-40B4-BE49-F238E27FC236}">
              <a16:creationId xmlns:a16="http://schemas.microsoft.com/office/drawing/2014/main" id="{5BCAB8E2-DBDF-41BD-8287-4289BF6FD8AC}"/>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4" name="直線コネクタ 603">
          <a:extLst>
            <a:ext uri="{FF2B5EF4-FFF2-40B4-BE49-F238E27FC236}">
              <a16:creationId xmlns:a16="http://schemas.microsoft.com/office/drawing/2014/main" id="{2A4AC62C-16F6-4341-AFD7-4296BEE37E65}"/>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5" name="テキスト ボックス 604">
          <a:extLst>
            <a:ext uri="{FF2B5EF4-FFF2-40B4-BE49-F238E27FC236}">
              <a16:creationId xmlns:a16="http://schemas.microsoft.com/office/drawing/2014/main" id="{7BDF63B7-4116-4134-8A22-E2921666C0AE}"/>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6" name="直線コネクタ 605">
          <a:extLst>
            <a:ext uri="{FF2B5EF4-FFF2-40B4-BE49-F238E27FC236}">
              <a16:creationId xmlns:a16="http://schemas.microsoft.com/office/drawing/2014/main" id="{985C73E0-F8ED-4B12-80FF-0D9C56CCAE8F}"/>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7" name="テキスト ボックス 606">
          <a:extLst>
            <a:ext uri="{FF2B5EF4-FFF2-40B4-BE49-F238E27FC236}">
              <a16:creationId xmlns:a16="http://schemas.microsoft.com/office/drawing/2014/main" id="{6F64DB4C-4D99-42B1-9F4E-1E9E59DC1797}"/>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8" name="直線コネクタ 607">
          <a:extLst>
            <a:ext uri="{FF2B5EF4-FFF2-40B4-BE49-F238E27FC236}">
              <a16:creationId xmlns:a16="http://schemas.microsoft.com/office/drawing/2014/main" id="{38513066-AB38-4713-B7AF-BC8705D19E74}"/>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9" name="テキスト ボックス 608">
          <a:extLst>
            <a:ext uri="{FF2B5EF4-FFF2-40B4-BE49-F238E27FC236}">
              <a16:creationId xmlns:a16="http://schemas.microsoft.com/office/drawing/2014/main" id="{5136B91C-88D7-45F8-A35A-8425ED9099C6}"/>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0" name="直線コネクタ 609">
          <a:extLst>
            <a:ext uri="{FF2B5EF4-FFF2-40B4-BE49-F238E27FC236}">
              <a16:creationId xmlns:a16="http://schemas.microsoft.com/office/drawing/2014/main" id="{8623848D-46BD-4D33-B0F7-2BFE8566476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1" name="テキスト ボックス 610">
          <a:extLst>
            <a:ext uri="{FF2B5EF4-FFF2-40B4-BE49-F238E27FC236}">
              <a16:creationId xmlns:a16="http://schemas.microsoft.com/office/drawing/2014/main" id="{B66187FD-407F-4629-9E6E-BDE94C51EE6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2" name="【児童館】&#10;一人当たり面積グラフ枠">
          <a:extLst>
            <a:ext uri="{FF2B5EF4-FFF2-40B4-BE49-F238E27FC236}">
              <a16:creationId xmlns:a16="http://schemas.microsoft.com/office/drawing/2014/main" id="{8A189836-D6EE-4EC2-9D2E-C23B86E923D9}"/>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16329</xdr:rowOff>
    </xdr:from>
    <xdr:to>
      <xdr:col>116</xdr:col>
      <xdr:colOff>62864</xdr:colOff>
      <xdr:row>86</xdr:row>
      <xdr:rowOff>70757</xdr:rowOff>
    </xdr:to>
    <xdr:cxnSp macro="">
      <xdr:nvCxnSpPr>
        <xdr:cNvPr id="613" name="直線コネクタ 612">
          <a:extLst>
            <a:ext uri="{FF2B5EF4-FFF2-40B4-BE49-F238E27FC236}">
              <a16:creationId xmlns:a16="http://schemas.microsoft.com/office/drawing/2014/main" id="{7701CE72-1FCB-4B5B-B9DD-87406D113446}"/>
            </a:ext>
          </a:extLst>
        </xdr:cNvPr>
        <xdr:cNvCxnSpPr/>
      </xdr:nvCxnSpPr>
      <xdr:spPr>
        <a:xfrm flipV="1">
          <a:off x="22160864" y="13389429"/>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14" name="【児童館】&#10;一人当たり面積最小値テキスト">
          <a:extLst>
            <a:ext uri="{FF2B5EF4-FFF2-40B4-BE49-F238E27FC236}">
              <a16:creationId xmlns:a16="http://schemas.microsoft.com/office/drawing/2014/main" id="{8BB3E5AB-CDB4-4FD2-8EE1-3ADA4F05EED5}"/>
            </a:ext>
          </a:extLst>
        </xdr:cNvPr>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15" name="直線コネクタ 614">
          <a:extLst>
            <a:ext uri="{FF2B5EF4-FFF2-40B4-BE49-F238E27FC236}">
              <a16:creationId xmlns:a16="http://schemas.microsoft.com/office/drawing/2014/main" id="{9D8D767C-7BD2-4660-8662-05C9A359BA15}"/>
            </a:ext>
          </a:extLst>
        </xdr:cNvPr>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134456</xdr:rowOff>
    </xdr:from>
    <xdr:ext cx="469744" cy="259045"/>
    <xdr:sp macro="" textlink="">
      <xdr:nvSpPr>
        <xdr:cNvPr id="616" name="【児童館】&#10;一人当たり面積最大値テキスト">
          <a:extLst>
            <a:ext uri="{FF2B5EF4-FFF2-40B4-BE49-F238E27FC236}">
              <a16:creationId xmlns:a16="http://schemas.microsoft.com/office/drawing/2014/main" id="{058E9F64-112C-4193-AB35-B26D147943A6}"/>
            </a:ext>
          </a:extLst>
        </xdr:cNvPr>
        <xdr:cNvSpPr txBox="1"/>
      </xdr:nvSpPr>
      <xdr:spPr>
        <a:xfrm>
          <a:off x="22199600" y="1316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16329</xdr:rowOff>
    </xdr:from>
    <xdr:to>
      <xdr:col>116</xdr:col>
      <xdr:colOff>152400</xdr:colOff>
      <xdr:row>78</xdr:row>
      <xdr:rowOff>16329</xdr:rowOff>
    </xdr:to>
    <xdr:cxnSp macro="">
      <xdr:nvCxnSpPr>
        <xdr:cNvPr id="617" name="直線コネクタ 616">
          <a:extLst>
            <a:ext uri="{FF2B5EF4-FFF2-40B4-BE49-F238E27FC236}">
              <a16:creationId xmlns:a16="http://schemas.microsoft.com/office/drawing/2014/main" id="{F24A2E1F-EA4F-4B32-92A2-AD7D229E85C6}"/>
            </a:ext>
          </a:extLst>
        </xdr:cNvPr>
        <xdr:cNvCxnSpPr/>
      </xdr:nvCxnSpPr>
      <xdr:spPr>
        <a:xfrm>
          <a:off x="22072600" y="133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18" name="【児童館】&#10;一人当たり面積平均値テキスト">
          <a:extLst>
            <a:ext uri="{FF2B5EF4-FFF2-40B4-BE49-F238E27FC236}">
              <a16:creationId xmlns:a16="http://schemas.microsoft.com/office/drawing/2014/main" id="{3269A0DF-CC49-418A-BBB9-A77BD7E4AAC7}"/>
            </a:ext>
          </a:extLst>
        </xdr:cNvPr>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19" name="フローチャート: 判断 618">
          <a:extLst>
            <a:ext uri="{FF2B5EF4-FFF2-40B4-BE49-F238E27FC236}">
              <a16:creationId xmlns:a16="http://schemas.microsoft.com/office/drawing/2014/main" id="{143B876D-52DE-4E89-AACB-F6C179DABC91}"/>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55336</xdr:rowOff>
    </xdr:from>
    <xdr:to>
      <xdr:col>112</xdr:col>
      <xdr:colOff>38100</xdr:colOff>
      <xdr:row>83</xdr:row>
      <xdr:rowOff>156936</xdr:rowOff>
    </xdr:to>
    <xdr:sp macro="" textlink="">
      <xdr:nvSpPr>
        <xdr:cNvPr id="620" name="フローチャート: 判断 619">
          <a:extLst>
            <a:ext uri="{FF2B5EF4-FFF2-40B4-BE49-F238E27FC236}">
              <a16:creationId xmlns:a16="http://schemas.microsoft.com/office/drawing/2014/main" id="{27BEC285-B5C9-460C-9D02-AC61CA9DC205}"/>
            </a:ext>
          </a:extLst>
        </xdr:cNvPr>
        <xdr:cNvSpPr/>
      </xdr:nvSpPr>
      <xdr:spPr>
        <a:xfrm>
          <a:off x="21272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621" name="フローチャート: 判断 620">
          <a:extLst>
            <a:ext uri="{FF2B5EF4-FFF2-40B4-BE49-F238E27FC236}">
              <a16:creationId xmlns:a16="http://schemas.microsoft.com/office/drawing/2014/main" id="{3E7E3300-2491-46F6-A146-75CA38A0F0DE}"/>
            </a:ext>
          </a:extLst>
        </xdr:cNvPr>
        <xdr:cNvSpPr/>
      </xdr:nvSpPr>
      <xdr:spPr>
        <a:xfrm>
          <a:off x="20383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622" name="フローチャート: 判断 621">
          <a:extLst>
            <a:ext uri="{FF2B5EF4-FFF2-40B4-BE49-F238E27FC236}">
              <a16:creationId xmlns:a16="http://schemas.microsoft.com/office/drawing/2014/main" id="{982982DC-BAC1-4738-BCF8-A73957464545}"/>
            </a:ext>
          </a:extLst>
        </xdr:cNvPr>
        <xdr:cNvSpPr/>
      </xdr:nvSpPr>
      <xdr:spPr>
        <a:xfrm>
          <a:off x="19494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142421</xdr:rowOff>
    </xdr:from>
    <xdr:to>
      <xdr:col>98</xdr:col>
      <xdr:colOff>38100</xdr:colOff>
      <xdr:row>84</xdr:row>
      <xdr:rowOff>72571</xdr:rowOff>
    </xdr:to>
    <xdr:sp macro="" textlink="">
      <xdr:nvSpPr>
        <xdr:cNvPr id="623" name="フローチャート: 判断 622">
          <a:extLst>
            <a:ext uri="{FF2B5EF4-FFF2-40B4-BE49-F238E27FC236}">
              <a16:creationId xmlns:a16="http://schemas.microsoft.com/office/drawing/2014/main" id="{E97D96E3-3551-4977-B58C-FE0133C19D80}"/>
            </a:ext>
          </a:extLst>
        </xdr:cNvPr>
        <xdr:cNvSpPr/>
      </xdr:nvSpPr>
      <xdr:spPr>
        <a:xfrm>
          <a:off x="18605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5E282364-4890-41DC-ACE8-B331C04E14D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7BF22190-64FF-4624-9BB0-CB5B7D618D3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BB701D0F-9BC2-44E9-A042-72595F3A9B0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7" name="テキスト ボックス 626">
          <a:extLst>
            <a:ext uri="{FF2B5EF4-FFF2-40B4-BE49-F238E27FC236}">
              <a16:creationId xmlns:a16="http://schemas.microsoft.com/office/drawing/2014/main" id="{F5EEF704-5F08-42AC-9B1E-873565939946}"/>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8" name="テキスト ボックス 627">
          <a:extLst>
            <a:ext uri="{FF2B5EF4-FFF2-40B4-BE49-F238E27FC236}">
              <a16:creationId xmlns:a16="http://schemas.microsoft.com/office/drawing/2014/main" id="{F14A8A22-8E8F-4C00-AE5D-597FA3F52D8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28121</xdr:rowOff>
    </xdr:from>
    <xdr:to>
      <xdr:col>116</xdr:col>
      <xdr:colOff>114300</xdr:colOff>
      <xdr:row>85</xdr:row>
      <xdr:rowOff>129721</xdr:rowOff>
    </xdr:to>
    <xdr:sp macro="" textlink="">
      <xdr:nvSpPr>
        <xdr:cNvPr id="629" name="楕円 628">
          <a:extLst>
            <a:ext uri="{FF2B5EF4-FFF2-40B4-BE49-F238E27FC236}">
              <a16:creationId xmlns:a16="http://schemas.microsoft.com/office/drawing/2014/main" id="{603E14AD-BB92-4461-8109-509CA195DADC}"/>
            </a:ext>
          </a:extLst>
        </xdr:cNvPr>
        <xdr:cNvSpPr/>
      </xdr:nvSpPr>
      <xdr:spPr>
        <a:xfrm>
          <a:off x="22110700" y="146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6548</xdr:rowOff>
    </xdr:from>
    <xdr:ext cx="469744" cy="259045"/>
    <xdr:sp macro="" textlink="">
      <xdr:nvSpPr>
        <xdr:cNvPr id="630" name="【児童館】&#10;一人当たり面積該当値テキスト">
          <a:extLst>
            <a:ext uri="{FF2B5EF4-FFF2-40B4-BE49-F238E27FC236}">
              <a16:creationId xmlns:a16="http://schemas.microsoft.com/office/drawing/2014/main" id="{F6B0B99B-7D59-4ABE-8259-967AE4C8CF9C}"/>
            </a:ext>
          </a:extLst>
        </xdr:cNvPr>
        <xdr:cNvSpPr txBox="1"/>
      </xdr:nvSpPr>
      <xdr:spPr>
        <a:xfrm>
          <a:off x="22199600" y="1457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39007</xdr:rowOff>
    </xdr:from>
    <xdr:to>
      <xdr:col>112</xdr:col>
      <xdr:colOff>38100</xdr:colOff>
      <xdr:row>85</xdr:row>
      <xdr:rowOff>140607</xdr:rowOff>
    </xdr:to>
    <xdr:sp macro="" textlink="">
      <xdr:nvSpPr>
        <xdr:cNvPr id="631" name="楕円 630">
          <a:extLst>
            <a:ext uri="{FF2B5EF4-FFF2-40B4-BE49-F238E27FC236}">
              <a16:creationId xmlns:a16="http://schemas.microsoft.com/office/drawing/2014/main" id="{C2944D44-B3C7-496F-A5E8-0D534FABCA6A}"/>
            </a:ext>
          </a:extLst>
        </xdr:cNvPr>
        <xdr:cNvSpPr/>
      </xdr:nvSpPr>
      <xdr:spPr>
        <a:xfrm>
          <a:off x="21272500" y="146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78921</xdr:rowOff>
    </xdr:from>
    <xdr:to>
      <xdr:col>116</xdr:col>
      <xdr:colOff>63500</xdr:colOff>
      <xdr:row>85</xdr:row>
      <xdr:rowOff>89807</xdr:rowOff>
    </xdr:to>
    <xdr:cxnSp macro="">
      <xdr:nvCxnSpPr>
        <xdr:cNvPr id="632" name="直線コネクタ 631">
          <a:extLst>
            <a:ext uri="{FF2B5EF4-FFF2-40B4-BE49-F238E27FC236}">
              <a16:creationId xmlns:a16="http://schemas.microsoft.com/office/drawing/2014/main" id="{75F3AF8E-74BE-4335-8432-150FDC21BC5C}"/>
            </a:ext>
          </a:extLst>
        </xdr:cNvPr>
        <xdr:cNvCxnSpPr/>
      </xdr:nvCxnSpPr>
      <xdr:spPr>
        <a:xfrm flipV="1">
          <a:off x="21323300" y="14652171"/>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39007</xdr:rowOff>
    </xdr:from>
    <xdr:to>
      <xdr:col>107</xdr:col>
      <xdr:colOff>101600</xdr:colOff>
      <xdr:row>85</xdr:row>
      <xdr:rowOff>140607</xdr:rowOff>
    </xdr:to>
    <xdr:sp macro="" textlink="">
      <xdr:nvSpPr>
        <xdr:cNvPr id="633" name="楕円 632">
          <a:extLst>
            <a:ext uri="{FF2B5EF4-FFF2-40B4-BE49-F238E27FC236}">
              <a16:creationId xmlns:a16="http://schemas.microsoft.com/office/drawing/2014/main" id="{F805ADA1-433B-4A6B-A693-CEA5763BBBDD}"/>
            </a:ext>
          </a:extLst>
        </xdr:cNvPr>
        <xdr:cNvSpPr/>
      </xdr:nvSpPr>
      <xdr:spPr>
        <a:xfrm>
          <a:off x="20383500" y="146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89807</xdr:rowOff>
    </xdr:from>
    <xdr:to>
      <xdr:col>111</xdr:col>
      <xdr:colOff>177800</xdr:colOff>
      <xdr:row>85</xdr:row>
      <xdr:rowOff>89807</xdr:rowOff>
    </xdr:to>
    <xdr:cxnSp macro="">
      <xdr:nvCxnSpPr>
        <xdr:cNvPr id="634" name="直線コネクタ 633">
          <a:extLst>
            <a:ext uri="{FF2B5EF4-FFF2-40B4-BE49-F238E27FC236}">
              <a16:creationId xmlns:a16="http://schemas.microsoft.com/office/drawing/2014/main" id="{33DD2F22-45D1-4ABA-ACD6-64BCCB7B3EA8}"/>
            </a:ext>
          </a:extLst>
        </xdr:cNvPr>
        <xdr:cNvCxnSpPr/>
      </xdr:nvCxnSpPr>
      <xdr:spPr>
        <a:xfrm>
          <a:off x="20434300" y="14663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49893</xdr:rowOff>
    </xdr:from>
    <xdr:to>
      <xdr:col>102</xdr:col>
      <xdr:colOff>165100</xdr:colOff>
      <xdr:row>85</xdr:row>
      <xdr:rowOff>151493</xdr:rowOff>
    </xdr:to>
    <xdr:sp macro="" textlink="">
      <xdr:nvSpPr>
        <xdr:cNvPr id="635" name="楕円 634">
          <a:extLst>
            <a:ext uri="{FF2B5EF4-FFF2-40B4-BE49-F238E27FC236}">
              <a16:creationId xmlns:a16="http://schemas.microsoft.com/office/drawing/2014/main" id="{8DB56416-ECA8-40CD-983E-B29126FB0A79}"/>
            </a:ext>
          </a:extLst>
        </xdr:cNvPr>
        <xdr:cNvSpPr/>
      </xdr:nvSpPr>
      <xdr:spPr>
        <a:xfrm>
          <a:off x="19494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89807</xdr:rowOff>
    </xdr:from>
    <xdr:to>
      <xdr:col>107</xdr:col>
      <xdr:colOff>50800</xdr:colOff>
      <xdr:row>85</xdr:row>
      <xdr:rowOff>100693</xdr:rowOff>
    </xdr:to>
    <xdr:cxnSp macro="">
      <xdr:nvCxnSpPr>
        <xdr:cNvPr id="636" name="直線コネクタ 635">
          <a:extLst>
            <a:ext uri="{FF2B5EF4-FFF2-40B4-BE49-F238E27FC236}">
              <a16:creationId xmlns:a16="http://schemas.microsoft.com/office/drawing/2014/main" id="{E9110042-7C2F-486D-9F20-3084856CEA19}"/>
            </a:ext>
          </a:extLst>
        </xdr:cNvPr>
        <xdr:cNvCxnSpPr/>
      </xdr:nvCxnSpPr>
      <xdr:spPr>
        <a:xfrm flipV="1">
          <a:off x="19545300" y="146630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49893</xdr:rowOff>
    </xdr:from>
    <xdr:to>
      <xdr:col>98</xdr:col>
      <xdr:colOff>38100</xdr:colOff>
      <xdr:row>85</xdr:row>
      <xdr:rowOff>151493</xdr:rowOff>
    </xdr:to>
    <xdr:sp macro="" textlink="">
      <xdr:nvSpPr>
        <xdr:cNvPr id="637" name="楕円 636">
          <a:extLst>
            <a:ext uri="{FF2B5EF4-FFF2-40B4-BE49-F238E27FC236}">
              <a16:creationId xmlns:a16="http://schemas.microsoft.com/office/drawing/2014/main" id="{ECF685B2-19F3-4411-A3A0-0ABBB8C28E53}"/>
            </a:ext>
          </a:extLst>
        </xdr:cNvPr>
        <xdr:cNvSpPr/>
      </xdr:nvSpPr>
      <xdr:spPr>
        <a:xfrm>
          <a:off x="18605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100693</xdr:rowOff>
    </xdr:from>
    <xdr:to>
      <xdr:col>102</xdr:col>
      <xdr:colOff>114300</xdr:colOff>
      <xdr:row>85</xdr:row>
      <xdr:rowOff>100693</xdr:rowOff>
    </xdr:to>
    <xdr:cxnSp macro="">
      <xdr:nvCxnSpPr>
        <xdr:cNvPr id="638" name="直線コネクタ 637">
          <a:extLst>
            <a:ext uri="{FF2B5EF4-FFF2-40B4-BE49-F238E27FC236}">
              <a16:creationId xmlns:a16="http://schemas.microsoft.com/office/drawing/2014/main" id="{CBAB1AD9-3DF3-4CA6-9081-3B0AAAFD94DA}"/>
            </a:ext>
          </a:extLst>
        </xdr:cNvPr>
        <xdr:cNvCxnSpPr/>
      </xdr:nvCxnSpPr>
      <xdr:spPr>
        <a:xfrm>
          <a:off x="18656300" y="1467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2013</xdr:rowOff>
    </xdr:from>
    <xdr:ext cx="469744" cy="259045"/>
    <xdr:sp macro="" textlink="">
      <xdr:nvSpPr>
        <xdr:cNvPr id="639" name="n_1aveValue【児童館】&#10;一人当たり面積">
          <a:extLst>
            <a:ext uri="{FF2B5EF4-FFF2-40B4-BE49-F238E27FC236}">
              <a16:creationId xmlns:a16="http://schemas.microsoft.com/office/drawing/2014/main" id="{2B0D4F0A-5749-4365-9DB3-E94BB8335945}"/>
            </a:ext>
          </a:extLst>
        </xdr:cNvPr>
        <xdr:cNvSpPr txBox="1"/>
      </xdr:nvSpPr>
      <xdr:spPr>
        <a:xfrm>
          <a:off x="210757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640" name="n_2aveValue【児童館】&#10;一人当たり面積">
          <a:extLst>
            <a:ext uri="{FF2B5EF4-FFF2-40B4-BE49-F238E27FC236}">
              <a16:creationId xmlns:a16="http://schemas.microsoft.com/office/drawing/2014/main" id="{27369237-B6F6-4CAB-9CE8-4510C6CE65C0}"/>
            </a:ext>
          </a:extLst>
        </xdr:cNvPr>
        <xdr:cNvSpPr txBox="1"/>
      </xdr:nvSpPr>
      <xdr:spPr>
        <a:xfrm>
          <a:off x="201994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89098</xdr:rowOff>
    </xdr:from>
    <xdr:ext cx="469744" cy="259045"/>
    <xdr:sp macro="" textlink="">
      <xdr:nvSpPr>
        <xdr:cNvPr id="641" name="n_3aveValue【児童館】&#10;一人当たり面積">
          <a:extLst>
            <a:ext uri="{FF2B5EF4-FFF2-40B4-BE49-F238E27FC236}">
              <a16:creationId xmlns:a16="http://schemas.microsoft.com/office/drawing/2014/main" id="{6960113E-3775-4371-8824-CA00007CC261}"/>
            </a:ext>
          </a:extLst>
        </xdr:cNvPr>
        <xdr:cNvSpPr txBox="1"/>
      </xdr:nvSpPr>
      <xdr:spPr>
        <a:xfrm>
          <a:off x="19310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89098</xdr:rowOff>
    </xdr:from>
    <xdr:ext cx="469744" cy="259045"/>
    <xdr:sp macro="" textlink="">
      <xdr:nvSpPr>
        <xdr:cNvPr id="642" name="n_4aveValue【児童館】&#10;一人当たり面積">
          <a:extLst>
            <a:ext uri="{FF2B5EF4-FFF2-40B4-BE49-F238E27FC236}">
              <a16:creationId xmlns:a16="http://schemas.microsoft.com/office/drawing/2014/main" id="{231233E2-F3B6-4A1C-A9D0-49912B698566}"/>
            </a:ext>
          </a:extLst>
        </xdr:cNvPr>
        <xdr:cNvSpPr txBox="1"/>
      </xdr:nvSpPr>
      <xdr:spPr>
        <a:xfrm>
          <a:off x="18421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131734</xdr:rowOff>
    </xdr:from>
    <xdr:ext cx="469744" cy="259045"/>
    <xdr:sp macro="" textlink="">
      <xdr:nvSpPr>
        <xdr:cNvPr id="643" name="n_1mainValue【児童館】&#10;一人当たり面積">
          <a:extLst>
            <a:ext uri="{FF2B5EF4-FFF2-40B4-BE49-F238E27FC236}">
              <a16:creationId xmlns:a16="http://schemas.microsoft.com/office/drawing/2014/main" id="{89159F03-C02A-4C68-B55D-C1C81163FEE8}"/>
            </a:ext>
          </a:extLst>
        </xdr:cNvPr>
        <xdr:cNvSpPr txBox="1"/>
      </xdr:nvSpPr>
      <xdr:spPr>
        <a:xfrm>
          <a:off x="21075727" y="147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131734</xdr:rowOff>
    </xdr:from>
    <xdr:ext cx="469744" cy="259045"/>
    <xdr:sp macro="" textlink="">
      <xdr:nvSpPr>
        <xdr:cNvPr id="644" name="n_2mainValue【児童館】&#10;一人当たり面積">
          <a:extLst>
            <a:ext uri="{FF2B5EF4-FFF2-40B4-BE49-F238E27FC236}">
              <a16:creationId xmlns:a16="http://schemas.microsoft.com/office/drawing/2014/main" id="{5F28CFB2-6988-4F62-ABCD-13E17BED857F}"/>
            </a:ext>
          </a:extLst>
        </xdr:cNvPr>
        <xdr:cNvSpPr txBox="1"/>
      </xdr:nvSpPr>
      <xdr:spPr>
        <a:xfrm>
          <a:off x="20199427" y="147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142620</xdr:rowOff>
    </xdr:from>
    <xdr:ext cx="469744" cy="259045"/>
    <xdr:sp macro="" textlink="">
      <xdr:nvSpPr>
        <xdr:cNvPr id="645" name="n_3mainValue【児童館】&#10;一人当たり面積">
          <a:extLst>
            <a:ext uri="{FF2B5EF4-FFF2-40B4-BE49-F238E27FC236}">
              <a16:creationId xmlns:a16="http://schemas.microsoft.com/office/drawing/2014/main" id="{F660CAE3-45F0-47F0-802F-BDBB1C906F67}"/>
            </a:ext>
          </a:extLst>
        </xdr:cNvPr>
        <xdr:cNvSpPr txBox="1"/>
      </xdr:nvSpPr>
      <xdr:spPr>
        <a:xfrm>
          <a:off x="193104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142620</xdr:rowOff>
    </xdr:from>
    <xdr:ext cx="469744" cy="259045"/>
    <xdr:sp macro="" textlink="">
      <xdr:nvSpPr>
        <xdr:cNvPr id="646" name="n_4mainValue【児童館】&#10;一人当たり面積">
          <a:extLst>
            <a:ext uri="{FF2B5EF4-FFF2-40B4-BE49-F238E27FC236}">
              <a16:creationId xmlns:a16="http://schemas.microsoft.com/office/drawing/2014/main" id="{CB67174A-F810-452E-97A7-7C0A123B3956}"/>
            </a:ext>
          </a:extLst>
        </xdr:cNvPr>
        <xdr:cNvSpPr txBox="1"/>
      </xdr:nvSpPr>
      <xdr:spPr>
        <a:xfrm>
          <a:off x="184214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7" name="正方形/長方形 646">
          <a:extLst>
            <a:ext uri="{FF2B5EF4-FFF2-40B4-BE49-F238E27FC236}">
              <a16:creationId xmlns:a16="http://schemas.microsoft.com/office/drawing/2014/main" id="{7910EBDA-7194-4034-A6D3-C3C0186080B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8" name="正方形/長方形 647">
          <a:extLst>
            <a:ext uri="{FF2B5EF4-FFF2-40B4-BE49-F238E27FC236}">
              <a16:creationId xmlns:a16="http://schemas.microsoft.com/office/drawing/2014/main" id="{19E249F6-CBE1-46C8-B06E-4C5524AA97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9" name="正方形/長方形 648">
          <a:extLst>
            <a:ext uri="{FF2B5EF4-FFF2-40B4-BE49-F238E27FC236}">
              <a16:creationId xmlns:a16="http://schemas.microsoft.com/office/drawing/2014/main" id="{01839453-8499-4C1E-B3A6-01A1065DB36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0" name="正方形/長方形 649">
          <a:extLst>
            <a:ext uri="{FF2B5EF4-FFF2-40B4-BE49-F238E27FC236}">
              <a16:creationId xmlns:a16="http://schemas.microsoft.com/office/drawing/2014/main" id="{83FAFC11-D11E-483E-9694-92524F5F6B6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1" name="正方形/長方形 650">
          <a:extLst>
            <a:ext uri="{FF2B5EF4-FFF2-40B4-BE49-F238E27FC236}">
              <a16:creationId xmlns:a16="http://schemas.microsoft.com/office/drawing/2014/main" id="{FAEB2CC8-A697-4775-894F-1FA803C2F5A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2" name="正方形/長方形 651">
          <a:extLst>
            <a:ext uri="{FF2B5EF4-FFF2-40B4-BE49-F238E27FC236}">
              <a16:creationId xmlns:a16="http://schemas.microsoft.com/office/drawing/2014/main" id="{53B40473-CCDD-465B-A47E-40C0454B01D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3" name="正方形/長方形 652">
          <a:extLst>
            <a:ext uri="{FF2B5EF4-FFF2-40B4-BE49-F238E27FC236}">
              <a16:creationId xmlns:a16="http://schemas.microsoft.com/office/drawing/2014/main" id="{94178649-CCDA-46E6-8831-58F58FE909F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正方形/長方形 653">
          <a:extLst>
            <a:ext uri="{FF2B5EF4-FFF2-40B4-BE49-F238E27FC236}">
              <a16:creationId xmlns:a16="http://schemas.microsoft.com/office/drawing/2014/main" id="{61F2068A-BF6B-4D9B-A450-3474835703E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5" name="テキスト ボックス 654">
          <a:extLst>
            <a:ext uri="{FF2B5EF4-FFF2-40B4-BE49-F238E27FC236}">
              <a16:creationId xmlns:a16="http://schemas.microsoft.com/office/drawing/2014/main" id="{5E34396C-A53D-4B07-9568-7D8BC392BFF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6" name="直線コネクタ 655">
          <a:extLst>
            <a:ext uri="{FF2B5EF4-FFF2-40B4-BE49-F238E27FC236}">
              <a16:creationId xmlns:a16="http://schemas.microsoft.com/office/drawing/2014/main" id="{98D97DFB-F2D3-4063-B34A-E46F4A23E51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7" name="テキスト ボックス 656">
          <a:extLst>
            <a:ext uri="{FF2B5EF4-FFF2-40B4-BE49-F238E27FC236}">
              <a16:creationId xmlns:a16="http://schemas.microsoft.com/office/drawing/2014/main" id="{60BF2430-D303-4E8F-8747-B1818C25668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8" name="直線コネクタ 657">
          <a:extLst>
            <a:ext uri="{FF2B5EF4-FFF2-40B4-BE49-F238E27FC236}">
              <a16:creationId xmlns:a16="http://schemas.microsoft.com/office/drawing/2014/main" id="{3B5CF78A-312B-4B0D-9097-6058F2A8945F}"/>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9" name="テキスト ボックス 658">
          <a:extLst>
            <a:ext uri="{FF2B5EF4-FFF2-40B4-BE49-F238E27FC236}">
              <a16:creationId xmlns:a16="http://schemas.microsoft.com/office/drawing/2014/main" id="{39C8F0F1-EEA4-4A73-9B1B-D68F78996592}"/>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60" name="直線コネクタ 659">
          <a:extLst>
            <a:ext uri="{FF2B5EF4-FFF2-40B4-BE49-F238E27FC236}">
              <a16:creationId xmlns:a16="http://schemas.microsoft.com/office/drawing/2014/main" id="{F602A896-314B-4084-B452-7757D4DF06B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61" name="テキスト ボックス 660">
          <a:extLst>
            <a:ext uri="{FF2B5EF4-FFF2-40B4-BE49-F238E27FC236}">
              <a16:creationId xmlns:a16="http://schemas.microsoft.com/office/drawing/2014/main" id="{816101EA-A421-4044-A4DB-3D194E6B93F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2" name="直線コネクタ 661">
          <a:extLst>
            <a:ext uri="{FF2B5EF4-FFF2-40B4-BE49-F238E27FC236}">
              <a16:creationId xmlns:a16="http://schemas.microsoft.com/office/drawing/2014/main" id="{F0BB01F0-7115-499D-8C27-461A6651E0E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3" name="テキスト ボックス 662">
          <a:extLst>
            <a:ext uri="{FF2B5EF4-FFF2-40B4-BE49-F238E27FC236}">
              <a16:creationId xmlns:a16="http://schemas.microsoft.com/office/drawing/2014/main" id="{848AABF7-5856-476E-A071-2D21A0795876}"/>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4" name="直線コネクタ 663">
          <a:extLst>
            <a:ext uri="{FF2B5EF4-FFF2-40B4-BE49-F238E27FC236}">
              <a16:creationId xmlns:a16="http://schemas.microsoft.com/office/drawing/2014/main" id="{D4FA5625-22FB-464F-942D-18C24E16F809}"/>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5" name="テキスト ボックス 664">
          <a:extLst>
            <a:ext uri="{FF2B5EF4-FFF2-40B4-BE49-F238E27FC236}">
              <a16:creationId xmlns:a16="http://schemas.microsoft.com/office/drawing/2014/main" id="{B3531830-E4A6-450A-8193-2097EA021F78}"/>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6" name="直線コネクタ 665">
          <a:extLst>
            <a:ext uri="{FF2B5EF4-FFF2-40B4-BE49-F238E27FC236}">
              <a16:creationId xmlns:a16="http://schemas.microsoft.com/office/drawing/2014/main" id="{9B97A5D6-2891-4DB9-9F5C-3B5EDDE2AE07}"/>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7" name="テキスト ボックス 666">
          <a:extLst>
            <a:ext uri="{FF2B5EF4-FFF2-40B4-BE49-F238E27FC236}">
              <a16:creationId xmlns:a16="http://schemas.microsoft.com/office/drawing/2014/main" id="{17FBBE65-A559-46A2-BBBB-62C1DFED46E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8" name="直線コネクタ 667">
          <a:extLst>
            <a:ext uri="{FF2B5EF4-FFF2-40B4-BE49-F238E27FC236}">
              <a16:creationId xmlns:a16="http://schemas.microsoft.com/office/drawing/2014/main" id="{DD5ABCE6-311B-4863-9614-E1BACFC9BF92}"/>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9" name="テキスト ボックス 668">
          <a:extLst>
            <a:ext uri="{FF2B5EF4-FFF2-40B4-BE49-F238E27FC236}">
              <a16:creationId xmlns:a16="http://schemas.microsoft.com/office/drawing/2014/main" id="{2D1C94CE-61FF-493D-BD27-5A411CBA7E4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0" name="直線コネクタ 669">
          <a:extLst>
            <a:ext uri="{FF2B5EF4-FFF2-40B4-BE49-F238E27FC236}">
              <a16:creationId xmlns:a16="http://schemas.microsoft.com/office/drawing/2014/main" id="{AF2D5D5E-6148-4824-AC7C-71D2CD7A27A8}"/>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1" name="【公民館】&#10;有形固定資産減価償却率グラフ枠">
          <a:extLst>
            <a:ext uri="{FF2B5EF4-FFF2-40B4-BE49-F238E27FC236}">
              <a16:creationId xmlns:a16="http://schemas.microsoft.com/office/drawing/2014/main" id="{980E7E16-4A64-4627-B32B-78C3E822A7D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74568</xdr:rowOff>
    </xdr:from>
    <xdr:to>
      <xdr:col>85</xdr:col>
      <xdr:colOff>126364</xdr:colOff>
      <xdr:row>109</xdr:row>
      <xdr:rowOff>35379</xdr:rowOff>
    </xdr:to>
    <xdr:cxnSp macro="">
      <xdr:nvCxnSpPr>
        <xdr:cNvPr id="672" name="直線コネクタ 671">
          <a:extLst>
            <a:ext uri="{FF2B5EF4-FFF2-40B4-BE49-F238E27FC236}">
              <a16:creationId xmlns:a16="http://schemas.microsoft.com/office/drawing/2014/main" id="{B52A10A5-98DD-42D2-AB12-102A73C0FA78}"/>
            </a:ext>
          </a:extLst>
        </xdr:cNvPr>
        <xdr:cNvCxnSpPr/>
      </xdr:nvCxnSpPr>
      <xdr:spPr>
        <a:xfrm flipV="1">
          <a:off x="16318864" y="17219568"/>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73" name="【公民館】&#10;有形固定資産減価償却率最小値テキスト">
          <a:extLst>
            <a:ext uri="{FF2B5EF4-FFF2-40B4-BE49-F238E27FC236}">
              <a16:creationId xmlns:a16="http://schemas.microsoft.com/office/drawing/2014/main" id="{AA7F49D7-CCC4-4DDD-B45E-319CB361C62F}"/>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4" name="直線コネクタ 673">
          <a:extLst>
            <a:ext uri="{FF2B5EF4-FFF2-40B4-BE49-F238E27FC236}">
              <a16:creationId xmlns:a16="http://schemas.microsoft.com/office/drawing/2014/main" id="{6749776F-0868-4D59-9DD1-F2B38E34AA8E}"/>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21245</xdr:rowOff>
    </xdr:from>
    <xdr:ext cx="340478" cy="259045"/>
    <xdr:sp macro="" textlink="">
      <xdr:nvSpPr>
        <xdr:cNvPr id="675" name="【公民館】&#10;有形固定資産減価償却率最大値テキスト">
          <a:extLst>
            <a:ext uri="{FF2B5EF4-FFF2-40B4-BE49-F238E27FC236}">
              <a16:creationId xmlns:a16="http://schemas.microsoft.com/office/drawing/2014/main" id="{B2EE72CF-BD32-4C2F-9F71-7400FD2C16EF}"/>
            </a:ext>
          </a:extLst>
        </xdr:cNvPr>
        <xdr:cNvSpPr txBox="1"/>
      </xdr:nvSpPr>
      <xdr:spPr>
        <a:xfrm>
          <a:off x="16357600" y="169947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74568</xdr:rowOff>
    </xdr:from>
    <xdr:to>
      <xdr:col>86</xdr:col>
      <xdr:colOff>25400</xdr:colOff>
      <xdr:row>100</xdr:row>
      <xdr:rowOff>74568</xdr:rowOff>
    </xdr:to>
    <xdr:cxnSp macro="">
      <xdr:nvCxnSpPr>
        <xdr:cNvPr id="676" name="直線コネクタ 675">
          <a:extLst>
            <a:ext uri="{FF2B5EF4-FFF2-40B4-BE49-F238E27FC236}">
              <a16:creationId xmlns:a16="http://schemas.microsoft.com/office/drawing/2014/main" id="{44EEE4D1-8C57-4F7F-BE11-80982612F5C0}"/>
            </a:ext>
          </a:extLst>
        </xdr:cNvPr>
        <xdr:cNvCxnSpPr/>
      </xdr:nvCxnSpPr>
      <xdr:spPr>
        <a:xfrm>
          <a:off x="16230600" y="1721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105427</xdr:rowOff>
    </xdr:from>
    <xdr:ext cx="405111" cy="259045"/>
    <xdr:sp macro="" textlink="">
      <xdr:nvSpPr>
        <xdr:cNvPr id="677" name="【公民館】&#10;有形固定資産減価償却率平均値テキスト">
          <a:extLst>
            <a:ext uri="{FF2B5EF4-FFF2-40B4-BE49-F238E27FC236}">
              <a16:creationId xmlns:a16="http://schemas.microsoft.com/office/drawing/2014/main" id="{AAA8CC59-729D-4D1B-A2D6-784B1968C274}"/>
            </a:ext>
          </a:extLst>
        </xdr:cNvPr>
        <xdr:cNvSpPr txBox="1"/>
      </xdr:nvSpPr>
      <xdr:spPr>
        <a:xfrm>
          <a:off x="16357600" y="17936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82550</xdr:rowOff>
    </xdr:from>
    <xdr:to>
      <xdr:col>85</xdr:col>
      <xdr:colOff>177800</xdr:colOff>
      <xdr:row>106</xdr:row>
      <xdr:rowOff>12700</xdr:rowOff>
    </xdr:to>
    <xdr:sp macro="" textlink="">
      <xdr:nvSpPr>
        <xdr:cNvPr id="678" name="フローチャート: 判断 677">
          <a:extLst>
            <a:ext uri="{FF2B5EF4-FFF2-40B4-BE49-F238E27FC236}">
              <a16:creationId xmlns:a16="http://schemas.microsoft.com/office/drawing/2014/main" id="{55008C2C-16DD-4115-B856-4475C363CC0C}"/>
            </a:ext>
          </a:extLst>
        </xdr:cNvPr>
        <xdr:cNvSpPr/>
      </xdr:nvSpPr>
      <xdr:spPr>
        <a:xfrm>
          <a:off x="162687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62956</xdr:rowOff>
    </xdr:from>
    <xdr:to>
      <xdr:col>81</xdr:col>
      <xdr:colOff>101600</xdr:colOff>
      <xdr:row>105</xdr:row>
      <xdr:rowOff>164556</xdr:rowOff>
    </xdr:to>
    <xdr:sp macro="" textlink="">
      <xdr:nvSpPr>
        <xdr:cNvPr id="679" name="フローチャート: 判断 678">
          <a:extLst>
            <a:ext uri="{FF2B5EF4-FFF2-40B4-BE49-F238E27FC236}">
              <a16:creationId xmlns:a16="http://schemas.microsoft.com/office/drawing/2014/main" id="{C76E176B-90EE-4296-87DE-EC930C01161B}"/>
            </a:ext>
          </a:extLst>
        </xdr:cNvPr>
        <xdr:cNvSpPr/>
      </xdr:nvSpPr>
      <xdr:spPr>
        <a:xfrm>
          <a:off x="15430500" y="1806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43362</xdr:rowOff>
    </xdr:from>
    <xdr:to>
      <xdr:col>76</xdr:col>
      <xdr:colOff>165100</xdr:colOff>
      <xdr:row>105</xdr:row>
      <xdr:rowOff>144962</xdr:rowOff>
    </xdr:to>
    <xdr:sp macro="" textlink="">
      <xdr:nvSpPr>
        <xdr:cNvPr id="680" name="フローチャート: 判断 679">
          <a:extLst>
            <a:ext uri="{FF2B5EF4-FFF2-40B4-BE49-F238E27FC236}">
              <a16:creationId xmlns:a16="http://schemas.microsoft.com/office/drawing/2014/main" id="{9783645F-1C8C-4740-B194-07CEE4FF0F7A}"/>
            </a:ext>
          </a:extLst>
        </xdr:cNvPr>
        <xdr:cNvSpPr/>
      </xdr:nvSpPr>
      <xdr:spPr>
        <a:xfrm>
          <a:off x="145415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macro="" textlink="">
      <xdr:nvSpPr>
        <xdr:cNvPr id="681" name="フローチャート: 判断 680">
          <a:extLst>
            <a:ext uri="{FF2B5EF4-FFF2-40B4-BE49-F238E27FC236}">
              <a16:creationId xmlns:a16="http://schemas.microsoft.com/office/drawing/2014/main" id="{D473970B-236F-49B0-B138-F1BB4A93E564}"/>
            </a:ext>
          </a:extLst>
        </xdr:cNvPr>
        <xdr:cNvSpPr/>
      </xdr:nvSpPr>
      <xdr:spPr>
        <a:xfrm>
          <a:off x="13652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25400</xdr:rowOff>
    </xdr:from>
    <xdr:to>
      <xdr:col>67</xdr:col>
      <xdr:colOff>101600</xdr:colOff>
      <xdr:row>105</xdr:row>
      <xdr:rowOff>127000</xdr:rowOff>
    </xdr:to>
    <xdr:sp macro="" textlink="">
      <xdr:nvSpPr>
        <xdr:cNvPr id="682" name="フローチャート: 判断 681">
          <a:extLst>
            <a:ext uri="{FF2B5EF4-FFF2-40B4-BE49-F238E27FC236}">
              <a16:creationId xmlns:a16="http://schemas.microsoft.com/office/drawing/2014/main" id="{C0DDDFEA-D5FA-4CBE-A51C-AA0F8F04D576}"/>
            </a:ext>
          </a:extLst>
        </xdr:cNvPr>
        <xdr:cNvSpPr/>
      </xdr:nvSpPr>
      <xdr:spPr>
        <a:xfrm>
          <a:off x="12763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517BA07E-FD83-485B-9FC5-705F5EF2497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C0A56957-E066-4040-A35F-1CB82EC9D24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9C0FE89D-11C6-4F93-9428-9021E14B9E0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1080B835-C51D-42B6-B74C-21C5A89A28A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7" name="テキスト ボックス 686">
          <a:extLst>
            <a:ext uri="{FF2B5EF4-FFF2-40B4-BE49-F238E27FC236}">
              <a16:creationId xmlns:a16="http://schemas.microsoft.com/office/drawing/2014/main" id="{F0C7BF6F-18B8-4837-87C9-A04DAFBDB7B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62956</xdr:rowOff>
    </xdr:from>
    <xdr:to>
      <xdr:col>85</xdr:col>
      <xdr:colOff>177800</xdr:colOff>
      <xdr:row>108</xdr:row>
      <xdr:rowOff>164556</xdr:rowOff>
    </xdr:to>
    <xdr:sp macro="" textlink="">
      <xdr:nvSpPr>
        <xdr:cNvPr id="688" name="楕円 687">
          <a:extLst>
            <a:ext uri="{FF2B5EF4-FFF2-40B4-BE49-F238E27FC236}">
              <a16:creationId xmlns:a16="http://schemas.microsoft.com/office/drawing/2014/main" id="{2D6B6700-80EF-4940-9AE0-3AFE97BFC3F7}"/>
            </a:ext>
          </a:extLst>
        </xdr:cNvPr>
        <xdr:cNvSpPr/>
      </xdr:nvSpPr>
      <xdr:spPr>
        <a:xfrm>
          <a:off x="16268700" y="1857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149333</xdr:rowOff>
    </xdr:from>
    <xdr:ext cx="405111" cy="259045"/>
    <xdr:sp macro="" textlink="">
      <xdr:nvSpPr>
        <xdr:cNvPr id="689" name="【公民館】&#10;有形固定資産減価償却率該当値テキスト">
          <a:extLst>
            <a:ext uri="{FF2B5EF4-FFF2-40B4-BE49-F238E27FC236}">
              <a16:creationId xmlns:a16="http://schemas.microsoft.com/office/drawing/2014/main" id="{0C8D95BD-1707-4930-A219-07310589E633}"/>
            </a:ext>
          </a:extLst>
        </xdr:cNvPr>
        <xdr:cNvSpPr txBox="1"/>
      </xdr:nvSpPr>
      <xdr:spPr>
        <a:xfrm>
          <a:off x="16357600" y="18494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38463</xdr:rowOff>
    </xdr:from>
    <xdr:to>
      <xdr:col>81</xdr:col>
      <xdr:colOff>101600</xdr:colOff>
      <xdr:row>108</xdr:row>
      <xdr:rowOff>140063</xdr:rowOff>
    </xdr:to>
    <xdr:sp macro="" textlink="">
      <xdr:nvSpPr>
        <xdr:cNvPr id="690" name="楕円 689">
          <a:extLst>
            <a:ext uri="{FF2B5EF4-FFF2-40B4-BE49-F238E27FC236}">
              <a16:creationId xmlns:a16="http://schemas.microsoft.com/office/drawing/2014/main" id="{2CEAA2B8-B9C8-48CB-B968-1BE70B26D27D}"/>
            </a:ext>
          </a:extLst>
        </xdr:cNvPr>
        <xdr:cNvSpPr/>
      </xdr:nvSpPr>
      <xdr:spPr>
        <a:xfrm>
          <a:off x="15430500" y="1855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89263</xdr:rowOff>
    </xdr:from>
    <xdr:to>
      <xdr:col>85</xdr:col>
      <xdr:colOff>127000</xdr:colOff>
      <xdr:row>108</xdr:row>
      <xdr:rowOff>113756</xdr:rowOff>
    </xdr:to>
    <xdr:cxnSp macro="">
      <xdr:nvCxnSpPr>
        <xdr:cNvPr id="691" name="直線コネクタ 690">
          <a:extLst>
            <a:ext uri="{FF2B5EF4-FFF2-40B4-BE49-F238E27FC236}">
              <a16:creationId xmlns:a16="http://schemas.microsoft.com/office/drawing/2014/main" id="{98AB67DF-9E7D-41AA-A5D0-5184B0D31763}"/>
            </a:ext>
          </a:extLst>
        </xdr:cNvPr>
        <xdr:cNvCxnSpPr/>
      </xdr:nvCxnSpPr>
      <xdr:spPr>
        <a:xfrm>
          <a:off x="15481300" y="18605863"/>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118473</xdr:rowOff>
    </xdr:from>
    <xdr:to>
      <xdr:col>76</xdr:col>
      <xdr:colOff>165100</xdr:colOff>
      <xdr:row>108</xdr:row>
      <xdr:rowOff>48623</xdr:rowOff>
    </xdr:to>
    <xdr:sp macro="" textlink="">
      <xdr:nvSpPr>
        <xdr:cNvPr id="692" name="楕円 691">
          <a:extLst>
            <a:ext uri="{FF2B5EF4-FFF2-40B4-BE49-F238E27FC236}">
              <a16:creationId xmlns:a16="http://schemas.microsoft.com/office/drawing/2014/main" id="{68FD15B7-9F25-4A98-BB6C-4944D24710B4}"/>
            </a:ext>
          </a:extLst>
        </xdr:cNvPr>
        <xdr:cNvSpPr/>
      </xdr:nvSpPr>
      <xdr:spPr>
        <a:xfrm>
          <a:off x="14541500" y="1846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169273</xdr:rowOff>
    </xdr:from>
    <xdr:to>
      <xdr:col>81</xdr:col>
      <xdr:colOff>50800</xdr:colOff>
      <xdr:row>108</xdr:row>
      <xdr:rowOff>89263</xdr:rowOff>
    </xdr:to>
    <xdr:cxnSp macro="">
      <xdr:nvCxnSpPr>
        <xdr:cNvPr id="693" name="直線コネクタ 692">
          <a:extLst>
            <a:ext uri="{FF2B5EF4-FFF2-40B4-BE49-F238E27FC236}">
              <a16:creationId xmlns:a16="http://schemas.microsoft.com/office/drawing/2014/main" id="{510E9B64-CDBC-4DDC-8340-CDAC84C98B04}"/>
            </a:ext>
          </a:extLst>
        </xdr:cNvPr>
        <xdr:cNvCxnSpPr/>
      </xdr:nvCxnSpPr>
      <xdr:spPr>
        <a:xfrm>
          <a:off x="14592300" y="1851442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92348</xdr:rowOff>
    </xdr:from>
    <xdr:to>
      <xdr:col>72</xdr:col>
      <xdr:colOff>38100</xdr:colOff>
      <xdr:row>108</xdr:row>
      <xdr:rowOff>22498</xdr:rowOff>
    </xdr:to>
    <xdr:sp macro="" textlink="">
      <xdr:nvSpPr>
        <xdr:cNvPr id="694" name="楕円 693">
          <a:extLst>
            <a:ext uri="{FF2B5EF4-FFF2-40B4-BE49-F238E27FC236}">
              <a16:creationId xmlns:a16="http://schemas.microsoft.com/office/drawing/2014/main" id="{A1FDF071-EE8F-40E9-9B02-8EDE208B1C82}"/>
            </a:ext>
          </a:extLst>
        </xdr:cNvPr>
        <xdr:cNvSpPr/>
      </xdr:nvSpPr>
      <xdr:spPr>
        <a:xfrm>
          <a:off x="13652500" y="1843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143148</xdr:rowOff>
    </xdr:from>
    <xdr:to>
      <xdr:col>76</xdr:col>
      <xdr:colOff>114300</xdr:colOff>
      <xdr:row>107</xdr:row>
      <xdr:rowOff>169273</xdr:rowOff>
    </xdr:to>
    <xdr:cxnSp macro="">
      <xdr:nvCxnSpPr>
        <xdr:cNvPr id="695" name="直線コネクタ 694">
          <a:extLst>
            <a:ext uri="{FF2B5EF4-FFF2-40B4-BE49-F238E27FC236}">
              <a16:creationId xmlns:a16="http://schemas.microsoft.com/office/drawing/2014/main" id="{D1B5C9A9-5F56-4C52-9344-515C25C6D683}"/>
            </a:ext>
          </a:extLst>
        </xdr:cNvPr>
        <xdr:cNvCxnSpPr/>
      </xdr:nvCxnSpPr>
      <xdr:spPr>
        <a:xfrm>
          <a:off x="13703300" y="18488298"/>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93980</xdr:rowOff>
    </xdr:from>
    <xdr:to>
      <xdr:col>67</xdr:col>
      <xdr:colOff>101600</xdr:colOff>
      <xdr:row>108</xdr:row>
      <xdr:rowOff>24130</xdr:rowOff>
    </xdr:to>
    <xdr:sp macro="" textlink="">
      <xdr:nvSpPr>
        <xdr:cNvPr id="696" name="楕円 695">
          <a:extLst>
            <a:ext uri="{FF2B5EF4-FFF2-40B4-BE49-F238E27FC236}">
              <a16:creationId xmlns:a16="http://schemas.microsoft.com/office/drawing/2014/main" id="{FA7B5F99-50E7-4FF4-B4B8-CBFE4F3F6C21}"/>
            </a:ext>
          </a:extLst>
        </xdr:cNvPr>
        <xdr:cNvSpPr/>
      </xdr:nvSpPr>
      <xdr:spPr>
        <a:xfrm>
          <a:off x="12763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143148</xdr:rowOff>
    </xdr:from>
    <xdr:to>
      <xdr:col>71</xdr:col>
      <xdr:colOff>177800</xdr:colOff>
      <xdr:row>107</xdr:row>
      <xdr:rowOff>144780</xdr:rowOff>
    </xdr:to>
    <xdr:cxnSp macro="">
      <xdr:nvCxnSpPr>
        <xdr:cNvPr id="697" name="直線コネクタ 696">
          <a:extLst>
            <a:ext uri="{FF2B5EF4-FFF2-40B4-BE49-F238E27FC236}">
              <a16:creationId xmlns:a16="http://schemas.microsoft.com/office/drawing/2014/main" id="{385EA99C-25BB-41FF-9821-DC1019A77B9F}"/>
            </a:ext>
          </a:extLst>
        </xdr:cNvPr>
        <xdr:cNvCxnSpPr/>
      </xdr:nvCxnSpPr>
      <xdr:spPr>
        <a:xfrm flipV="1">
          <a:off x="12814300" y="1848829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9633</xdr:rowOff>
    </xdr:from>
    <xdr:ext cx="405111" cy="259045"/>
    <xdr:sp macro="" textlink="">
      <xdr:nvSpPr>
        <xdr:cNvPr id="698" name="n_1aveValue【公民館】&#10;有形固定資産減価償却率">
          <a:extLst>
            <a:ext uri="{FF2B5EF4-FFF2-40B4-BE49-F238E27FC236}">
              <a16:creationId xmlns:a16="http://schemas.microsoft.com/office/drawing/2014/main" id="{8C50F5BB-B6D4-4640-9D36-3326A4B4C25A}"/>
            </a:ext>
          </a:extLst>
        </xdr:cNvPr>
        <xdr:cNvSpPr txBox="1"/>
      </xdr:nvSpPr>
      <xdr:spPr>
        <a:xfrm>
          <a:off x="15266044" y="1784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161489</xdr:rowOff>
    </xdr:from>
    <xdr:ext cx="405111" cy="259045"/>
    <xdr:sp macro="" textlink="">
      <xdr:nvSpPr>
        <xdr:cNvPr id="699" name="n_2aveValue【公民館】&#10;有形固定資産減価償却率">
          <a:extLst>
            <a:ext uri="{FF2B5EF4-FFF2-40B4-BE49-F238E27FC236}">
              <a16:creationId xmlns:a16="http://schemas.microsoft.com/office/drawing/2014/main" id="{2902B846-DD2A-4DCB-BCD1-FFF8756F2827}"/>
            </a:ext>
          </a:extLst>
        </xdr:cNvPr>
        <xdr:cNvSpPr txBox="1"/>
      </xdr:nvSpPr>
      <xdr:spPr>
        <a:xfrm>
          <a:off x="14389744" y="1782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123933</xdr:rowOff>
    </xdr:from>
    <xdr:ext cx="405111" cy="259045"/>
    <xdr:sp macro="" textlink="">
      <xdr:nvSpPr>
        <xdr:cNvPr id="700" name="n_3aveValue【公民館】&#10;有形固定資産減価償却率">
          <a:extLst>
            <a:ext uri="{FF2B5EF4-FFF2-40B4-BE49-F238E27FC236}">
              <a16:creationId xmlns:a16="http://schemas.microsoft.com/office/drawing/2014/main" id="{723648D4-3A21-4B1B-B2A4-45B11BB94D3E}"/>
            </a:ext>
          </a:extLst>
        </xdr:cNvPr>
        <xdr:cNvSpPr txBox="1"/>
      </xdr:nvSpPr>
      <xdr:spPr>
        <a:xfrm>
          <a:off x="13500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143527</xdr:rowOff>
    </xdr:from>
    <xdr:ext cx="405111" cy="259045"/>
    <xdr:sp macro="" textlink="">
      <xdr:nvSpPr>
        <xdr:cNvPr id="701" name="n_4aveValue【公民館】&#10;有形固定資産減価償却率">
          <a:extLst>
            <a:ext uri="{FF2B5EF4-FFF2-40B4-BE49-F238E27FC236}">
              <a16:creationId xmlns:a16="http://schemas.microsoft.com/office/drawing/2014/main" id="{385A8C4C-5E2B-4780-BD74-46C9D1ADA4DB}"/>
            </a:ext>
          </a:extLst>
        </xdr:cNvPr>
        <xdr:cNvSpPr txBox="1"/>
      </xdr:nvSpPr>
      <xdr:spPr>
        <a:xfrm>
          <a:off x="12611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131190</xdr:rowOff>
    </xdr:from>
    <xdr:ext cx="405111" cy="259045"/>
    <xdr:sp macro="" textlink="">
      <xdr:nvSpPr>
        <xdr:cNvPr id="702" name="n_1mainValue【公民館】&#10;有形固定資産減価償却率">
          <a:extLst>
            <a:ext uri="{FF2B5EF4-FFF2-40B4-BE49-F238E27FC236}">
              <a16:creationId xmlns:a16="http://schemas.microsoft.com/office/drawing/2014/main" id="{919D5AD7-6485-461D-AB0F-0299A5F71399}"/>
            </a:ext>
          </a:extLst>
        </xdr:cNvPr>
        <xdr:cNvSpPr txBox="1"/>
      </xdr:nvSpPr>
      <xdr:spPr>
        <a:xfrm>
          <a:off x="15266044" y="1864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39750</xdr:rowOff>
    </xdr:from>
    <xdr:ext cx="405111" cy="259045"/>
    <xdr:sp macro="" textlink="">
      <xdr:nvSpPr>
        <xdr:cNvPr id="703" name="n_2mainValue【公民館】&#10;有形固定資産減価償却率">
          <a:extLst>
            <a:ext uri="{FF2B5EF4-FFF2-40B4-BE49-F238E27FC236}">
              <a16:creationId xmlns:a16="http://schemas.microsoft.com/office/drawing/2014/main" id="{E3A6CFFA-CC2D-482E-A056-0675A9FF9D1C}"/>
            </a:ext>
          </a:extLst>
        </xdr:cNvPr>
        <xdr:cNvSpPr txBox="1"/>
      </xdr:nvSpPr>
      <xdr:spPr>
        <a:xfrm>
          <a:off x="14389744" y="18556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13625</xdr:rowOff>
    </xdr:from>
    <xdr:ext cx="405111" cy="259045"/>
    <xdr:sp macro="" textlink="">
      <xdr:nvSpPr>
        <xdr:cNvPr id="704" name="n_3mainValue【公民館】&#10;有形固定資産減価償却率">
          <a:extLst>
            <a:ext uri="{FF2B5EF4-FFF2-40B4-BE49-F238E27FC236}">
              <a16:creationId xmlns:a16="http://schemas.microsoft.com/office/drawing/2014/main" id="{C5A2832D-058A-4DE3-9559-A7743A913B8B}"/>
            </a:ext>
          </a:extLst>
        </xdr:cNvPr>
        <xdr:cNvSpPr txBox="1"/>
      </xdr:nvSpPr>
      <xdr:spPr>
        <a:xfrm>
          <a:off x="13500744" y="18530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15257</xdr:rowOff>
    </xdr:from>
    <xdr:ext cx="405111" cy="259045"/>
    <xdr:sp macro="" textlink="">
      <xdr:nvSpPr>
        <xdr:cNvPr id="705" name="n_4mainValue【公民館】&#10;有形固定資産減価償却率">
          <a:extLst>
            <a:ext uri="{FF2B5EF4-FFF2-40B4-BE49-F238E27FC236}">
              <a16:creationId xmlns:a16="http://schemas.microsoft.com/office/drawing/2014/main" id="{FD6A48FF-9826-4873-8B1D-B75C36F2B6EC}"/>
            </a:ext>
          </a:extLst>
        </xdr:cNvPr>
        <xdr:cNvSpPr txBox="1"/>
      </xdr:nvSpPr>
      <xdr:spPr>
        <a:xfrm>
          <a:off x="12611744" y="185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6" name="正方形/長方形 705">
          <a:extLst>
            <a:ext uri="{FF2B5EF4-FFF2-40B4-BE49-F238E27FC236}">
              <a16:creationId xmlns:a16="http://schemas.microsoft.com/office/drawing/2014/main" id="{412360AD-B59F-45DF-AC01-5D599FB260B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7" name="正方形/長方形 706">
          <a:extLst>
            <a:ext uri="{FF2B5EF4-FFF2-40B4-BE49-F238E27FC236}">
              <a16:creationId xmlns:a16="http://schemas.microsoft.com/office/drawing/2014/main" id="{45FB086A-8A2F-4D68-A44D-D8DAB6ABB6D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8" name="正方形/長方形 707">
          <a:extLst>
            <a:ext uri="{FF2B5EF4-FFF2-40B4-BE49-F238E27FC236}">
              <a16:creationId xmlns:a16="http://schemas.microsoft.com/office/drawing/2014/main" id="{F5D2D759-19F5-4F99-842B-77CBB98E819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9" name="正方形/長方形 708">
          <a:extLst>
            <a:ext uri="{FF2B5EF4-FFF2-40B4-BE49-F238E27FC236}">
              <a16:creationId xmlns:a16="http://schemas.microsoft.com/office/drawing/2014/main" id="{E843E95B-311A-43FC-AAFF-6D02EB6217C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0" name="正方形/長方形 709">
          <a:extLst>
            <a:ext uri="{FF2B5EF4-FFF2-40B4-BE49-F238E27FC236}">
              <a16:creationId xmlns:a16="http://schemas.microsoft.com/office/drawing/2014/main" id="{0C39F0FF-3621-44F7-909E-3971840E673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1" name="正方形/長方形 710">
          <a:extLst>
            <a:ext uri="{FF2B5EF4-FFF2-40B4-BE49-F238E27FC236}">
              <a16:creationId xmlns:a16="http://schemas.microsoft.com/office/drawing/2014/main" id="{84D68C56-E116-4604-9D80-1B68819EB22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2" name="正方形/長方形 711">
          <a:extLst>
            <a:ext uri="{FF2B5EF4-FFF2-40B4-BE49-F238E27FC236}">
              <a16:creationId xmlns:a16="http://schemas.microsoft.com/office/drawing/2014/main" id="{D621C563-5F47-478F-B11A-CE2A5CAE947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3" name="正方形/長方形 712">
          <a:extLst>
            <a:ext uri="{FF2B5EF4-FFF2-40B4-BE49-F238E27FC236}">
              <a16:creationId xmlns:a16="http://schemas.microsoft.com/office/drawing/2014/main" id="{E4127E32-A992-4398-96A0-24FD3A36834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4" name="テキスト ボックス 713">
          <a:extLst>
            <a:ext uri="{FF2B5EF4-FFF2-40B4-BE49-F238E27FC236}">
              <a16:creationId xmlns:a16="http://schemas.microsoft.com/office/drawing/2014/main" id="{F839C5D3-F6FD-4BCE-AA94-565D9C047B6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5" name="直線コネクタ 714">
          <a:extLst>
            <a:ext uri="{FF2B5EF4-FFF2-40B4-BE49-F238E27FC236}">
              <a16:creationId xmlns:a16="http://schemas.microsoft.com/office/drawing/2014/main" id="{1002ED87-A1BF-4F52-9EDC-A75AAEE6A53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6" name="直線コネクタ 715">
          <a:extLst>
            <a:ext uri="{FF2B5EF4-FFF2-40B4-BE49-F238E27FC236}">
              <a16:creationId xmlns:a16="http://schemas.microsoft.com/office/drawing/2014/main" id="{998B579A-F3B3-4807-9ACA-D26252CD1A45}"/>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7" name="テキスト ボックス 716">
          <a:extLst>
            <a:ext uri="{FF2B5EF4-FFF2-40B4-BE49-F238E27FC236}">
              <a16:creationId xmlns:a16="http://schemas.microsoft.com/office/drawing/2014/main" id="{A307CD76-CE17-4ACA-B3F4-4CAFF83E709D}"/>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8" name="直線コネクタ 717">
          <a:extLst>
            <a:ext uri="{FF2B5EF4-FFF2-40B4-BE49-F238E27FC236}">
              <a16:creationId xmlns:a16="http://schemas.microsoft.com/office/drawing/2014/main" id="{839A8C9E-22A8-42E5-8C50-7DAC11DF3505}"/>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9" name="テキスト ボックス 718">
          <a:extLst>
            <a:ext uri="{FF2B5EF4-FFF2-40B4-BE49-F238E27FC236}">
              <a16:creationId xmlns:a16="http://schemas.microsoft.com/office/drawing/2014/main" id="{3A6214D9-21AA-4117-B81D-BB5209FBEADB}"/>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20" name="直線コネクタ 719">
          <a:extLst>
            <a:ext uri="{FF2B5EF4-FFF2-40B4-BE49-F238E27FC236}">
              <a16:creationId xmlns:a16="http://schemas.microsoft.com/office/drawing/2014/main" id="{AD80D7BE-643C-4236-AFA5-9D21813C091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21" name="テキスト ボックス 720">
          <a:extLst>
            <a:ext uri="{FF2B5EF4-FFF2-40B4-BE49-F238E27FC236}">
              <a16:creationId xmlns:a16="http://schemas.microsoft.com/office/drawing/2014/main" id="{37E37AA6-273E-4ABD-8C64-2956992111E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2" name="直線コネクタ 721">
          <a:extLst>
            <a:ext uri="{FF2B5EF4-FFF2-40B4-BE49-F238E27FC236}">
              <a16:creationId xmlns:a16="http://schemas.microsoft.com/office/drawing/2014/main" id="{8E07F52B-406A-40CC-A944-6077F39BB61D}"/>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3" name="テキスト ボックス 722">
          <a:extLst>
            <a:ext uri="{FF2B5EF4-FFF2-40B4-BE49-F238E27FC236}">
              <a16:creationId xmlns:a16="http://schemas.microsoft.com/office/drawing/2014/main" id="{B26F57BE-740D-4C24-AED6-E3756F112EE9}"/>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4" name="直線コネクタ 723">
          <a:extLst>
            <a:ext uri="{FF2B5EF4-FFF2-40B4-BE49-F238E27FC236}">
              <a16:creationId xmlns:a16="http://schemas.microsoft.com/office/drawing/2014/main" id="{7F9AA8A9-9D9E-47B8-8738-9C6783B07431}"/>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5" name="テキスト ボックス 724">
          <a:extLst>
            <a:ext uri="{FF2B5EF4-FFF2-40B4-BE49-F238E27FC236}">
              <a16:creationId xmlns:a16="http://schemas.microsoft.com/office/drawing/2014/main" id="{4545EF92-E934-48E5-A1FF-2A61F996D13C}"/>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6" name="直線コネクタ 725">
          <a:extLst>
            <a:ext uri="{FF2B5EF4-FFF2-40B4-BE49-F238E27FC236}">
              <a16:creationId xmlns:a16="http://schemas.microsoft.com/office/drawing/2014/main" id="{7A3A775D-2343-4A02-9C57-029BBC9A0BF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7" name="テキスト ボックス 726">
          <a:extLst>
            <a:ext uri="{FF2B5EF4-FFF2-40B4-BE49-F238E27FC236}">
              <a16:creationId xmlns:a16="http://schemas.microsoft.com/office/drawing/2014/main" id="{71402A91-8E70-4A3B-A294-129699EE171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8" name="【公民館】&#10;一人当たり面積グラフ枠">
          <a:extLst>
            <a:ext uri="{FF2B5EF4-FFF2-40B4-BE49-F238E27FC236}">
              <a16:creationId xmlns:a16="http://schemas.microsoft.com/office/drawing/2014/main" id="{D9E0DDDF-3EB3-4402-83DD-688597DB6B6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104139</xdr:rowOff>
    </xdr:from>
    <xdr:to>
      <xdr:col>116</xdr:col>
      <xdr:colOff>62864</xdr:colOff>
      <xdr:row>108</xdr:row>
      <xdr:rowOff>142239</xdr:rowOff>
    </xdr:to>
    <xdr:cxnSp macro="">
      <xdr:nvCxnSpPr>
        <xdr:cNvPr id="729" name="直線コネクタ 728">
          <a:extLst>
            <a:ext uri="{FF2B5EF4-FFF2-40B4-BE49-F238E27FC236}">
              <a16:creationId xmlns:a16="http://schemas.microsoft.com/office/drawing/2014/main" id="{E2ECED22-83F4-4D4D-B514-1C082229C72A}"/>
            </a:ext>
          </a:extLst>
        </xdr:cNvPr>
        <xdr:cNvCxnSpPr/>
      </xdr:nvCxnSpPr>
      <xdr:spPr>
        <a:xfrm flipV="1">
          <a:off x="22160864" y="17249139"/>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730" name="【公民館】&#10;一人当たり面積最小値テキスト">
          <a:extLst>
            <a:ext uri="{FF2B5EF4-FFF2-40B4-BE49-F238E27FC236}">
              <a16:creationId xmlns:a16="http://schemas.microsoft.com/office/drawing/2014/main" id="{96FED2EA-CDB4-4D0A-97C1-FA1404A00334}"/>
            </a:ext>
          </a:extLst>
        </xdr:cNvPr>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731" name="直線コネクタ 730">
          <a:extLst>
            <a:ext uri="{FF2B5EF4-FFF2-40B4-BE49-F238E27FC236}">
              <a16:creationId xmlns:a16="http://schemas.microsoft.com/office/drawing/2014/main" id="{45889271-8CBA-43A8-A827-48A5094442B0}"/>
            </a:ext>
          </a:extLst>
        </xdr:cNvPr>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50816</xdr:rowOff>
    </xdr:from>
    <xdr:ext cx="469744" cy="259045"/>
    <xdr:sp macro="" textlink="">
      <xdr:nvSpPr>
        <xdr:cNvPr id="732" name="【公民館】&#10;一人当たり面積最大値テキスト">
          <a:extLst>
            <a:ext uri="{FF2B5EF4-FFF2-40B4-BE49-F238E27FC236}">
              <a16:creationId xmlns:a16="http://schemas.microsoft.com/office/drawing/2014/main" id="{474A8FED-D83C-44F5-BB92-E10607B29E2F}"/>
            </a:ext>
          </a:extLst>
        </xdr:cNvPr>
        <xdr:cNvSpPr txBox="1"/>
      </xdr:nvSpPr>
      <xdr:spPr>
        <a:xfrm>
          <a:off x="22199600" y="1702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104139</xdr:rowOff>
    </xdr:from>
    <xdr:to>
      <xdr:col>116</xdr:col>
      <xdr:colOff>152400</xdr:colOff>
      <xdr:row>100</xdr:row>
      <xdr:rowOff>104139</xdr:rowOff>
    </xdr:to>
    <xdr:cxnSp macro="">
      <xdr:nvCxnSpPr>
        <xdr:cNvPr id="733" name="直線コネクタ 732">
          <a:extLst>
            <a:ext uri="{FF2B5EF4-FFF2-40B4-BE49-F238E27FC236}">
              <a16:creationId xmlns:a16="http://schemas.microsoft.com/office/drawing/2014/main" id="{815E7310-2548-4F9B-AACF-3FF459655074}"/>
            </a:ext>
          </a:extLst>
        </xdr:cNvPr>
        <xdr:cNvCxnSpPr/>
      </xdr:nvCxnSpPr>
      <xdr:spPr>
        <a:xfrm>
          <a:off x="22072600" y="17249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120666</xdr:rowOff>
    </xdr:from>
    <xdr:ext cx="469744" cy="259045"/>
    <xdr:sp macro="" textlink="">
      <xdr:nvSpPr>
        <xdr:cNvPr id="734" name="【公民館】&#10;一人当たり面積平均値テキスト">
          <a:extLst>
            <a:ext uri="{FF2B5EF4-FFF2-40B4-BE49-F238E27FC236}">
              <a16:creationId xmlns:a16="http://schemas.microsoft.com/office/drawing/2014/main" id="{4EBDBF86-27E6-4427-AC83-223418111947}"/>
            </a:ext>
          </a:extLst>
        </xdr:cNvPr>
        <xdr:cNvSpPr txBox="1"/>
      </xdr:nvSpPr>
      <xdr:spPr>
        <a:xfrm>
          <a:off x="22199600" y="18122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97789</xdr:rowOff>
    </xdr:from>
    <xdr:to>
      <xdr:col>116</xdr:col>
      <xdr:colOff>114300</xdr:colOff>
      <xdr:row>107</xdr:row>
      <xdr:rowOff>27939</xdr:rowOff>
    </xdr:to>
    <xdr:sp macro="" textlink="">
      <xdr:nvSpPr>
        <xdr:cNvPr id="735" name="フローチャート: 判断 734">
          <a:extLst>
            <a:ext uri="{FF2B5EF4-FFF2-40B4-BE49-F238E27FC236}">
              <a16:creationId xmlns:a16="http://schemas.microsoft.com/office/drawing/2014/main" id="{03942836-B8D4-405B-A00B-10E585F741CE}"/>
            </a:ext>
          </a:extLst>
        </xdr:cNvPr>
        <xdr:cNvSpPr/>
      </xdr:nvSpPr>
      <xdr:spPr>
        <a:xfrm>
          <a:off x="22110700" y="18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104139</xdr:rowOff>
    </xdr:from>
    <xdr:to>
      <xdr:col>112</xdr:col>
      <xdr:colOff>38100</xdr:colOff>
      <xdr:row>107</xdr:row>
      <xdr:rowOff>34289</xdr:rowOff>
    </xdr:to>
    <xdr:sp macro="" textlink="">
      <xdr:nvSpPr>
        <xdr:cNvPr id="736" name="フローチャート: 判断 735">
          <a:extLst>
            <a:ext uri="{FF2B5EF4-FFF2-40B4-BE49-F238E27FC236}">
              <a16:creationId xmlns:a16="http://schemas.microsoft.com/office/drawing/2014/main" id="{6C30957D-031F-4691-A309-9CC6256D404F}"/>
            </a:ext>
          </a:extLst>
        </xdr:cNvPr>
        <xdr:cNvSpPr/>
      </xdr:nvSpPr>
      <xdr:spPr>
        <a:xfrm>
          <a:off x="21272500" y="1827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111761</xdr:rowOff>
    </xdr:from>
    <xdr:to>
      <xdr:col>107</xdr:col>
      <xdr:colOff>101600</xdr:colOff>
      <xdr:row>107</xdr:row>
      <xdr:rowOff>41911</xdr:rowOff>
    </xdr:to>
    <xdr:sp macro="" textlink="">
      <xdr:nvSpPr>
        <xdr:cNvPr id="737" name="フローチャート: 判断 736">
          <a:extLst>
            <a:ext uri="{FF2B5EF4-FFF2-40B4-BE49-F238E27FC236}">
              <a16:creationId xmlns:a16="http://schemas.microsoft.com/office/drawing/2014/main" id="{3DEC1E0F-D92D-4392-9D5E-B76F59D4EDE2}"/>
            </a:ext>
          </a:extLst>
        </xdr:cNvPr>
        <xdr:cNvSpPr/>
      </xdr:nvSpPr>
      <xdr:spPr>
        <a:xfrm>
          <a:off x="20383500" y="1828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121920</xdr:rowOff>
    </xdr:from>
    <xdr:to>
      <xdr:col>102</xdr:col>
      <xdr:colOff>165100</xdr:colOff>
      <xdr:row>107</xdr:row>
      <xdr:rowOff>52070</xdr:rowOff>
    </xdr:to>
    <xdr:sp macro="" textlink="">
      <xdr:nvSpPr>
        <xdr:cNvPr id="738" name="フローチャート: 判断 737">
          <a:extLst>
            <a:ext uri="{FF2B5EF4-FFF2-40B4-BE49-F238E27FC236}">
              <a16:creationId xmlns:a16="http://schemas.microsoft.com/office/drawing/2014/main" id="{5F9E82BF-D3DF-4190-9792-25AF651D148B}"/>
            </a:ext>
          </a:extLst>
        </xdr:cNvPr>
        <xdr:cNvSpPr/>
      </xdr:nvSpPr>
      <xdr:spPr>
        <a:xfrm>
          <a:off x="19494500" y="1829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124461</xdr:rowOff>
    </xdr:from>
    <xdr:to>
      <xdr:col>98</xdr:col>
      <xdr:colOff>38100</xdr:colOff>
      <xdr:row>107</xdr:row>
      <xdr:rowOff>54611</xdr:rowOff>
    </xdr:to>
    <xdr:sp macro="" textlink="">
      <xdr:nvSpPr>
        <xdr:cNvPr id="739" name="フローチャート: 判断 738">
          <a:extLst>
            <a:ext uri="{FF2B5EF4-FFF2-40B4-BE49-F238E27FC236}">
              <a16:creationId xmlns:a16="http://schemas.microsoft.com/office/drawing/2014/main" id="{8F9DA2D3-01BA-4E07-8D8D-5DB351CE19B2}"/>
            </a:ext>
          </a:extLst>
        </xdr:cNvPr>
        <xdr:cNvSpPr/>
      </xdr:nvSpPr>
      <xdr:spPr>
        <a:xfrm>
          <a:off x="18605500" y="1829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4337A0B4-D52F-4E85-A4CF-70420CC0B2C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E6EE15CE-63B6-437D-BD85-9AAA5698773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87EE81FC-823D-4822-9E32-371B1624C7D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00C69CA1-1152-4118-BB4D-5B076C576C7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D1BB40D0-27BB-4AE3-8861-01DDA94715B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146050</xdr:rowOff>
    </xdr:from>
    <xdr:to>
      <xdr:col>116</xdr:col>
      <xdr:colOff>114300</xdr:colOff>
      <xdr:row>107</xdr:row>
      <xdr:rowOff>76200</xdr:rowOff>
    </xdr:to>
    <xdr:sp macro="" textlink="">
      <xdr:nvSpPr>
        <xdr:cNvPr id="745" name="楕円 744">
          <a:extLst>
            <a:ext uri="{FF2B5EF4-FFF2-40B4-BE49-F238E27FC236}">
              <a16:creationId xmlns:a16="http://schemas.microsoft.com/office/drawing/2014/main" id="{DF5FB703-A9F5-4EFB-9887-D0A72A20BCFF}"/>
            </a:ext>
          </a:extLst>
        </xdr:cNvPr>
        <xdr:cNvSpPr/>
      </xdr:nvSpPr>
      <xdr:spPr>
        <a:xfrm>
          <a:off x="22110700" y="1831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124477</xdr:rowOff>
    </xdr:from>
    <xdr:ext cx="469744" cy="259045"/>
    <xdr:sp macro="" textlink="">
      <xdr:nvSpPr>
        <xdr:cNvPr id="746" name="【公民館】&#10;一人当たり面積該当値テキスト">
          <a:extLst>
            <a:ext uri="{FF2B5EF4-FFF2-40B4-BE49-F238E27FC236}">
              <a16:creationId xmlns:a16="http://schemas.microsoft.com/office/drawing/2014/main" id="{C1A63348-F22D-4516-BF4E-89D49645303D}"/>
            </a:ext>
          </a:extLst>
        </xdr:cNvPr>
        <xdr:cNvSpPr txBox="1"/>
      </xdr:nvSpPr>
      <xdr:spPr>
        <a:xfrm>
          <a:off x="22199600" y="18298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149861</xdr:rowOff>
    </xdr:from>
    <xdr:to>
      <xdr:col>112</xdr:col>
      <xdr:colOff>38100</xdr:colOff>
      <xdr:row>107</xdr:row>
      <xdr:rowOff>80011</xdr:rowOff>
    </xdr:to>
    <xdr:sp macro="" textlink="">
      <xdr:nvSpPr>
        <xdr:cNvPr id="747" name="楕円 746">
          <a:extLst>
            <a:ext uri="{FF2B5EF4-FFF2-40B4-BE49-F238E27FC236}">
              <a16:creationId xmlns:a16="http://schemas.microsoft.com/office/drawing/2014/main" id="{7364A082-995E-48C5-B5EA-C3F21386FF06}"/>
            </a:ext>
          </a:extLst>
        </xdr:cNvPr>
        <xdr:cNvSpPr/>
      </xdr:nvSpPr>
      <xdr:spPr>
        <a:xfrm>
          <a:off x="21272500" y="1832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25400</xdr:rowOff>
    </xdr:from>
    <xdr:to>
      <xdr:col>116</xdr:col>
      <xdr:colOff>63500</xdr:colOff>
      <xdr:row>107</xdr:row>
      <xdr:rowOff>29211</xdr:rowOff>
    </xdr:to>
    <xdr:cxnSp macro="">
      <xdr:nvCxnSpPr>
        <xdr:cNvPr id="748" name="直線コネクタ 747">
          <a:extLst>
            <a:ext uri="{FF2B5EF4-FFF2-40B4-BE49-F238E27FC236}">
              <a16:creationId xmlns:a16="http://schemas.microsoft.com/office/drawing/2014/main" id="{5BA17F99-F6E1-4340-98A4-33958122E842}"/>
            </a:ext>
          </a:extLst>
        </xdr:cNvPr>
        <xdr:cNvCxnSpPr/>
      </xdr:nvCxnSpPr>
      <xdr:spPr>
        <a:xfrm flipV="1">
          <a:off x="21323300" y="1837055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157480</xdr:rowOff>
    </xdr:from>
    <xdr:to>
      <xdr:col>107</xdr:col>
      <xdr:colOff>101600</xdr:colOff>
      <xdr:row>107</xdr:row>
      <xdr:rowOff>87630</xdr:rowOff>
    </xdr:to>
    <xdr:sp macro="" textlink="">
      <xdr:nvSpPr>
        <xdr:cNvPr id="749" name="楕円 748">
          <a:extLst>
            <a:ext uri="{FF2B5EF4-FFF2-40B4-BE49-F238E27FC236}">
              <a16:creationId xmlns:a16="http://schemas.microsoft.com/office/drawing/2014/main" id="{B775D9BB-60CF-4FC2-80FE-ED3218BF5BEF}"/>
            </a:ext>
          </a:extLst>
        </xdr:cNvPr>
        <xdr:cNvSpPr/>
      </xdr:nvSpPr>
      <xdr:spPr>
        <a:xfrm>
          <a:off x="20383500" y="1833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29211</xdr:rowOff>
    </xdr:from>
    <xdr:to>
      <xdr:col>111</xdr:col>
      <xdr:colOff>177800</xdr:colOff>
      <xdr:row>107</xdr:row>
      <xdr:rowOff>36830</xdr:rowOff>
    </xdr:to>
    <xdr:cxnSp macro="">
      <xdr:nvCxnSpPr>
        <xdr:cNvPr id="750" name="直線コネクタ 749">
          <a:extLst>
            <a:ext uri="{FF2B5EF4-FFF2-40B4-BE49-F238E27FC236}">
              <a16:creationId xmlns:a16="http://schemas.microsoft.com/office/drawing/2014/main" id="{8AD8E44C-369B-48EB-A0FC-117897A8803C}"/>
            </a:ext>
          </a:extLst>
        </xdr:cNvPr>
        <xdr:cNvCxnSpPr/>
      </xdr:nvCxnSpPr>
      <xdr:spPr>
        <a:xfrm flipV="1">
          <a:off x="20434300" y="183743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165100</xdr:rowOff>
    </xdr:from>
    <xdr:to>
      <xdr:col>102</xdr:col>
      <xdr:colOff>165100</xdr:colOff>
      <xdr:row>107</xdr:row>
      <xdr:rowOff>95250</xdr:rowOff>
    </xdr:to>
    <xdr:sp macro="" textlink="">
      <xdr:nvSpPr>
        <xdr:cNvPr id="751" name="楕円 750">
          <a:extLst>
            <a:ext uri="{FF2B5EF4-FFF2-40B4-BE49-F238E27FC236}">
              <a16:creationId xmlns:a16="http://schemas.microsoft.com/office/drawing/2014/main" id="{8FA2B822-343F-4179-A220-72EFE540DA4A}"/>
            </a:ext>
          </a:extLst>
        </xdr:cNvPr>
        <xdr:cNvSpPr/>
      </xdr:nvSpPr>
      <xdr:spPr>
        <a:xfrm>
          <a:off x="19494500" y="183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36830</xdr:rowOff>
    </xdr:from>
    <xdr:to>
      <xdr:col>107</xdr:col>
      <xdr:colOff>50800</xdr:colOff>
      <xdr:row>107</xdr:row>
      <xdr:rowOff>44450</xdr:rowOff>
    </xdr:to>
    <xdr:cxnSp macro="">
      <xdr:nvCxnSpPr>
        <xdr:cNvPr id="752" name="直線コネクタ 751">
          <a:extLst>
            <a:ext uri="{FF2B5EF4-FFF2-40B4-BE49-F238E27FC236}">
              <a16:creationId xmlns:a16="http://schemas.microsoft.com/office/drawing/2014/main" id="{BAB78662-ECF3-4BD2-8946-F9E16538C57F}"/>
            </a:ext>
          </a:extLst>
        </xdr:cNvPr>
        <xdr:cNvCxnSpPr/>
      </xdr:nvCxnSpPr>
      <xdr:spPr>
        <a:xfrm flipV="1">
          <a:off x="19545300" y="18381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170180</xdr:rowOff>
    </xdr:from>
    <xdr:to>
      <xdr:col>98</xdr:col>
      <xdr:colOff>38100</xdr:colOff>
      <xdr:row>107</xdr:row>
      <xdr:rowOff>100330</xdr:rowOff>
    </xdr:to>
    <xdr:sp macro="" textlink="">
      <xdr:nvSpPr>
        <xdr:cNvPr id="753" name="楕円 752">
          <a:extLst>
            <a:ext uri="{FF2B5EF4-FFF2-40B4-BE49-F238E27FC236}">
              <a16:creationId xmlns:a16="http://schemas.microsoft.com/office/drawing/2014/main" id="{FA550B81-03E1-45CD-B9BB-FD64F2EA62F6}"/>
            </a:ext>
          </a:extLst>
        </xdr:cNvPr>
        <xdr:cNvSpPr/>
      </xdr:nvSpPr>
      <xdr:spPr>
        <a:xfrm>
          <a:off x="18605500" y="183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44450</xdr:rowOff>
    </xdr:from>
    <xdr:to>
      <xdr:col>102</xdr:col>
      <xdr:colOff>114300</xdr:colOff>
      <xdr:row>107</xdr:row>
      <xdr:rowOff>49530</xdr:rowOff>
    </xdr:to>
    <xdr:cxnSp macro="">
      <xdr:nvCxnSpPr>
        <xdr:cNvPr id="754" name="直線コネクタ 753">
          <a:extLst>
            <a:ext uri="{FF2B5EF4-FFF2-40B4-BE49-F238E27FC236}">
              <a16:creationId xmlns:a16="http://schemas.microsoft.com/office/drawing/2014/main" id="{65D23137-1D42-4195-A410-C8D2EFC20458}"/>
            </a:ext>
          </a:extLst>
        </xdr:cNvPr>
        <xdr:cNvCxnSpPr/>
      </xdr:nvCxnSpPr>
      <xdr:spPr>
        <a:xfrm flipV="1">
          <a:off x="18656300" y="1838960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50816</xdr:rowOff>
    </xdr:from>
    <xdr:ext cx="469744" cy="259045"/>
    <xdr:sp macro="" textlink="">
      <xdr:nvSpPr>
        <xdr:cNvPr id="755" name="n_1aveValue【公民館】&#10;一人当たり面積">
          <a:extLst>
            <a:ext uri="{FF2B5EF4-FFF2-40B4-BE49-F238E27FC236}">
              <a16:creationId xmlns:a16="http://schemas.microsoft.com/office/drawing/2014/main" id="{9E9D71A3-534F-42BB-B0FF-1F97547E9762}"/>
            </a:ext>
          </a:extLst>
        </xdr:cNvPr>
        <xdr:cNvSpPr txBox="1"/>
      </xdr:nvSpPr>
      <xdr:spPr>
        <a:xfrm>
          <a:off x="21075727" y="1805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58438</xdr:rowOff>
    </xdr:from>
    <xdr:ext cx="469744" cy="259045"/>
    <xdr:sp macro="" textlink="">
      <xdr:nvSpPr>
        <xdr:cNvPr id="756" name="n_2aveValue【公民館】&#10;一人当たり面積">
          <a:extLst>
            <a:ext uri="{FF2B5EF4-FFF2-40B4-BE49-F238E27FC236}">
              <a16:creationId xmlns:a16="http://schemas.microsoft.com/office/drawing/2014/main" id="{AA945D88-C8C4-4255-BD9A-466EDAD10EC0}"/>
            </a:ext>
          </a:extLst>
        </xdr:cNvPr>
        <xdr:cNvSpPr txBox="1"/>
      </xdr:nvSpPr>
      <xdr:spPr>
        <a:xfrm>
          <a:off x="20199427" y="18060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68597</xdr:rowOff>
    </xdr:from>
    <xdr:ext cx="469744" cy="259045"/>
    <xdr:sp macro="" textlink="">
      <xdr:nvSpPr>
        <xdr:cNvPr id="757" name="n_3aveValue【公民館】&#10;一人当たり面積">
          <a:extLst>
            <a:ext uri="{FF2B5EF4-FFF2-40B4-BE49-F238E27FC236}">
              <a16:creationId xmlns:a16="http://schemas.microsoft.com/office/drawing/2014/main" id="{862A746A-7F16-4AAC-AF1F-5BAFA735771B}"/>
            </a:ext>
          </a:extLst>
        </xdr:cNvPr>
        <xdr:cNvSpPr txBox="1"/>
      </xdr:nvSpPr>
      <xdr:spPr>
        <a:xfrm>
          <a:off x="19310427" y="1807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71138</xdr:rowOff>
    </xdr:from>
    <xdr:ext cx="469744" cy="259045"/>
    <xdr:sp macro="" textlink="">
      <xdr:nvSpPr>
        <xdr:cNvPr id="758" name="n_4aveValue【公民館】&#10;一人当たり面積">
          <a:extLst>
            <a:ext uri="{FF2B5EF4-FFF2-40B4-BE49-F238E27FC236}">
              <a16:creationId xmlns:a16="http://schemas.microsoft.com/office/drawing/2014/main" id="{8C337B26-F018-485B-ABE3-47C99DE08FA4}"/>
            </a:ext>
          </a:extLst>
        </xdr:cNvPr>
        <xdr:cNvSpPr txBox="1"/>
      </xdr:nvSpPr>
      <xdr:spPr>
        <a:xfrm>
          <a:off x="18421427" y="180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71138</xdr:rowOff>
    </xdr:from>
    <xdr:ext cx="469744" cy="259045"/>
    <xdr:sp macro="" textlink="">
      <xdr:nvSpPr>
        <xdr:cNvPr id="759" name="n_1mainValue【公民館】&#10;一人当たり面積">
          <a:extLst>
            <a:ext uri="{FF2B5EF4-FFF2-40B4-BE49-F238E27FC236}">
              <a16:creationId xmlns:a16="http://schemas.microsoft.com/office/drawing/2014/main" id="{367C539E-7BDA-468C-A049-D6D176E055C3}"/>
            </a:ext>
          </a:extLst>
        </xdr:cNvPr>
        <xdr:cNvSpPr txBox="1"/>
      </xdr:nvSpPr>
      <xdr:spPr>
        <a:xfrm>
          <a:off x="21075727" y="18416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78757</xdr:rowOff>
    </xdr:from>
    <xdr:ext cx="469744" cy="259045"/>
    <xdr:sp macro="" textlink="">
      <xdr:nvSpPr>
        <xdr:cNvPr id="760" name="n_2mainValue【公民館】&#10;一人当たり面積">
          <a:extLst>
            <a:ext uri="{FF2B5EF4-FFF2-40B4-BE49-F238E27FC236}">
              <a16:creationId xmlns:a16="http://schemas.microsoft.com/office/drawing/2014/main" id="{0A555546-F5B9-4139-B012-97D6502A4695}"/>
            </a:ext>
          </a:extLst>
        </xdr:cNvPr>
        <xdr:cNvSpPr txBox="1"/>
      </xdr:nvSpPr>
      <xdr:spPr>
        <a:xfrm>
          <a:off x="20199427" y="18423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86377</xdr:rowOff>
    </xdr:from>
    <xdr:ext cx="469744" cy="259045"/>
    <xdr:sp macro="" textlink="">
      <xdr:nvSpPr>
        <xdr:cNvPr id="761" name="n_3mainValue【公民館】&#10;一人当たり面積">
          <a:extLst>
            <a:ext uri="{FF2B5EF4-FFF2-40B4-BE49-F238E27FC236}">
              <a16:creationId xmlns:a16="http://schemas.microsoft.com/office/drawing/2014/main" id="{1018E9FE-C6F6-4ED2-9285-F2DB0D2D59D1}"/>
            </a:ext>
          </a:extLst>
        </xdr:cNvPr>
        <xdr:cNvSpPr txBox="1"/>
      </xdr:nvSpPr>
      <xdr:spPr>
        <a:xfrm>
          <a:off x="19310427" y="1843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91457</xdr:rowOff>
    </xdr:from>
    <xdr:ext cx="469744" cy="259045"/>
    <xdr:sp macro="" textlink="">
      <xdr:nvSpPr>
        <xdr:cNvPr id="762" name="n_4mainValue【公民館】&#10;一人当たり面積">
          <a:extLst>
            <a:ext uri="{FF2B5EF4-FFF2-40B4-BE49-F238E27FC236}">
              <a16:creationId xmlns:a16="http://schemas.microsoft.com/office/drawing/2014/main" id="{FEB44449-4D16-4710-8831-01CC28F48CEF}"/>
            </a:ext>
          </a:extLst>
        </xdr:cNvPr>
        <xdr:cNvSpPr txBox="1"/>
      </xdr:nvSpPr>
      <xdr:spPr>
        <a:xfrm>
          <a:off x="18421427" y="1843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3" name="正方形/長方形 762">
          <a:extLst>
            <a:ext uri="{FF2B5EF4-FFF2-40B4-BE49-F238E27FC236}">
              <a16:creationId xmlns:a16="http://schemas.microsoft.com/office/drawing/2014/main" id="{EEF88AD6-0937-4102-B971-8F7BF8F9530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4" name="正方形/長方形 763">
          <a:extLst>
            <a:ext uri="{FF2B5EF4-FFF2-40B4-BE49-F238E27FC236}">
              <a16:creationId xmlns:a16="http://schemas.microsoft.com/office/drawing/2014/main" id="{77FF48CD-B61A-4B37-B7A5-F867D798EA8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5" name="テキスト ボックス 764">
          <a:extLst>
            <a:ext uri="{FF2B5EF4-FFF2-40B4-BE49-F238E27FC236}">
              <a16:creationId xmlns:a16="http://schemas.microsoft.com/office/drawing/2014/main" id="{40D436AC-B9F4-40F6-B17F-2562937BD7F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ほとんどの類型において、一人当たりの面積などが類似団体平均より低いにもかかわらず、有形固定資産減価償却率は</a:t>
          </a:r>
          <a:r>
            <a:rPr kumimoji="1" lang="ja-JP" altLang="en-US" sz="1100">
              <a:solidFill>
                <a:schemeClr val="dk1"/>
              </a:solidFill>
              <a:effectLst/>
              <a:latin typeface="+mn-lt"/>
              <a:ea typeface="+mn-ea"/>
              <a:cs typeface="+mn-cs"/>
            </a:rPr>
            <a:t>類似団体を上回っており</a:t>
          </a:r>
          <a:r>
            <a:rPr kumimoji="1" lang="ja-JP" altLang="ja-JP" sz="1100">
              <a:solidFill>
                <a:schemeClr val="dk1"/>
              </a:solidFill>
              <a:effectLst/>
              <a:latin typeface="+mn-lt"/>
              <a:ea typeface="+mn-ea"/>
              <a:cs typeface="+mn-cs"/>
            </a:rPr>
            <a:t>高い水準にあ</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大規模改修の目安とされる築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年以上の施設</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老朽化が進んでいる</a:t>
          </a:r>
          <a:r>
            <a:rPr kumimoji="1" lang="ja-JP" altLang="en-US" sz="1100">
              <a:solidFill>
                <a:schemeClr val="dk1"/>
              </a:solidFill>
              <a:effectLst/>
              <a:latin typeface="+mn-lt"/>
              <a:ea typeface="+mn-ea"/>
              <a:cs typeface="+mn-cs"/>
            </a:rPr>
            <a:t>ことが主な要因である</a:t>
          </a:r>
          <a:r>
            <a:rPr kumimoji="1" lang="ja-JP" altLang="ja-JP" sz="1100">
              <a:solidFill>
                <a:schemeClr val="dk1"/>
              </a:solidFill>
              <a:effectLst/>
              <a:latin typeface="+mn-lt"/>
              <a:ea typeface="+mn-ea"/>
              <a:cs typeface="+mn-cs"/>
            </a:rPr>
            <a:t>。特に児童館、公民館については、類似団体より大幅に上回って</a:t>
          </a:r>
          <a:r>
            <a:rPr kumimoji="1" lang="ja-JP" altLang="en-US" sz="1100">
              <a:solidFill>
                <a:schemeClr val="dk1"/>
              </a:solidFill>
              <a:effectLst/>
              <a:latin typeface="+mn-lt"/>
              <a:ea typeface="+mn-ea"/>
              <a:cs typeface="+mn-cs"/>
            </a:rPr>
            <a:t>いる状況ではあるが、児童館においては、現在、統合小学校と一体での建設を進めていることから、完成後改善すると見込まれる。今後も</a:t>
          </a:r>
          <a:r>
            <a:rPr kumimoji="1" lang="ja-JP" altLang="ja-JP" sz="1100">
              <a:solidFill>
                <a:schemeClr val="dk1"/>
              </a:solidFill>
              <a:effectLst/>
              <a:latin typeface="+mn-lt"/>
              <a:ea typeface="+mn-ea"/>
              <a:cs typeface="+mn-cs"/>
            </a:rPr>
            <a:t>維持管理にかかる経費の増加に留意しつつ、公共施設等総合管理計画及び個別施設計画に基づき改修や維持管理を行っていく。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CBA4375-09B4-4659-BA2A-EF6C47AF958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764C480-6F9D-4498-A6EC-7476812A01A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B07F707-3CDD-4530-AF9B-1DE81240CA0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BBCB4DB-A544-4816-88C5-72418B93FA6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D6A9870-8826-421A-9875-C4E40E0B753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304F24F-04AA-4B02-8C0A-BF097D86670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F1CA8E3-A9DC-49D5-A60C-53DCC9AE5AF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ADE6C84-67A8-4506-90AE-DFB774F96A3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5532958-7499-44C1-9B34-3FE2E804F83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B1F988F-6800-4400-91B4-33EFD1E2E77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86C2333-537E-44F4-8D56-7D6C628CE71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E4C3153-40AB-4D1F-B7E8-AF22B487666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60BB1B7-2775-4BAE-A5FB-FD6D438B42C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C331021-0AB9-4F9A-8F03-E87218BEBA9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E56334C-7391-4DC0-BD2F-9D2F9A03D45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8310187-F54F-4D4A-A442-74AF2C48D70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AB678BA-CB71-46E7-BD2D-0004273F166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BA8D4FB-C1FC-49B5-BA39-B6CC9789D9C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9788CE9-D5ED-4F9B-9D4E-35F5070EF4B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ADCC9C7-86B8-490E-93DF-A8B6495ED5B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126599A-9E34-4FBF-A9F8-ED11A68ED75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5A9F83A-D3F5-4EDA-B172-3F8D9386B5A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9AAFB61-BD23-4C13-BA0D-2570EF50E45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2F5196E-222F-484D-BA8C-485C4B11763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FFA46B8-96EE-431D-8BB3-FA50EBDC061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4A62F19-BF40-4177-8A0D-FF0C7A556AF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3D08E69-4A4A-4FE5-8A3A-E4B7CEF38B7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C7C80FA-E20D-4350-BF45-BB25BAFF310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67539AE-80C5-431F-92BC-6467987B3EF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FA80470-A805-41F1-9B14-D4BBE1F50F9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6E2137B-45F1-450D-BBD0-4B81A31821E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E86D55D-5AE6-42EC-9A96-BA0CB18EC4D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6D573E0-2436-4249-A927-030E2CD6FA7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E3A02CC-B2F6-4F78-A8F1-CC9E5B92801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9ABFAE2-66DE-4771-8802-1F9173F0790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84EC4B6-86C7-47E5-B1D4-D6590361BFD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BB10F4-544A-45E9-80AD-5E95B22CFC1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64EFC65-B06E-443D-83E5-026E6EEA2B3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E56B2C8-8E86-4EC7-9C69-04CEC1952CC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69F3F10-D411-4B52-B911-50F0634D4D5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CDC45F9-49B7-4E5E-B500-B61615482C4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1F8177C-B5BB-4C76-A9DD-8F5D83036AD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34206B7-77E3-4B24-A9D6-D42AC2F49D3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12F1DD5-51B5-4623-A142-CC7473EADCFF}"/>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686B508-82B2-40D8-97CB-7814C3FD91D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F9D2C9D7-58BE-4B07-914B-A57AE2413183}"/>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5B240702-497F-44B1-9EDF-8A269819BB0B}"/>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3DC4337-C532-4F63-9AD9-C46490285E58}"/>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0FE5E9F-7F1C-4A3D-801F-3B3E8C60765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66557273-5372-47B6-892B-CECD7E0F4D69}"/>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9ECDF1C-9E4D-49DE-B9A6-B23EB4667724}"/>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73A65DDF-423E-488A-8794-A9681A979C4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DB24BA7-51BC-4AE7-B6D7-D4E46BB8F06F}"/>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AE4BBCD2-D5D6-48CE-944F-1CB631BFBB55}"/>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8F73EB92-E8DD-47CD-B2F3-1B5EE83D95E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F553CBE-F4D2-45E8-9D46-992C1B61DB9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54973</xdr:rowOff>
    </xdr:to>
    <xdr:cxnSp macro="">
      <xdr:nvCxnSpPr>
        <xdr:cNvPr id="58" name="直線コネクタ 57">
          <a:extLst>
            <a:ext uri="{FF2B5EF4-FFF2-40B4-BE49-F238E27FC236}">
              <a16:creationId xmlns:a16="http://schemas.microsoft.com/office/drawing/2014/main" id="{2D051963-EDDD-42EC-B841-CFA5EAF76625}"/>
            </a:ext>
          </a:extLst>
        </xdr:cNvPr>
        <xdr:cNvCxnSpPr/>
      </xdr:nvCxnSpPr>
      <xdr:spPr>
        <a:xfrm flipV="1">
          <a:off x="4634865" y="5660572"/>
          <a:ext cx="0" cy="1595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58800</xdr:rowOff>
    </xdr:from>
    <xdr:ext cx="405111" cy="259045"/>
    <xdr:sp macro="" textlink="">
      <xdr:nvSpPr>
        <xdr:cNvPr id="59" name="【図書館】&#10;有形固定資産減価償却率最小値テキスト">
          <a:extLst>
            <a:ext uri="{FF2B5EF4-FFF2-40B4-BE49-F238E27FC236}">
              <a16:creationId xmlns:a16="http://schemas.microsoft.com/office/drawing/2014/main" id="{1FCF1C35-98B1-4914-BFB4-56EC18388677}"/>
            </a:ext>
          </a:extLst>
        </xdr:cNvPr>
        <xdr:cNvSpPr txBox="1"/>
      </xdr:nvSpPr>
      <xdr:spPr>
        <a:xfrm>
          <a:off x="4673600" y="725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54973</xdr:rowOff>
    </xdr:from>
    <xdr:to>
      <xdr:col>24</xdr:col>
      <xdr:colOff>152400</xdr:colOff>
      <xdr:row>42</xdr:row>
      <xdr:rowOff>54973</xdr:rowOff>
    </xdr:to>
    <xdr:cxnSp macro="">
      <xdr:nvCxnSpPr>
        <xdr:cNvPr id="60" name="直線コネクタ 59">
          <a:extLst>
            <a:ext uri="{FF2B5EF4-FFF2-40B4-BE49-F238E27FC236}">
              <a16:creationId xmlns:a16="http://schemas.microsoft.com/office/drawing/2014/main" id="{447174EC-229F-467E-A2F5-F8C927C29123}"/>
            </a:ext>
          </a:extLst>
        </xdr:cNvPr>
        <xdr:cNvCxnSpPr/>
      </xdr:nvCxnSpPr>
      <xdr:spPr>
        <a:xfrm>
          <a:off x="4546600" y="725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図書館】&#10;有形固定資産減価償却率最大値テキスト">
          <a:extLst>
            <a:ext uri="{FF2B5EF4-FFF2-40B4-BE49-F238E27FC236}">
              <a16:creationId xmlns:a16="http://schemas.microsoft.com/office/drawing/2014/main" id="{7DC85DE5-E98A-4478-9EDC-5DF8FFA21E91}"/>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AEB90861-BD9D-4DB0-9A20-FE92162495F1}"/>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49910</xdr:rowOff>
    </xdr:from>
    <xdr:ext cx="405111" cy="259045"/>
    <xdr:sp macro="" textlink="">
      <xdr:nvSpPr>
        <xdr:cNvPr id="63" name="【図書館】&#10;有形固定資産減価償却率平均値テキスト">
          <a:extLst>
            <a:ext uri="{FF2B5EF4-FFF2-40B4-BE49-F238E27FC236}">
              <a16:creationId xmlns:a16="http://schemas.microsoft.com/office/drawing/2014/main" id="{7B05FEC8-D590-4DE6-9243-8D0B0F507250}"/>
            </a:ext>
          </a:extLst>
        </xdr:cNvPr>
        <xdr:cNvSpPr txBox="1"/>
      </xdr:nvSpPr>
      <xdr:spPr>
        <a:xfrm>
          <a:off x="4673600" y="6222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27033</xdr:rowOff>
    </xdr:from>
    <xdr:to>
      <xdr:col>24</xdr:col>
      <xdr:colOff>114300</xdr:colOff>
      <xdr:row>37</xdr:row>
      <xdr:rowOff>128633</xdr:rowOff>
    </xdr:to>
    <xdr:sp macro="" textlink="">
      <xdr:nvSpPr>
        <xdr:cNvPr id="64" name="フローチャート: 判断 63">
          <a:extLst>
            <a:ext uri="{FF2B5EF4-FFF2-40B4-BE49-F238E27FC236}">
              <a16:creationId xmlns:a16="http://schemas.microsoft.com/office/drawing/2014/main" id="{BE1AB4E2-979C-4302-B259-BF2CDD7F352F}"/>
            </a:ext>
          </a:extLst>
        </xdr:cNvPr>
        <xdr:cNvSpPr/>
      </xdr:nvSpPr>
      <xdr:spPr>
        <a:xfrm>
          <a:off x="45847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a:extLst>
            <a:ext uri="{FF2B5EF4-FFF2-40B4-BE49-F238E27FC236}">
              <a16:creationId xmlns:a16="http://schemas.microsoft.com/office/drawing/2014/main" id="{C41C4081-E5BE-49AE-8CB3-40C4860A5724}"/>
            </a:ext>
          </a:extLst>
        </xdr:cNvPr>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18869</xdr:rowOff>
    </xdr:from>
    <xdr:to>
      <xdr:col>15</xdr:col>
      <xdr:colOff>101600</xdr:colOff>
      <xdr:row>37</xdr:row>
      <xdr:rowOff>120469</xdr:rowOff>
    </xdr:to>
    <xdr:sp macro="" textlink="">
      <xdr:nvSpPr>
        <xdr:cNvPr id="66" name="フローチャート: 判断 65">
          <a:extLst>
            <a:ext uri="{FF2B5EF4-FFF2-40B4-BE49-F238E27FC236}">
              <a16:creationId xmlns:a16="http://schemas.microsoft.com/office/drawing/2014/main" id="{E44CF82A-632B-4EDF-9878-7418DC404A00}"/>
            </a:ext>
          </a:extLst>
        </xdr:cNvPr>
        <xdr:cNvSpPr/>
      </xdr:nvSpPr>
      <xdr:spPr>
        <a:xfrm>
          <a:off x="2857500"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9072</xdr:rowOff>
    </xdr:from>
    <xdr:to>
      <xdr:col>10</xdr:col>
      <xdr:colOff>165100</xdr:colOff>
      <xdr:row>37</xdr:row>
      <xdr:rowOff>110672</xdr:rowOff>
    </xdr:to>
    <xdr:sp macro="" textlink="">
      <xdr:nvSpPr>
        <xdr:cNvPr id="67" name="フローチャート: 判断 66">
          <a:extLst>
            <a:ext uri="{FF2B5EF4-FFF2-40B4-BE49-F238E27FC236}">
              <a16:creationId xmlns:a16="http://schemas.microsoft.com/office/drawing/2014/main" id="{B12BA87F-3DC1-47EF-B441-15539CCAF58D}"/>
            </a:ext>
          </a:extLst>
        </xdr:cNvPr>
        <xdr:cNvSpPr/>
      </xdr:nvSpPr>
      <xdr:spPr>
        <a:xfrm>
          <a:off x="1968500" y="635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7439</xdr:rowOff>
    </xdr:from>
    <xdr:to>
      <xdr:col>6</xdr:col>
      <xdr:colOff>38100</xdr:colOff>
      <xdr:row>37</xdr:row>
      <xdr:rowOff>109039</xdr:rowOff>
    </xdr:to>
    <xdr:sp macro="" textlink="">
      <xdr:nvSpPr>
        <xdr:cNvPr id="68" name="フローチャート: 判断 67">
          <a:extLst>
            <a:ext uri="{FF2B5EF4-FFF2-40B4-BE49-F238E27FC236}">
              <a16:creationId xmlns:a16="http://schemas.microsoft.com/office/drawing/2014/main" id="{A582DDED-8C6C-43C5-BCC9-DAF9ADBB715A}"/>
            </a:ext>
          </a:extLst>
        </xdr:cNvPr>
        <xdr:cNvSpPr/>
      </xdr:nvSpPr>
      <xdr:spPr>
        <a:xfrm>
          <a:off x="10795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29491C5-A7B6-4E38-B0A8-84459FB533E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706684C-2F95-4989-B0E3-8376A4C708D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F672108-34CC-4036-8C7F-45537CBF5F8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AD7B012-BAE2-43FD-B189-A204877FEDB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69F14A0-AA93-46E2-A50D-06B17916FEB1}"/>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54791</xdr:rowOff>
    </xdr:from>
    <xdr:to>
      <xdr:col>24</xdr:col>
      <xdr:colOff>114300</xdr:colOff>
      <xdr:row>40</xdr:row>
      <xdr:rowOff>156391</xdr:rowOff>
    </xdr:to>
    <xdr:sp macro="" textlink="">
      <xdr:nvSpPr>
        <xdr:cNvPr id="74" name="楕円 73">
          <a:extLst>
            <a:ext uri="{FF2B5EF4-FFF2-40B4-BE49-F238E27FC236}">
              <a16:creationId xmlns:a16="http://schemas.microsoft.com/office/drawing/2014/main" id="{78FB6224-83D6-42C5-9F65-BB63851449C3}"/>
            </a:ext>
          </a:extLst>
        </xdr:cNvPr>
        <xdr:cNvSpPr/>
      </xdr:nvSpPr>
      <xdr:spPr>
        <a:xfrm>
          <a:off x="4584700" y="691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33218</xdr:rowOff>
    </xdr:from>
    <xdr:ext cx="405111" cy="259045"/>
    <xdr:sp macro="" textlink="">
      <xdr:nvSpPr>
        <xdr:cNvPr id="75" name="【図書館】&#10;有形固定資産減価償却率該当値テキスト">
          <a:extLst>
            <a:ext uri="{FF2B5EF4-FFF2-40B4-BE49-F238E27FC236}">
              <a16:creationId xmlns:a16="http://schemas.microsoft.com/office/drawing/2014/main" id="{A061AD7B-A7C1-46F3-8328-6F792BA709D7}"/>
            </a:ext>
          </a:extLst>
        </xdr:cNvPr>
        <xdr:cNvSpPr txBox="1"/>
      </xdr:nvSpPr>
      <xdr:spPr>
        <a:xfrm>
          <a:off x="4673600" y="689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22134</xdr:rowOff>
    </xdr:from>
    <xdr:to>
      <xdr:col>20</xdr:col>
      <xdr:colOff>38100</xdr:colOff>
      <xdr:row>40</xdr:row>
      <xdr:rowOff>123734</xdr:rowOff>
    </xdr:to>
    <xdr:sp macro="" textlink="">
      <xdr:nvSpPr>
        <xdr:cNvPr id="76" name="楕円 75">
          <a:extLst>
            <a:ext uri="{FF2B5EF4-FFF2-40B4-BE49-F238E27FC236}">
              <a16:creationId xmlns:a16="http://schemas.microsoft.com/office/drawing/2014/main" id="{AAAE992B-5182-446B-B6CD-64DE8B984623}"/>
            </a:ext>
          </a:extLst>
        </xdr:cNvPr>
        <xdr:cNvSpPr/>
      </xdr:nvSpPr>
      <xdr:spPr>
        <a:xfrm>
          <a:off x="37465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72934</xdr:rowOff>
    </xdr:from>
    <xdr:to>
      <xdr:col>24</xdr:col>
      <xdr:colOff>63500</xdr:colOff>
      <xdr:row>40</xdr:row>
      <xdr:rowOff>105591</xdr:rowOff>
    </xdr:to>
    <xdr:cxnSp macro="">
      <xdr:nvCxnSpPr>
        <xdr:cNvPr id="77" name="直線コネクタ 76">
          <a:extLst>
            <a:ext uri="{FF2B5EF4-FFF2-40B4-BE49-F238E27FC236}">
              <a16:creationId xmlns:a16="http://schemas.microsoft.com/office/drawing/2014/main" id="{F8E20D4C-4E2A-47E7-A41E-972A67C81C5B}"/>
            </a:ext>
          </a:extLst>
        </xdr:cNvPr>
        <xdr:cNvCxnSpPr/>
      </xdr:nvCxnSpPr>
      <xdr:spPr>
        <a:xfrm>
          <a:off x="3797300" y="693093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113574</xdr:rowOff>
    </xdr:from>
    <xdr:to>
      <xdr:col>15</xdr:col>
      <xdr:colOff>101600</xdr:colOff>
      <xdr:row>40</xdr:row>
      <xdr:rowOff>43724</xdr:rowOff>
    </xdr:to>
    <xdr:sp macro="" textlink="">
      <xdr:nvSpPr>
        <xdr:cNvPr id="78" name="楕円 77">
          <a:extLst>
            <a:ext uri="{FF2B5EF4-FFF2-40B4-BE49-F238E27FC236}">
              <a16:creationId xmlns:a16="http://schemas.microsoft.com/office/drawing/2014/main" id="{42503590-6C31-459B-B86E-6BE14AE20945}"/>
            </a:ext>
          </a:extLst>
        </xdr:cNvPr>
        <xdr:cNvSpPr/>
      </xdr:nvSpPr>
      <xdr:spPr>
        <a:xfrm>
          <a:off x="2857500" y="680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164374</xdr:rowOff>
    </xdr:from>
    <xdr:to>
      <xdr:col>19</xdr:col>
      <xdr:colOff>177800</xdr:colOff>
      <xdr:row>40</xdr:row>
      <xdr:rowOff>72934</xdr:rowOff>
    </xdr:to>
    <xdr:cxnSp macro="">
      <xdr:nvCxnSpPr>
        <xdr:cNvPr id="79" name="直線コネクタ 78">
          <a:extLst>
            <a:ext uri="{FF2B5EF4-FFF2-40B4-BE49-F238E27FC236}">
              <a16:creationId xmlns:a16="http://schemas.microsoft.com/office/drawing/2014/main" id="{DBB5C9CE-FB0B-4C12-A3E6-61A545FDB7FB}"/>
            </a:ext>
          </a:extLst>
        </xdr:cNvPr>
        <xdr:cNvCxnSpPr/>
      </xdr:nvCxnSpPr>
      <xdr:spPr>
        <a:xfrm>
          <a:off x="2908300" y="6850924"/>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80917</xdr:rowOff>
    </xdr:from>
    <xdr:to>
      <xdr:col>10</xdr:col>
      <xdr:colOff>165100</xdr:colOff>
      <xdr:row>40</xdr:row>
      <xdr:rowOff>11067</xdr:rowOff>
    </xdr:to>
    <xdr:sp macro="" textlink="">
      <xdr:nvSpPr>
        <xdr:cNvPr id="80" name="楕円 79">
          <a:extLst>
            <a:ext uri="{FF2B5EF4-FFF2-40B4-BE49-F238E27FC236}">
              <a16:creationId xmlns:a16="http://schemas.microsoft.com/office/drawing/2014/main" id="{AEDAD760-9B3D-4819-894D-4520595A4904}"/>
            </a:ext>
          </a:extLst>
        </xdr:cNvPr>
        <xdr:cNvSpPr/>
      </xdr:nvSpPr>
      <xdr:spPr>
        <a:xfrm>
          <a:off x="19685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131717</xdr:rowOff>
    </xdr:from>
    <xdr:to>
      <xdr:col>15</xdr:col>
      <xdr:colOff>50800</xdr:colOff>
      <xdr:row>39</xdr:row>
      <xdr:rowOff>164374</xdr:rowOff>
    </xdr:to>
    <xdr:cxnSp macro="">
      <xdr:nvCxnSpPr>
        <xdr:cNvPr id="81" name="直線コネクタ 80">
          <a:extLst>
            <a:ext uri="{FF2B5EF4-FFF2-40B4-BE49-F238E27FC236}">
              <a16:creationId xmlns:a16="http://schemas.microsoft.com/office/drawing/2014/main" id="{EC55D5BF-5D5D-453E-8A27-A70A4C575924}"/>
            </a:ext>
          </a:extLst>
        </xdr:cNvPr>
        <xdr:cNvCxnSpPr/>
      </xdr:nvCxnSpPr>
      <xdr:spPr>
        <a:xfrm>
          <a:off x="2019300" y="681826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74385</xdr:rowOff>
    </xdr:from>
    <xdr:to>
      <xdr:col>6</xdr:col>
      <xdr:colOff>38100</xdr:colOff>
      <xdr:row>40</xdr:row>
      <xdr:rowOff>4535</xdr:rowOff>
    </xdr:to>
    <xdr:sp macro="" textlink="">
      <xdr:nvSpPr>
        <xdr:cNvPr id="82" name="楕円 81">
          <a:extLst>
            <a:ext uri="{FF2B5EF4-FFF2-40B4-BE49-F238E27FC236}">
              <a16:creationId xmlns:a16="http://schemas.microsoft.com/office/drawing/2014/main" id="{4AA1B289-0314-4C56-866C-2A3EC0298D97}"/>
            </a:ext>
          </a:extLst>
        </xdr:cNvPr>
        <xdr:cNvSpPr/>
      </xdr:nvSpPr>
      <xdr:spPr>
        <a:xfrm>
          <a:off x="1079500" y="6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125185</xdr:rowOff>
    </xdr:from>
    <xdr:to>
      <xdr:col>10</xdr:col>
      <xdr:colOff>114300</xdr:colOff>
      <xdr:row>39</xdr:row>
      <xdr:rowOff>131717</xdr:rowOff>
    </xdr:to>
    <xdr:cxnSp macro="">
      <xdr:nvCxnSpPr>
        <xdr:cNvPr id="83" name="直線コネクタ 82">
          <a:extLst>
            <a:ext uri="{FF2B5EF4-FFF2-40B4-BE49-F238E27FC236}">
              <a16:creationId xmlns:a16="http://schemas.microsoft.com/office/drawing/2014/main" id="{356B5B0C-A4CC-4D73-BE27-2BE7F4E67F76}"/>
            </a:ext>
          </a:extLst>
        </xdr:cNvPr>
        <xdr:cNvCxnSpPr/>
      </xdr:nvCxnSpPr>
      <xdr:spPr>
        <a:xfrm>
          <a:off x="1130300" y="681173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12899</xdr:rowOff>
    </xdr:from>
    <xdr:ext cx="405111" cy="259045"/>
    <xdr:sp macro="" textlink="">
      <xdr:nvSpPr>
        <xdr:cNvPr id="84" name="n_1aveValue【図書館】&#10;有形固定資産減価償却率">
          <a:extLst>
            <a:ext uri="{FF2B5EF4-FFF2-40B4-BE49-F238E27FC236}">
              <a16:creationId xmlns:a16="http://schemas.microsoft.com/office/drawing/2014/main" id="{6B511956-3E6B-48F1-BED9-10ADA2BD6991}"/>
            </a:ext>
          </a:extLst>
        </xdr:cNvPr>
        <xdr:cNvSpPr txBox="1"/>
      </xdr:nvSpPr>
      <xdr:spPr>
        <a:xfrm>
          <a:off x="3582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136996</xdr:rowOff>
    </xdr:from>
    <xdr:ext cx="405111" cy="259045"/>
    <xdr:sp macro="" textlink="">
      <xdr:nvSpPr>
        <xdr:cNvPr id="85" name="n_2aveValue【図書館】&#10;有形固定資産減価償却率">
          <a:extLst>
            <a:ext uri="{FF2B5EF4-FFF2-40B4-BE49-F238E27FC236}">
              <a16:creationId xmlns:a16="http://schemas.microsoft.com/office/drawing/2014/main" id="{9AD9E858-99BE-40A0-9924-12568727C5EC}"/>
            </a:ext>
          </a:extLst>
        </xdr:cNvPr>
        <xdr:cNvSpPr txBox="1"/>
      </xdr:nvSpPr>
      <xdr:spPr>
        <a:xfrm>
          <a:off x="2705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127199</xdr:rowOff>
    </xdr:from>
    <xdr:ext cx="405111" cy="259045"/>
    <xdr:sp macro="" textlink="">
      <xdr:nvSpPr>
        <xdr:cNvPr id="86" name="n_3aveValue【図書館】&#10;有形固定資産減価償却率">
          <a:extLst>
            <a:ext uri="{FF2B5EF4-FFF2-40B4-BE49-F238E27FC236}">
              <a16:creationId xmlns:a16="http://schemas.microsoft.com/office/drawing/2014/main" id="{F49934A0-FCB2-48EB-981E-5CC7F830E42B}"/>
            </a:ext>
          </a:extLst>
        </xdr:cNvPr>
        <xdr:cNvSpPr txBox="1"/>
      </xdr:nvSpPr>
      <xdr:spPr>
        <a:xfrm>
          <a:off x="1816744" y="61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125566</xdr:rowOff>
    </xdr:from>
    <xdr:ext cx="405111" cy="259045"/>
    <xdr:sp macro="" textlink="">
      <xdr:nvSpPr>
        <xdr:cNvPr id="87" name="n_4aveValue【図書館】&#10;有形固定資産減価償却率">
          <a:extLst>
            <a:ext uri="{FF2B5EF4-FFF2-40B4-BE49-F238E27FC236}">
              <a16:creationId xmlns:a16="http://schemas.microsoft.com/office/drawing/2014/main" id="{4101C741-6790-4220-B447-E88D4880A711}"/>
            </a:ext>
          </a:extLst>
        </xdr:cNvPr>
        <xdr:cNvSpPr txBox="1"/>
      </xdr:nvSpPr>
      <xdr:spPr>
        <a:xfrm>
          <a:off x="9277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114861</xdr:rowOff>
    </xdr:from>
    <xdr:ext cx="405111" cy="259045"/>
    <xdr:sp macro="" textlink="">
      <xdr:nvSpPr>
        <xdr:cNvPr id="88" name="n_1mainValue【図書館】&#10;有形固定資産減価償却率">
          <a:extLst>
            <a:ext uri="{FF2B5EF4-FFF2-40B4-BE49-F238E27FC236}">
              <a16:creationId xmlns:a16="http://schemas.microsoft.com/office/drawing/2014/main" id="{D8CF3119-7449-4099-9B5E-1EF5BFB33FDB}"/>
            </a:ext>
          </a:extLst>
        </xdr:cNvPr>
        <xdr:cNvSpPr txBox="1"/>
      </xdr:nvSpPr>
      <xdr:spPr>
        <a:xfrm>
          <a:off x="3582044" y="697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34851</xdr:rowOff>
    </xdr:from>
    <xdr:ext cx="405111" cy="259045"/>
    <xdr:sp macro="" textlink="">
      <xdr:nvSpPr>
        <xdr:cNvPr id="89" name="n_2mainValue【図書館】&#10;有形固定資産減価償却率">
          <a:extLst>
            <a:ext uri="{FF2B5EF4-FFF2-40B4-BE49-F238E27FC236}">
              <a16:creationId xmlns:a16="http://schemas.microsoft.com/office/drawing/2014/main" id="{4C21A93E-F240-4F33-AE01-5D484A866C3E}"/>
            </a:ext>
          </a:extLst>
        </xdr:cNvPr>
        <xdr:cNvSpPr txBox="1"/>
      </xdr:nvSpPr>
      <xdr:spPr>
        <a:xfrm>
          <a:off x="2705744" y="689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2194</xdr:rowOff>
    </xdr:from>
    <xdr:ext cx="405111" cy="259045"/>
    <xdr:sp macro="" textlink="">
      <xdr:nvSpPr>
        <xdr:cNvPr id="90" name="n_3mainValue【図書館】&#10;有形固定資産減価償却率">
          <a:extLst>
            <a:ext uri="{FF2B5EF4-FFF2-40B4-BE49-F238E27FC236}">
              <a16:creationId xmlns:a16="http://schemas.microsoft.com/office/drawing/2014/main" id="{36994CBF-5D1C-436D-B226-164585A02A1D}"/>
            </a:ext>
          </a:extLst>
        </xdr:cNvPr>
        <xdr:cNvSpPr txBox="1"/>
      </xdr:nvSpPr>
      <xdr:spPr>
        <a:xfrm>
          <a:off x="1816744" y="6860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167112</xdr:rowOff>
    </xdr:from>
    <xdr:ext cx="405111" cy="259045"/>
    <xdr:sp macro="" textlink="">
      <xdr:nvSpPr>
        <xdr:cNvPr id="91" name="n_4mainValue【図書館】&#10;有形固定資産減価償却率">
          <a:extLst>
            <a:ext uri="{FF2B5EF4-FFF2-40B4-BE49-F238E27FC236}">
              <a16:creationId xmlns:a16="http://schemas.microsoft.com/office/drawing/2014/main" id="{890A1A51-3C41-4322-BADE-9AE629CC86A6}"/>
            </a:ext>
          </a:extLst>
        </xdr:cNvPr>
        <xdr:cNvSpPr txBox="1"/>
      </xdr:nvSpPr>
      <xdr:spPr>
        <a:xfrm>
          <a:off x="9277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F88F8369-8AE3-48AA-AB98-733A4C70823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7E1743F-6B72-4D3D-B08E-F69101CFB9E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A32A243-0858-40ED-878B-5581CD7CF47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1532CEC-F7FA-44C2-9F29-B16F2EF9F00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8CB10F2F-2BF6-4C8C-AB78-F9DCB050F39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E3CDA65-2655-4458-B24C-ED780CEF0D2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B6E0D975-47C5-4907-93B2-8A29994096E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E2F5ADF2-58A0-44C1-9C27-93A36231623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151CA7C-A478-460F-AFC8-90FD6BE83724}"/>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20A65B-5A6A-4C84-804A-73D47C199DE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65082837-78FB-4EB9-8F40-85C65A7CDEBD}"/>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90A1783-CB55-4A49-9711-7C2BA7FF41EF}"/>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4702E676-641B-4066-A21D-1E9D05CB2546}"/>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B4E4E359-2212-4EE0-AB93-CC8D5E97A111}"/>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36D74E02-9270-4740-8A94-110B94FCBFE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79FA10BA-0976-40B0-94FD-ABE25CAE6F1D}"/>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EFF23A40-77B6-4A3F-A383-D5532166381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D9384AE9-DE69-4831-8124-0665EF2A23B9}"/>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F0012D7A-2B20-4E87-8879-9B5C781218A9}"/>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79AD5A49-2E19-4A93-8052-F75CA7D95DD1}"/>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E163DE2A-D160-43D9-9658-F68342AF62C5}"/>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E64D8B29-0A0F-47BC-A31B-C50A77F2DFD7}"/>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7F840F65-485A-47A5-ADB2-BC6AA68D9C8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7F87F400-4BEA-4B10-905D-42510D286EE7}"/>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760BF69F-BEC3-4021-A732-4E4F2C5B268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166007</xdr:rowOff>
    </xdr:from>
    <xdr:to>
      <xdr:col>54</xdr:col>
      <xdr:colOff>189865</xdr:colOff>
      <xdr:row>42</xdr:row>
      <xdr:rowOff>56606</xdr:rowOff>
    </xdr:to>
    <xdr:cxnSp macro="">
      <xdr:nvCxnSpPr>
        <xdr:cNvPr id="117" name="直線コネクタ 116">
          <a:extLst>
            <a:ext uri="{FF2B5EF4-FFF2-40B4-BE49-F238E27FC236}">
              <a16:creationId xmlns:a16="http://schemas.microsoft.com/office/drawing/2014/main" id="{634A0834-240C-40CD-94A9-AF8701B040C0}"/>
            </a:ext>
          </a:extLst>
        </xdr:cNvPr>
        <xdr:cNvCxnSpPr/>
      </xdr:nvCxnSpPr>
      <xdr:spPr>
        <a:xfrm flipV="1">
          <a:off x="10476865" y="5823857"/>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60433</xdr:rowOff>
    </xdr:from>
    <xdr:ext cx="469744" cy="259045"/>
    <xdr:sp macro="" textlink="">
      <xdr:nvSpPr>
        <xdr:cNvPr id="118" name="【図書館】&#10;一人当たり面積最小値テキスト">
          <a:extLst>
            <a:ext uri="{FF2B5EF4-FFF2-40B4-BE49-F238E27FC236}">
              <a16:creationId xmlns:a16="http://schemas.microsoft.com/office/drawing/2014/main" id="{000B73F8-87A6-4EE4-8F8F-7D926871F10B}"/>
            </a:ext>
          </a:extLst>
        </xdr:cNvPr>
        <xdr:cNvSpPr txBox="1"/>
      </xdr:nvSpPr>
      <xdr:spPr>
        <a:xfrm>
          <a:off x="10515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56606</xdr:rowOff>
    </xdr:from>
    <xdr:to>
      <xdr:col>55</xdr:col>
      <xdr:colOff>88900</xdr:colOff>
      <xdr:row>42</xdr:row>
      <xdr:rowOff>56606</xdr:rowOff>
    </xdr:to>
    <xdr:cxnSp macro="">
      <xdr:nvCxnSpPr>
        <xdr:cNvPr id="119" name="直線コネクタ 118">
          <a:extLst>
            <a:ext uri="{FF2B5EF4-FFF2-40B4-BE49-F238E27FC236}">
              <a16:creationId xmlns:a16="http://schemas.microsoft.com/office/drawing/2014/main" id="{632235A2-C5F3-45E3-AF46-A23D977CD52D}"/>
            </a:ext>
          </a:extLst>
        </xdr:cNvPr>
        <xdr:cNvCxnSpPr/>
      </xdr:nvCxnSpPr>
      <xdr:spPr>
        <a:xfrm>
          <a:off x="10388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112684</xdr:rowOff>
    </xdr:from>
    <xdr:ext cx="469744" cy="259045"/>
    <xdr:sp macro="" textlink="">
      <xdr:nvSpPr>
        <xdr:cNvPr id="120" name="【図書館】&#10;一人当たり面積最大値テキスト">
          <a:extLst>
            <a:ext uri="{FF2B5EF4-FFF2-40B4-BE49-F238E27FC236}">
              <a16:creationId xmlns:a16="http://schemas.microsoft.com/office/drawing/2014/main" id="{E97F80EA-D28D-4DCA-80C0-8A7FD86C584E}"/>
            </a:ext>
          </a:extLst>
        </xdr:cNvPr>
        <xdr:cNvSpPr txBox="1"/>
      </xdr:nvSpPr>
      <xdr:spPr>
        <a:xfrm>
          <a:off x="10515600" y="559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166007</xdr:rowOff>
    </xdr:from>
    <xdr:to>
      <xdr:col>55</xdr:col>
      <xdr:colOff>88900</xdr:colOff>
      <xdr:row>33</xdr:row>
      <xdr:rowOff>166007</xdr:rowOff>
    </xdr:to>
    <xdr:cxnSp macro="">
      <xdr:nvCxnSpPr>
        <xdr:cNvPr id="121" name="直線コネクタ 120">
          <a:extLst>
            <a:ext uri="{FF2B5EF4-FFF2-40B4-BE49-F238E27FC236}">
              <a16:creationId xmlns:a16="http://schemas.microsoft.com/office/drawing/2014/main" id="{B9C61E99-9319-4944-A9C6-C725A5BE48E0}"/>
            </a:ext>
          </a:extLst>
        </xdr:cNvPr>
        <xdr:cNvCxnSpPr/>
      </xdr:nvCxnSpPr>
      <xdr:spPr>
        <a:xfrm>
          <a:off x="10388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61340</xdr:rowOff>
    </xdr:from>
    <xdr:ext cx="469744" cy="259045"/>
    <xdr:sp macro="" textlink="">
      <xdr:nvSpPr>
        <xdr:cNvPr id="122" name="【図書館】&#10;一人当たり面積平均値テキスト">
          <a:extLst>
            <a:ext uri="{FF2B5EF4-FFF2-40B4-BE49-F238E27FC236}">
              <a16:creationId xmlns:a16="http://schemas.microsoft.com/office/drawing/2014/main" id="{DE6D511D-3DFA-43B0-BF14-CE803B5D6496}"/>
            </a:ext>
          </a:extLst>
        </xdr:cNvPr>
        <xdr:cNvSpPr txBox="1"/>
      </xdr:nvSpPr>
      <xdr:spPr>
        <a:xfrm>
          <a:off x="10515600" y="6747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38463</xdr:rowOff>
    </xdr:from>
    <xdr:to>
      <xdr:col>55</xdr:col>
      <xdr:colOff>50800</xdr:colOff>
      <xdr:row>40</xdr:row>
      <xdr:rowOff>140063</xdr:rowOff>
    </xdr:to>
    <xdr:sp macro="" textlink="">
      <xdr:nvSpPr>
        <xdr:cNvPr id="123" name="フローチャート: 判断 122">
          <a:extLst>
            <a:ext uri="{FF2B5EF4-FFF2-40B4-BE49-F238E27FC236}">
              <a16:creationId xmlns:a16="http://schemas.microsoft.com/office/drawing/2014/main" id="{4F6BCBE9-F6EF-48D5-8DC2-06A0A4BA8C3A}"/>
            </a:ext>
          </a:extLst>
        </xdr:cNvPr>
        <xdr:cNvSpPr/>
      </xdr:nvSpPr>
      <xdr:spPr>
        <a:xfrm>
          <a:off x="10426700" y="689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48260</xdr:rowOff>
    </xdr:from>
    <xdr:to>
      <xdr:col>50</xdr:col>
      <xdr:colOff>165100</xdr:colOff>
      <xdr:row>40</xdr:row>
      <xdr:rowOff>149860</xdr:rowOff>
    </xdr:to>
    <xdr:sp macro="" textlink="">
      <xdr:nvSpPr>
        <xdr:cNvPr id="124" name="フローチャート: 判断 123">
          <a:extLst>
            <a:ext uri="{FF2B5EF4-FFF2-40B4-BE49-F238E27FC236}">
              <a16:creationId xmlns:a16="http://schemas.microsoft.com/office/drawing/2014/main" id="{F2ADB9A1-56AC-4B1D-BC2A-5315C16BC651}"/>
            </a:ext>
          </a:extLst>
        </xdr:cNvPr>
        <xdr:cNvSpPr/>
      </xdr:nvSpPr>
      <xdr:spPr>
        <a:xfrm>
          <a:off x="9588500" y="690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51526</xdr:rowOff>
    </xdr:from>
    <xdr:to>
      <xdr:col>46</xdr:col>
      <xdr:colOff>38100</xdr:colOff>
      <xdr:row>40</xdr:row>
      <xdr:rowOff>153126</xdr:rowOff>
    </xdr:to>
    <xdr:sp macro="" textlink="">
      <xdr:nvSpPr>
        <xdr:cNvPr id="125" name="フローチャート: 判断 124">
          <a:extLst>
            <a:ext uri="{FF2B5EF4-FFF2-40B4-BE49-F238E27FC236}">
              <a16:creationId xmlns:a16="http://schemas.microsoft.com/office/drawing/2014/main" id="{46E69542-E3A5-4D25-B7DD-5E2444E1DFCB}"/>
            </a:ext>
          </a:extLst>
        </xdr:cNvPr>
        <xdr:cNvSpPr/>
      </xdr:nvSpPr>
      <xdr:spPr>
        <a:xfrm>
          <a:off x="8699500" y="690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61323</xdr:rowOff>
    </xdr:from>
    <xdr:to>
      <xdr:col>41</xdr:col>
      <xdr:colOff>101600</xdr:colOff>
      <xdr:row>40</xdr:row>
      <xdr:rowOff>162923</xdr:rowOff>
    </xdr:to>
    <xdr:sp macro="" textlink="">
      <xdr:nvSpPr>
        <xdr:cNvPr id="126" name="フローチャート: 判断 125">
          <a:extLst>
            <a:ext uri="{FF2B5EF4-FFF2-40B4-BE49-F238E27FC236}">
              <a16:creationId xmlns:a16="http://schemas.microsoft.com/office/drawing/2014/main" id="{B5496CE0-99A7-4946-9E3B-E2DF3226224C}"/>
            </a:ext>
          </a:extLst>
        </xdr:cNvPr>
        <xdr:cNvSpPr/>
      </xdr:nvSpPr>
      <xdr:spPr>
        <a:xfrm>
          <a:off x="7810500" y="691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84183</xdr:rowOff>
    </xdr:from>
    <xdr:to>
      <xdr:col>36</xdr:col>
      <xdr:colOff>165100</xdr:colOff>
      <xdr:row>41</xdr:row>
      <xdr:rowOff>14333</xdr:rowOff>
    </xdr:to>
    <xdr:sp macro="" textlink="">
      <xdr:nvSpPr>
        <xdr:cNvPr id="127" name="フローチャート: 判断 126">
          <a:extLst>
            <a:ext uri="{FF2B5EF4-FFF2-40B4-BE49-F238E27FC236}">
              <a16:creationId xmlns:a16="http://schemas.microsoft.com/office/drawing/2014/main" id="{705C491C-6DED-4EFF-92DE-346E4E3609C1}"/>
            </a:ext>
          </a:extLst>
        </xdr:cNvPr>
        <xdr:cNvSpPr/>
      </xdr:nvSpPr>
      <xdr:spPr>
        <a:xfrm>
          <a:off x="6921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FFFC4A4-639C-42EF-A2EE-E88238CF549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35A94C8-1D44-4293-B278-B5622264C1B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B2F6351-19D2-4BD4-B776-54555E154DD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E5C89D1E-38D1-410F-A23C-676D3B8C244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300D70AC-4B1A-4BCD-B458-E9919C3FF9B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120106</xdr:rowOff>
    </xdr:from>
    <xdr:to>
      <xdr:col>55</xdr:col>
      <xdr:colOff>50800</xdr:colOff>
      <xdr:row>41</xdr:row>
      <xdr:rowOff>50256</xdr:rowOff>
    </xdr:to>
    <xdr:sp macro="" textlink="">
      <xdr:nvSpPr>
        <xdr:cNvPr id="133" name="楕円 132">
          <a:extLst>
            <a:ext uri="{FF2B5EF4-FFF2-40B4-BE49-F238E27FC236}">
              <a16:creationId xmlns:a16="http://schemas.microsoft.com/office/drawing/2014/main" id="{1B2BA577-AFE8-4B6D-9DC2-2A3C4B269490}"/>
            </a:ext>
          </a:extLst>
        </xdr:cNvPr>
        <xdr:cNvSpPr/>
      </xdr:nvSpPr>
      <xdr:spPr>
        <a:xfrm>
          <a:off x="10426700" y="6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98533</xdr:rowOff>
    </xdr:from>
    <xdr:ext cx="469744" cy="259045"/>
    <xdr:sp macro="" textlink="">
      <xdr:nvSpPr>
        <xdr:cNvPr id="134" name="【図書館】&#10;一人当たり面積該当値テキスト">
          <a:extLst>
            <a:ext uri="{FF2B5EF4-FFF2-40B4-BE49-F238E27FC236}">
              <a16:creationId xmlns:a16="http://schemas.microsoft.com/office/drawing/2014/main" id="{23A6BA3F-7370-4877-856C-F25A96D444E1}"/>
            </a:ext>
          </a:extLst>
        </xdr:cNvPr>
        <xdr:cNvSpPr txBox="1"/>
      </xdr:nvSpPr>
      <xdr:spPr>
        <a:xfrm>
          <a:off x="10515600" y="695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123372</xdr:rowOff>
    </xdr:from>
    <xdr:to>
      <xdr:col>50</xdr:col>
      <xdr:colOff>165100</xdr:colOff>
      <xdr:row>41</xdr:row>
      <xdr:rowOff>53522</xdr:rowOff>
    </xdr:to>
    <xdr:sp macro="" textlink="">
      <xdr:nvSpPr>
        <xdr:cNvPr id="135" name="楕円 134">
          <a:extLst>
            <a:ext uri="{FF2B5EF4-FFF2-40B4-BE49-F238E27FC236}">
              <a16:creationId xmlns:a16="http://schemas.microsoft.com/office/drawing/2014/main" id="{165397AF-52E5-4266-A9A6-DC252C609F76}"/>
            </a:ext>
          </a:extLst>
        </xdr:cNvPr>
        <xdr:cNvSpPr/>
      </xdr:nvSpPr>
      <xdr:spPr>
        <a:xfrm>
          <a:off x="9588500" y="698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170906</xdr:rowOff>
    </xdr:from>
    <xdr:to>
      <xdr:col>55</xdr:col>
      <xdr:colOff>0</xdr:colOff>
      <xdr:row>41</xdr:row>
      <xdr:rowOff>2722</xdr:rowOff>
    </xdr:to>
    <xdr:cxnSp macro="">
      <xdr:nvCxnSpPr>
        <xdr:cNvPr id="136" name="直線コネクタ 135">
          <a:extLst>
            <a:ext uri="{FF2B5EF4-FFF2-40B4-BE49-F238E27FC236}">
              <a16:creationId xmlns:a16="http://schemas.microsoft.com/office/drawing/2014/main" id="{1C09F3DA-AB5B-4DE6-ACA3-1691BD0DEFBC}"/>
            </a:ext>
          </a:extLst>
        </xdr:cNvPr>
        <xdr:cNvCxnSpPr/>
      </xdr:nvCxnSpPr>
      <xdr:spPr>
        <a:xfrm flipV="1">
          <a:off x="9639300" y="7028906"/>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129903</xdr:rowOff>
    </xdr:from>
    <xdr:to>
      <xdr:col>46</xdr:col>
      <xdr:colOff>38100</xdr:colOff>
      <xdr:row>41</xdr:row>
      <xdr:rowOff>60053</xdr:rowOff>
    </xdr:to>
    <xdr:sp macro="" textlink="">
      <xdr:nvSpPr>
        <xdr:cNvPr id="137" name="楕円 136">
          <a:extLst>
            <a:ext uri="{FF2B5EF4-FFF2-40B4-BE49-F238E27FC236}">
              <a16:creationId xmlns:a16="http://schemas.microsoft.com/office/drawing/2014/main" id="{961E0163-7A0D-4355-9739-AF83FED7F583}"/>
            </a:ext>
          </a:extLst>
        </xdr:cNvPr>
        <xdr:cNvSpPr/>
      </xdr:nvSpPr>
      <xdr:spPr>
        <a:xfrm>
          <a:off x="8699500" y="69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2722</xdr:rowOff>
    </xdr:from>
    <xdr:to>
      <xdr:col>50</xdr:col>
      <xdr:colOff>114300</xdr:colOff>
      <xdr:row>41</xdr:row>
      <xdr:rowOff>9253</xdr:rowOff>
    </xdr:to>
    <xdr:cxnSp macro="">
      <xdr:nvCxnSpPr>
        <xdr:cNvPr id="138" name="直線コネクタ 137">
          <a:extLst>
            <a:ext uri="{FF2B5EF4-FFF2-40B4-BE49-F238E27FC236}">
              <a16:creationId xmlns:a16="http://schemas.microsoft.com/office/drawing/2014/main" id="{1FCA050B-4E02-42EE-9770-F2A32334F665}"/>
            </a:ext>
          </a:extLst>
        </xdr:cNvPr>
        <xdr:cNvCxnSpPr/>
      </xdr:nvCxnSpPr>
      <xdr:spPr>
        <a:xfrm flipV="1">
          <a:off x="8750300" y="703217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136434</xdr:rowOff>
    </xdr:from>
    <xdr:to>
      <xdr:col>41</xdr:col>
      <xdr:colOff>101600</xdr:colOff>
      <xdr:row>41</xdr:row>
      <xdr:rowOff>66584</xdr:rowOff>
    </xdr:to>
    <xdr:sp macro="" textlink="">
      <xdr:nvSpPr>
        <xdr:cNvPr id="139" name="楕円 138">
          <a:extLst>
            <a:ext uri="{FF2B5EF4-FFF2-40B4-BE49-F238E27FC236}">
              <a16:creationId xmlns:a16="http://schemas.microsoft.com/office/drawing/2014/main" id="{771180EC-D1B6-40D0-AAA9-4683558910C6}"/>
            </a:ext>
          </a:extLst>
        </xdr:cNvPr>
        <xdr:cNvSpPr/>
      </xdr:nvSpPr>
      <xdr:spPr>
        <a:xfrm>
          <a:off x="7810500" y="699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9253</xdr:rowOff>
    </xdr:from>
    <xdr:to>
      <xdr:col>45</xdr:col>
      <xdr:colOff>177800</xdr:colOff>
      <xdr:row>41</xdr:row>
      <xdr:rowOff>15784</xdr:rowOff>
    </xdr:to>
    <xdr:cxnSp macro="">
      <xdr:nvCxnSpPr>
        <xdr:cNvPr id="140" name="直線コネクタ 139">
          <a:extLst>
            <a:ext uri="{FF2B5EF4-FFF2-40B4-BE49-F238E27FC236}">
              <a16:creationId xmlns:a16="http://schemas.microsoft.com/office/drawing/2014/main" id="{B7FA07AC-D161-4761-B744-F54804FF3647}"/>
            </a:ext>
          </a:extLst>
        </xdr:cNvPr>
        <xdr:cNvCxnSpPr/>
      </xdr:nvCxnSpPr>
      <xdr:spPr>
        <a:xfrm flipV="1">
          <a:off x="7861300" y="703870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139700</xdr:rowOff>
    </xdr:from>
    <xdr:to>
      <xdr:col>36</xdr:col>
      <xdr:colOff>165100</xdr:colOff>
      <xdr:row>41</xdr:row>
      <xdr:rowOff>69850</xdr:rowOff>
    </xdr:to>
    <xdr:sp macro="" textlink="">
      <xdr:nvSpPr>
        <xdr:cNvPr id="141" name="楕円 140">
          <a:extLst>
            <a:ext uri="{FF2B5EF4-FFF2-40B4-BE49-F238E27FC236}">
              <a16:creationId xmlns:a16="http://schemas.microsoft.com/office/drawing/2014/main" id="{A11ADA46-C7FB-4979-B701-D3489D8A9737}"/>
            </a:ext>
          </a:extLst>
        </xdr:cNvPr>
        <xdr:cNvSpPr/>
      </xdr:nvSpPr>
      <xdr:spPr>
        <a:xfrm>
          <a:off x="6921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15784</xdr:rowOff>
    </xdr:from>
    <xdr:to>
      <xdr:col>41</xdr:col>
      <xdr:colOff>50800</xdr:colOff>
      <xdr:row>41</xdr:row>
      <xdr:rowOff>19050</xdr:rowOff>
    </xdr:to>
    <xdr:cxnSp macro="">
      <xdr:nvCxnSpPr>
        <xdr:cNvPr id="142" name="直線コネクタ 141">
          <a:extLst>
            <a:ext uri="{FF2B5EF4-FFF2-40B4-BE49-F238E27FC236}">
              <a16:creationId xmlns:a16="http://schemas.microsoft.com/office/drawing/2014/main" id="{5F22418A-7B0C-4EA0-B1E1-8FAA9AA22076}"/>
            </a:ext>
          </a:extLst>
        </xdr:cNvPr>
        <xdr:cNvCxnSpPr/>
      </xdr:nvCxnSpPr>
      <xdr:spPr>
        <a:xfrm flipV="1">
          <a:off x="6972300" y="704523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166387</xdr:rowOff>
    </xdr:from>
    <xdr:ext cx="469744" cy="259045"/>
    <xdr:sp macro="" textlink="">
      <xdr:nvSpPr>
        <xdr:cNvPr id="143" name="n_1aveValue【図書館】&#10;一人当たり面積">
          <a:extLst>
            <a:ext uri="{FF2B5EF4-FFF2-40B4-BE49-F238E27FC236}">
              <a16:creationId xmlns:a16="http://schemas.microsoft.com/office/drawing/2014/main" id="{46662B1A-BA2D-4984-B3E1-1922ADF1E39A}"/>
            </a:ext>
          </a:extLst>
        </xdr:cNvPr>
        <xdr:cNvSpPr txBox="1"/>
      </xdr:nvSpPr>
      <xdr:spPr>
        <a:xfrm>
          <a:off x="9391727" y="668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169653</xdr:rowOff>
    </xdr:from>
    <xdr:ext cx="469744" cy="259045"/>
    <xdr:sp macro="" textlink="">
      <xdr:nvSpPr>
        <xdr:cNvPr id="144" name="n_2aveValue【図書館】&#10;一人当たり面積">
          <a:extLst>
            <a:ext uri="{FF2B5EF4-FFF2-40B4-BE49-F238E27FC236}">
              <a16:creationId xmlns:a16="http://schemas.microsoft.com/office/drawing/2014/main" id="{C159FD98-08F4-4919-A1D5-91A78146923E}"/>
            </a:ext>
          </a:extLst>
        </xdr:cNvPr>
        <xdr:cNvSpPr txBox="1"/>
      </xdr:nvSpPr>
      <xdr:spPr>
        <a:xfrm>
          <a:off x="8515427" y="668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8000</xdr:rowOff>
    </xdr:from>
    <xdr:ext cx="469744" cy="259045"/>
    <xdr:sp macro="" textlink="">
      <xdr:nvSpPr>
        <xdr:cNvPr id="145" name="n_3aveValue【図書館】&#10;一人当たり面積">
          <a:extLst>
            <a:ext uri="{FF2B5EF4-FFF2-40B4-BE49-F238E27FC236}">
              <a16:creationId xmlns:a16="http://schemas.microsoft.com/office/drawing/2014/main" id="{BAEFF14E-A8A2-40B5-8096-1A6AD4C4248D}"/>
            </a:ext>
          </a:extLst>
        </xdr:cNvPr>
        <xdr:cNvSpPr txBox="1"/>
      </xdr:nvSpPr>
      <xdr:spPr>
        <a:xfrm>
          <a:off x="7626427" y="6694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30860</xdr:rowOff>
    </xdr:from>
    <xdr:ext cx="469744" cy="259045"/>
    <xdr:sp macro="" textlink="">
      <xdr:nvSpPr>
        <xdr:cNvPr id="146" name="n_4aveValue【図書館】&#10;一人当たり面積">
          <a:extLst>
            <a:ext uri="{FF2B5EF4-FFF2-40B4-BE49-F238E27FC236}">
              <a16:creationId xmlns:a16="http://schemas.microsoft.com/office/drawing/2014/main" id="{B70ECCCE-F752-4BE1-83F0-3E67CBDE8A69}"/>
            </a:ext>
          </a:extLst>
        </xdr:cNvPr>
        <xdr:cNvSpPr txBox="1"/>
      </xdr:nvSpPr>
      <xdr:spPr>
        <a:xfrm>
          <a:off x="6737427" y="671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44649</xdr:rowOff>
    </xdr:from>
    <xdr:ext cx="469744" cy="259045"/>
    <xdr:sp macro="" textlink="">
      <xdr:nvSpPr>
        <xdr:cNvPr id="147" name="n_1mainValue【図書館】&#10;一人当たり面積">
          <a:extLst>
            <a:ext uri="{FF2B5EF4-FFF2-40B4-BE49-F238E27FC236}">
              <a16:creationId xmlns:a16="http://schemas.microsoft.com/office/drawing/2014/main" id="{CCB9A933-E967-48CE-9998-9DBE34E4A5B0}"/>
            </a:ext>
          </a:extLst>
        </xdr:cNvPr>
        <xdr:cNvSpPr txBox="1"/>
      </xdr:nvSpPr>
      <xdr:spPr>
        <a:xfrm>
          <a:off x="9391727" y="707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51180</xdr:rowOff>
    </xdr:from>
    <xdr:ext cx="469744" cy="259045"/>
    <xdr:sp macro="" textlink="">
      <xdr:nvSpPr>
        <xdr:cNvPr id="148" name="n_2mainValue【図書館】&#10;一人当たり面積">
          <a:extLst>
            <a:ext uri="{FF2B5EF4-FFF2-40B4-BE49-F238E27FC236}">
              <a16:creationId xmlns:a16="http://schemas.microsoft.com/office/drawing/2014/main" id="{D3C608CF-FCB7-42D4-A539-38D84B098D86}"/>
            </a:ext>
          </a:extLst>
        </xdr:cNvPr>
        <xdr:cNvSpPr txBox="1"/>
      </xdr:nvSpPr>
      <xdr:spPr>
        <a:xfrm>
          <a:off x="8515427" y="708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57711</xdr:rowOff>
    </xdr:from>
    <xdr:ext cx="469744" cy="259045"/>
    <xdr:sp macro="" textlink="">
      <xdr:nvSpPr>
        <xdr:cNvPr id="149" name="n_3mainValue【図書館】&#10;一人当たり面積">
          <a:extLst>
            <a:ext uri="{FF2B5EF4-FFF2-40B4-BE49-F238E27FC236}">
              <a16:creationId xmlns:a16="http://schemas.microsoft.com/office/drawing/2014/main" id="{0E3B6378-0EDE-434A-9B0B-3C3E1D187F47}"/>
            </a:ext>
          </a:extLst>
        </xdr:cNvPr>
        <xdr:cNvSpPr txBox="1"/>
      </xdr:nvSpPr>
      <xdr:spPr>
        <a:xfrm>
          <a:off x="7626427" y="708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60977</xdr:rowOff>
    </xdr:from>
    <xdr:ext cx="469744" cy="259045"/>
    <xdr:sp macro="" textlink="">
      <xdr:nvSpPr>
        <xdr:cNvPr id="150" name="n_4mainValue【図書館】&#10;一人当たり面積">
          <a:extLst>
            <a:ext uri="{FF2B5EF4-FFF2-40B4-BE49-F238E27FC236}">
              <a16:creationId xmlns:a16="http://schemas.microsoft.com/office/drawing/2014/main" id="{89E2B6D1-19C7-4137-8CF3-72F4807AF824}"/>
            </a:ext>
          </a:extLst>
        </xdr:cNvPr>
        <xdr:cNvSpPr txBox="1"/>
      </xdr:nvSpPr>
      <xdr:spPr>
        <a:xfrm>
          <a:off x="6737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DE4781CA-22EB-4195-B07A-1D15BF0C2A5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430FE2BA-37B0-44A1-8BB9-22024ED32D8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8589A8C2-5FD6-40EB-8553-8FA089ED9A2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2CDD6146-F800-4FBE-B8D7-C24A92A9D82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3A11CC0E-B375-4534-B84F-37308F22A93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3FD0FE72-EF16-4FDD-8DF6-BD967C2C090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134BA7A5-420C-4D50-82BC-7D10C6B813A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DA114F99-B70A-45D8-A569-7708196EDDA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BC075244-E80A-4F17-B886-88BC3325E42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E16E85D3-6E8F-4F46-9262-E84C8058CE0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3C6610FA-EB64-4D1F-A565-C24E0D84438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38FF1C3C-6858-4DB3-88A9-7E8150B2FB0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FE78A2D6-A6BA-49C0-ADB7-BE0EF6750872}"/>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3D080754-4978-457F-958E-D8D05EAAE1BB}"/>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CA19FFD4-2DC6-4C85-B953-6F90A59A9685}"/>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B217229F-F0CF-4600-BD04-AC5B76FACB7A}"/>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A020E08E-2A7F-4DBF-8246-9260E67702CA}"/>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1555ACA8-AA5F-49D4-8BE6-A405363596B9}"/>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C958B725-FDE1-47CE-991E-6226D4D45CB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78CC832D-0C52-4A9B-A873-AC722F0EDA34}"/>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88DACE21-96CC-4B8B-9C4D-86BC8E2587CB}"/>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FF2DB173-A7ED-4C5C-82C1-133436B592C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534B00E1-B216-43DF-8C70-DAEF5B97D734}"/>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DE926237-80E0-47D1-968A-4933A50B703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154305</xdr:rowOff>
    </xdr:from>
    <xdr:to>
      <xdr:col>24</xdr:col>
      <xdr:colOff>62865</xdr:colOff>
      <xdr:row>64</xdr:row>
      <xdr:rowOff>76200</xdr:rowOff>
    </xdr:to>
    <xdr:cxnSp macro="">
      <xdr:nvCxnSpPr>
        <xdr:cNvPr id="175" name="直線コネクタ 174">
          <a:extLst>
            <a:ext uri="{FF2B5EF4-FFF2-40B4-BE49-F238E27FC236}">
              <a16:creationId xmlns:a16="http://schemas.microsoft.com/office/drawing/2014/main" id="{D3D929C0-00CC-4F92-90EA-5FFBD6E6B1B5}"/>
            </a:ext>
          </a:extLst>
        </xdr:cNvPr>
        <xdr:cNvCxnSpPr/>
      </xdr:nvCxnSpPr>
      <xdr:spPr>
        <a:xfrm flipV="1">
          <a:off x="4634865" y="941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6" name="【体育館・プール】&#10;有形固定資産減価償却率最小値テキスト">
          <a:extLst>
            <a:ext uri="{FF2B5EF4-FFF2-40B4-BE49-F238E27FC236}">
              <a16:creationId xmlns:a16="http://schemas.microsoft.com/office/drawing/2014/main" id="{50BA78BA-08F1-4429-9026-CCB0757D54ED}"/>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7" name="直線コネクタ 176">
          <a:extLst>
            <a:ext uri="{FF2B5EF4-FFF2-40B4-BE49-F238E27FC236}">
              <a16:creationId xmlns:a16="http://schemas.microsoft.com/office/drawing/2014/main" id="{7A11A2CD-E368-4F41-A78E-3ABDF81B958D}"/>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100982</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C3C25BB2-AF79-4341-83D4-90D4123EAFF7}"/>
            </a:ext>
          </a:extLst>
        </xdr:cNvPr>
        <xdr:cNvSpPr txBox="1"/>
      </xdr:nvSpPr>
      <xdr:spPr>
        <a:xfrm>
          <a:off x="4673600" y="918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154305</xdr:rowOff>
    </xdr:from>
    <xdr:to>
      <xdr:col>24</xdr:col>
      <xdr:colOff>152400</xdr:colOff>
      <xdr:row>54</xdr:row>
      <xdr:rowOff>154305</xdr:rowOff>
    </xdr:to>
    <xdr:cxnSp macro="">
      <xdr:nvCxnSpPr>
        <xdr:cNvPr id="179" name="直線コネクタ 178">
          <a:extLst>
            <a:ext uri="{FF2B5EF4-FFF2-40B4-BE49-F238E27FC236}">
              <a16:creationId xmlns:a16="http://schemas.microsoft.com/office/drawing/2014/main" id="{5AFDF46B-A672-498D-91A9-035CB2423A33}"/>
            </a:ext>
          </a:extLst>
        </xdr:cNvPr>
        <xdr:cNvCxnSpPr/>
      </xdr:nvCxnSpPr>
      <xdr:spPr>
        <a:xfrm>
          <a:off x="4546600" y="941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114952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D1A1E371-57E3-4A16-AC24-91BD63285C62}"/>
            </a:ext>
          </a:extLst>
        </xdr:cNvPr>
        <xdr:cNvSpPr txBox="1"/>
      </xdr:nvSpPr>
      <xdr:spPr>
        <a:xfrm>
          <a:off x="4673600" y="1023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81" name="フローチャート: 判断 180">
          <a:extLst>
            <a:ext uri="{FF2B5EF4-FFF2-40B4-BE49-F238E27FC236}">
              <a16:creationId xmlns:a16="http://schemas.microsoft.com/office/drawing/2014/main" id="{96A603BE-CE88-46DD-B2CD-1F30CEA170FA}"/>
            </a:ext>
          </a:extLst>
        </xdr:cNvPr>
        <xdr:cNvSpPr/>
      </xdr:nvSpPr>
      <xdr:spPr>
        <a:xfrm>
          <a:off x="4584700" y="103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107315</xdr:rowOff>
    </xdr:from>
    <xdr:to>
      <xdr:col>20</xdr:col>
      <xdr:colOff>38100</xdr:colOff>
      <xdr:row>61</xdr:row>
      <xdr:rowOff>37465</xdr:rowOff>
    </xdr:to>
    <xdr:sp macro="" textlink="">
      <xdr:nvSpPr>
        <xdr:cNvPr id="182" name="フローチャート: 判断 181">
          <a:extLst>
            <a:ext uri="{FF2B5EF4-FFF2-40B4-BE49-F238E27FC236}">
              <a16:creationId xmlns:a16="http://schemas.microsoft.com/office/drawing/2014/main" id="{FCACC4E0-BB5B-412A-9CF4-CF776B9C5EAE}"/>
            </a:ext>
          </a:extLst>
        </xdr:cNvPr>
        <xdr:cNvSpPr/>
      </xdr:nvSpPr>
      <xdr:spPr>
        <a:xfrm>
          <a:off x="3746500" y="1039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69215</xdr:rowOff>
    </xdr:from>
    <xdr:to>
      <xdr:col>15</xdr:col>
      <xdr:colOff>101600</xdr:colOff>
      <xdr:row>60</xdr:row>
      <xdr:rowOff>170815</xdr:rowOff>
    </xdr:to>
    <xdr:sp macro="" textlink="">
      <xdr:nvSpPr>
        <xdr:cNvPr id="183" name="フローチャート: 判断 182">
          <a:extLst>
            <a:ext uri="{FF2B5EF4-FFF2-40B4-BE49-F238E27FC236}">
              <a16:creationId xmlns:a16="http://schemas.microsoft.com/office/drawing/2014/main" id="{110D25E9-C58A-497E-A03A-97B15B126483}"/>
            </a:ext>
          </a:extLst>
        </xdr:cNvPr>
        <xdr:cNvSpPr/>
      </xdr:nvSpPr>
      <xdr:spPr>
        <a:xfrm>
          <a:off x="2857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86360</xdr:rowOff>
    </xdr:from>
    <xdr:to>
      <xdr:col>10</xdr:col>
      <xdr:colOff>165100</xdr:colOff>
      <xdr:row>61</xdr:row>
      <xdr:rowOff>16510</xdr:rowOff>
    </xdr:to>
    <xdr:sp macro="" textlink="">
      <xdr:nvSpPr>
        <xdr:cNvPr id="184" name="フローチャート: 判断 183">
          <a:extLst>
            <a:ext uri="{FF2B5EF4-FFF2-40B4-BE49-F238E27FC236}">
              <a16:creationId xmlns:a16="http://schemas.microsoft.com/office/drawing/2014/main" id="{63AC5CB2-1297-4528-A461-CB6C3EBE201D}"/>
            </a:ext>
          </a:extLst>
        </xdr:cNvPr>
        <xdr:cNvSpPr/>
      </xdr:nvSpPr>
      <xdr:spPr>
        <a:xfrm>
          <a:off x="1968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61595</xdr:rowOff>
    </xdr:from>
    <xdr:to>
      <xdr:col>6</xdr:col>
      <xdr:colOff>38100</xdr:colOff>
      <xdr:row>60</xdr:row>
      <xdr:rowOff>163195</xdr:rowOff>
    </xdr:to>
    <xdr:sp macro="" textlink="">
      <xdr:nvSpPr>
        <xdr:cNvPr id="185" name="フローチャート: 判断 184">
          <a:extLst>
            <a:ext uri="{FF2B5EF4-FFF2-40B4-BE49-F238E27FC236}">
              <a16:creationId xmlns:a16="http://schemas.microsoft.com/office/drawing/2014/main" id="{27314F60-601C-4952-981F-DE4AA89CFBB2}"/>
            </a:ext>
          </a:extLst>
        </xdr:cNvPr>
        <xdr:cNvSpPr/>
      </xdr:nvSpPr>
      <xdr:spPr>
        <a:xfrm>
          <a:off x="1079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7CFB2E1-2D49-4D36-97FA-C39A4731848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C065136A-5825-4569-B70D-A59B473BC4E6}"/>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5412466-F322-400C-AD3E-698BC16E953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7687A871-A326-4371-9376-1D465ED9CA4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F7C0781E-C2F9-4077-87F7-8B4D1C2E163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88265</xdr:rowOff>
    </xdr:from>
    <xdr:to>
      <xdr:col>24</xdr:col>
      <xdr:colOff>114300</xdr:colOff>
      <xdr:row>62</xdr:row>
      <xdr:rowOff>18415</xdr:rowOff>
    </xdr:to>
    <xdr:sp macro="" textlink="">
      <xdr:nvSpPr>
        <xdr:cNvPr id="191" name="楕円 190">
          <a:extLst>
            <a:ext uri="{FF2B5EF4-FFF2-40B4-BE49-F238E27FC236}">
              <a16:creationId xmlns:a16="http://schemas.microsoft.com/office/drawing/2014/main" id="{4CC9CD0C-AC77-43B5-AC2A-4C88ACD0F69C}"/>
            </a:ext>
          </a:extLst>
        </xdr:cNvPr>
        <xdr:cNvSpPr/>
      </xdr:nvSpPr>
      <xdr:spPr>
        <a:xfrm>
          <a:off x="4584700" y="1054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66692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D5C0E857-399B-4C6D-9158-A50CDF657848}"/>
            </a:ext>
          </a:extLst>
        </xdr:cNvPr>
        <xdr:cNvSpPr txBox="1"/>
      </xdr:nvSpPr>
      <xdr:spPr>
        <a:xfrm>
          <a:off x="4673600"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63500</xdr:rowOff>
    </xdr:from>
    <xdr:to>
      <xdr:col>20</xdr:col>
      <xdr:colOff>38100</xdr:colOff>
      <xdr:row>61</xdr:row>
      <xdr:rowOff>165100</xdr:rowOff>
    </xdr:to>
    <xdr:sp macro="" textlink="">
      <xdr:nvSpPr>
        <xdr:cNvPr id="193" name="楕円 192">
          <a:extLst>
            <a:ext uri="{FF2B5EF4-FFF2-40B4-BE49-F238E27FC236}">
              <a16:creationId xmlns:a16="http://schemas.microsoft.com/office/drawing/2014/main" id="{9E74FAEE-D4DE-495B-8911-5EB0403AE81F}"/>
            </a:ext>
          </a:extLst>
        </xdr:cNvPr>
        <xdr:cNvSpPr/>
      </xdr:nvSpPr>
      <xdr:spPr>
        <a:xfrm>
          <a:off x="3746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114300</xdr:rowOff>
    </xdr:from>
    <xdr:to>
      <xdr:col>24</xdr:col>
      <xdr:colOff>63500</xdr:colOff>
      <xdr:row>61</xdr:row>
      <xdr:rowOff>139065</xdr:rowOff>
    </xdr:to>
    <xdr:cxnSp macro="">
      <xdr:nvCxnSpPr>
        <xdr:cNvPr id="194" name="直線コネクタ 193">
          <a:extLst>
            <a:ext uri="{FF2B5EF4-FFF2-40B4-BE49-F238E27FC236}">
              <a16:creationId xmlns:a16="http://schemas.microsoft.com/office/drawing/2014/main" id="{E716F1DD-3480-4FFE-A1D9-C0A8F99250C1}"/>
            </a:ext>
          </a:extLst>
        </xdr:cNvPr>
        <xdr:cNvCxnSpPr/>
      </xdr:nvCxnSpPr>
      <xdr:spPr>
        <a:xfrm>
          <a:off x="3797300" y="1057275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99695</xdr:rowOff>
    </xdr:from>
    <xdr:to>
      <xdr:col>15</xdr:col>
      <xdr:colOff>101600</xdr:colOff>
      <xdr:row>61</xdr:row>
      <xdr:rowOff>29845</xdr:rowOff>
    </xdr:to>
    <xdr:sp macro="" textlink="">
      <xdr:nvSpPr>
        <xdr:cNvPr id="195" name="楕円 194">
          <a:extLst>
            <a:ext uri="{FF2B5EF4-FFF2-40B4-BE49-F238E27FC236}">
              <a16:creationId xmlns:a16="http://schemas.microsoft.com/office/drawing/2014/main" id="{746A8B19-0C9D-4BC1-9E01-5CA183B128D3}"/>
            </a:ext>
          </a:extLst>
        </xdr:cNvPr>
        <xdr:cNvSpPr/>
      </xdr:nvSpPr>
      <xdr:spPr>
        <a:xfrm>
          <a:off x="2857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150495</xdr:rowOff>
    </xdr:from>
    <xdr:to>
      <xdr:col>19</xdr:col>
      <xdr:colOff>177800</xdr:colOff>
      <xdr:row>61</xdr:row>
      <xdr:rowOff>114300</xdr:rowOff>
    </xdr:to>
    <xdr:cxnSp macro="">
      <xdr:nvCxnSpPr>
        <xdr:cNvPr id="196" name="直線コネクタ 195">
          <a:extLst>
            <a:ext uri="{FF2B5EF4-FFF2-40B4-BE49-F238E27FC236}">
              <a16:creationId xmlns:a16="http://schemas.microsoft.com/office/drawing/2014/main" id="{F3144262-972F-4BB2-AB9F-AAF1F0615F62}"/>
            </a:ext>
          </a:extLst>
        </xdr:cNvPr>
        <xdr:cNvCxnSpPr/>
      </xdr:nvCxnSpPr>
      <xdr:spPr>
        <a:xfrm>
          <a:off x="2908300" y="10437495"/>
          <a:ext cx="889000" cy="13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135890</xdr:rowOff>
    </xdr:from>
    <xdr:to>
      <xdr:col>10</xdr:col>
      <xdr:colOff>165100</xdr:colOff>
      <xdr:row>61</xdr:row>
      <xdr:rowOff>66040</xdr:rowOff>
    </xdr:to>
    <xdr:sp macro="" textlink="">
      <xdr:nvSpPr>
        <xdr:cNvPr id="197" name="楕円 196">
          <a:extLst>
            <a:ext uri="{FF2B5EF4-FFF2-40B4-BE49-F238E27FC236}">
              <a16:creationId xmlns:a16="http://schemas.microsoft.com/office/drawing/2014/main" id="{580BFB7D-4F88-400B-8097-6152C635A120}"/>
            </a:ext>
          </a:extLst>
        </xdr:cNvPr>
        <xdr:cNvSpPr/>
      </xdr:nvSpPr>
      <xdr:spPr>
        <a:xfrm>
          <a:off x="196850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150495</xdr:rowOff>
    </xdr:from>
    <xdr:to>
      <xdr:col>15</xdr:col>
      <xdr:colOff>50800</xdr:colOff>
      <xdr:row>61</xdr:row>
      <xdr:rowOff>15240</xdr:rowOff>
    </xdr:to>
    <xdr:cxnSp macro="">
      <xdr:nvCxnSpPr>
        <xdr:cNvPr id="198" name="直線コネクタ 197">
          <a:extLst>
            <a:ext uri="{FF2B5EF4-FFF2-40B4-BE49-F238E27FC236}">
              <a16:creationId xmlns:a16="http://schemas.microsoft.com/office/drawing/2014/main" id="{913C350B-17DD-408F-B80E-05111D6C40F2}"/>
            </a:ext>
          </a:extLst>
        </xdr:cNvPr>
        <xdr:cNvCxnSpPr/>
      </xdr:nvCxnSpPr>
      <xdr:spPr>
        <a:xfrm flipV="1">
          <a:off x="2019300" y="104374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120650</xdr:rowOff>
    </xdr:from>
    <xdr:to>
      <xdr:col>6</xdr:col>
      <xdr:colOff>38100</xdr:colOff>
      <xdr:row>61</xdr:row>
      <xdr:rowOff>50800</xdr:rowOff>
    </xdr:to>
    <xdr:sp macro="" textlink="">
      <xdr:nvSpPr>
        <xdr:cNvPr id="199" name="楕円 198">
          <a:extLst>
            <a:ext uri="{FF2B5EF4-FFF2-40B4-BE49-F238E27FC236}">
              <a16:creationId xmlns:a16="http://schemas.microsoft.com/office/drawing/2014/main" id="{A2E81682-1A35-4DA7-B536-434A130BF31C}"/>
            </a:ext>
          </a:extLst>
        </xdr:cNvPr>
        <xdr:cNvSpPr/>
      </xdr:nvSpPr>
      <xdr:spPr>
        <a:xfrm>
          <a:off x="1079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0</xdr:rowOff>
    </xdr:from>
    <xdr:to>
      <xdr:col>10</xdr:col>
      <xdr:colOff>114300</xdr:colOff>
      <xdr:row>61</xdr:row>
      <xdr:rowOff>15240</xdr:rowOff>
    </xdr:to>
    <xdr:cxnSp macro="">
      <xdr:nvCxnSpPr>
        <xdr:cNvPr id="200" name="直線コネクタ 199">
          <a:extLst>
            <a:ext uri="{FF2B5EF4-FFF2-40B4-BE49-F238E27FC236}">
              <a16:creationId xmlns:a16="http://schemas.microsoft.com/office/drawing/2014/main" id="{8047F095-699D-45B7-9A07-B0D8A9BA5C34}"/>
            </a:ext>
          </a:extLst>
        </xdr:cNvPr>
        <xdr:cNvCxnSpPr/>
      </xdr:nvCxnSpPr>
      <xdr:spPr>
        <a:xfrm>
          <a:off x="1130300" y="104584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53992</xdr:rowOff>
    </xdr:from>
    <xdr:ext cx="405111" cy="259045"/>
    <xdr:sp macro="" textlink="">
      <xdr:nvSpPr>
        <xdr:cNvPr id="201" name="n_1aveValue【体育館・プール】&#10;有形固定資産減価償却率">
          <a:extLst>
            <a:ext uri="{FF2B5EF4-FFF2-40B4-BE49-F238E27FC236}">
              <a16:creationId xmlns:a16="http://schemas.microsoft.com/office/drawing/2014/main" id="{3B7DA7D1-7AFB-4425-8233-566CAF6C68D2}"/>
            </a:ext>
          </a:extLst>
        </xdr:cNvPr>
        <xdr:cNvSpPr txBox="1"/>
      </xdr:nvSpPr>
      <xdr:spPr>
        <a:xfrm>
          <a:off x="3582044" y="10169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15892</xdr:rowOff>
    </xdr:from>
    <xdr:ext cx="405111" cy="259045"/>
    <xdr:sp macro="" textlink="">
      <xdr:nvSpPr>
        <xdr:cNvPr id="202" name="n_2aveValue【体育館・プール】&#10;有形固定資産減価償却率">
          <a:extLst>
            <a:ext uri="{FF2B5EF4-FFF2-40B4-BE49-F238E27FC236}">
              <a16:creationId xmlns:a16="http://schemas.microsoft.com/office/drawing/2014/main" id="{9869442E-579E-4B34-A83C-D226E15FBD94}"/>
            </a:ext>
          </a:extLst>
        </xdr:cNvPr>
        <xdr:cNvSpPr txBox="1"/>
      </xdr:nvSpPr>
      <xdr:spPr>
        <a:xfrm>
          <a:off x="27057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33037</xdr:rowOff>
    </xdr:from>
    <xdr:ext cx="405111" cy="259045"/>
    <xdr:sp macro="" textlink="">
      <xdr:nvSpPr>
        <xdr:cNvPr id="203" name="n_3aveValue【体育館・プール】&#10;有形固定資産減価償却率">
          <a:extLst>
            <a:ext uri="{FF2B5EF4-FFF2-40B4-BE49-F238E27FC236}">
              <a16:creationId xmlns:a16="http://schemas.microsoft.com/office/drawing/2014/main" id="{4322AEE0-F847-4816-866F-5C4DC2F8ED60}"/>
            </a:ext>
          </a:extLst>
        </xdr:cNvPr>
        <xdr:cNvSpPr txBox="1"/>
      </xdr:nvSpPr>
      <xdr:spPr>
        <a:xfrm>
          <a:off x="1816744"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8272</xdr:rowOff>
    </xdr:from>
    <xdr:ext cx="405111" cy="259045"/>
    <xdr:sp macro="" textlink="">
      <xdr:nvSpPr>
        <xdr:cNvPr id="204" name="n_4aveValue【体育館・プール】&#10;有形固定資産減価償却率">
          <a:extLst>
            <a:ext uri="{FF2B5EF4-FFF2-40B4-BE49-F238E27FC236}">
              <a16:creationId xmlns:a16="http://schemas.microsoft.com/office/drawing/2014/main" id="{3A420FCE-2646-4487-A014-D50BD5035600}"/>
            </a:ext>
          </a:extLst>
        </xdr:cNvPr>
        <xdr:cNvSpPr txBox="1"/>
      </xdr:nvSpPr>
      <xdr:spPr>
        <a:xfrm>
          <a:off x="92774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156227</xdr:rowOff>
    </xdr:from>
    <xdr:ext cx="405111" cy="259045"/>
    <xdr:sp macro="" textlink="">
      <xdr:nvSpPr>
        <xdr:cNvPr id="205" name="n_1mainValue【体育館・プール】&#10;有形固定資産減価償却率">
          <a:extLst>
            <a:ext uri="{FF2B5EF4-FFF2-40B4-BE49-F238E27FC236}">
              <a16:creationId xmlns:a16="http://schemas.microsoft.com/office/drawing/2014/main" id="{BD66444A-B2C2-4F19-9072-441803BBEBE9}"/>
            </a:ext>
          </a:extLst>
        </xdr:cNvPr>
        <xdr:cNvSpPr txBox="1"/>
      </xdr:nvSpPr>
      <xdr:spPr>
        <a:xfrm>
          <a:off x="35820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20972</xdr:rowOff>
    </xdr:from>
    <xdr:ext cx="405111" cy="259045"/>
    <xdr:sp macro="" textlink="">
      <xdr:nvSpPr>
        <xdr:cNvPr id="206" name="n_2mainValue【体育館・プール】&#10;有形固定資産減価償却率">
          <a:extLst>
            <a:ext uri="{FF2B5EF4-FFF2-40B4-BE49-F238E27FC236}">
              <a16:creationId xmlns:a16="http://schemas.microsoft.com/office/drawing/2014/main" id="{76E23AA3-0272-4367-8D63-8A5C907B1D42}"/>
            </a:ext>
          </a:extLst>
        </xdr:cNvPr>
        <xdr:cNvSpPr txBox="1"/>
      </xdr:nvSpPr>
      <xdr:spPr>
        <a:xfrm>
          <a:off x="27057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57167</xdr:rowOff>
    </xdr:from>
    <xdr:ext cx="405111" cy="259045"/>
    <xdr:sp macro="" textlink="">
      <xdr:nvSpPr>
        <xdr:cNvPr id="207" name="n_3mainValue【体育館・プール】&#10;有形固定資産減価償却率">
          <a:extLst>
            <a:ext uri="{FF2B5EF4-FFF2-40B4-BE49-F238E27FC236}">
              <a16:creationId xmlns:a16="http://schemas.microsoft.com/office/drawing/2014/main" id="{1C24F518-0C35-4574-A231-7AB845F210AB}"/>
            </a:ext>
          </a:extLst>
        </xdr:cNvPr>
        <xdr:cNvSpPr txBox="1"/>
      </xdr:nvSpPr>
      <xdr:spPr>
        <a:xfrm>
          <a:off x="1816744" y="1051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41927</xdr:rowOff>
    </xdr:from>
    <xdr:ext cx="405111" cy="259045"/>
    <xdr:sp macro="" textlink="">
      <xdr:nvSpPr>
        <xdr:cNvPr id="208" name="n_4mainValue【体育館・プール】&#10;有形固定資産減価償却率">
          <a:extLst>
            <a:ext uri="{FF2B5EF4-FFF2-40B4-BE49-F238E27FC236}">
              <a16:creationId xmlns:a16="http://schemas.microsoft.com/office/drawing/2014/main" id="{1BC9EEA9-20D6-4ED1-AFE6-E7086FD7459F}"/>
            </a:ext>
          </a:extLst>
        </xdr:cNvPr>
        <xdr:cNvSpPr txBox="1"/>
      </xdr:nvSpPr>
      <xdr:spPr>
        <a:xfrm>
          <a:off x="927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8B49E5DD-E19B-4473-ADC2-0AF5DDF55E6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89599E58-7BAF-44F8-A9EC-330CD80E134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4EDE92C4-C523-4504-B14A-B20AF7A73BC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9481EE1E-618D-42D9-8906-2C33D753464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A0CA28C2-3508-4F02-8820-B9834CAFA30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E7EE6C89-B026-42B4-BE94-F64CE0B9D97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ACD4F646-C979-4169-9921-8386D7B6194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7EFD1725-E7BD-4721-A465-C6434252951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A506EBFF-6386-4392-873A-6464B3C8171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C9FB3714-9F95-44BC-B0F7-E5A1564E410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a:extLst>
            <a:ext uri="{FF2B5EF4-FFF2-40B4-BE49-F238E27FC236}">
              <a16:creationId xmlns:a16="http://schemas.microsoft.com/office/drawing/2014/main" id="{DC6C2822-59F5-4D79-82BA-9F9009BDAC34}"/>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20" name="テキスト ボックス 219">
          <a:extLst>
            <a:ext uri="{FF2B5EF4-FFF2-40B4-BE49-F238E27FC236}">
              <a16:creationId xmlns:a16="http://schemas.microsoft.com/office/drawing/2014/main" id="{4B768947-1817-4C34-8C58-5D579A381BB8}"/>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a:extLst>
            <a:ext uri="{FF2B5EF4-FFF2-40B4-BE49-F238E27FC236}">
              <a16:creationId xmlns:a16="http://schemas.microsoft.com/office/drawing/2014/main" id="{5512FAD9-C252-4323-AA49-BF08F83D7C07}"/>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2" name="テキスト ボックス 221">
          <a:extLst>
            <a:ext uri="{FF2B5EF4-FFF2-40B4-BE49-F238E27FC236}">
              <a16:creationId xmlns:a16="http://schemas.microsoft.com/office/drawing/2014/main" id="{C2A55F51-589D-4C76-BE50-FC8F08E50119}"/>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a:extLst>
            <a:ext uri="{FF2B5EF4-FFF2-40B4-BE49-F238E27FC236}">
              <a16:creationId xmlns:a16="http://schemas.microsoft.com/office/drawing/2014/main" id="{22D816C3-AE14-4BF0-9441-37DA629E5484}"/>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4" name="テキスト ボックス 223">
          <a:extLst>
            <a:ext uri="{FF2B5EF4-FFF2-40B4-BE49-F238E27FC236}">
              <a16:creationId xmlns:a16="http://schemas.microsoft.com/office/drawing/2014/main" id="{836DAB71-82D8-460E-A6FA-7E70F95C7E65}"/>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a:extLst>
            <a:ext uri="{FF2B5EF4-FFF2-40B4-BE49-F238E27FC236}">
              <a16:creationId xmlns:a16="http://schemas.microsoft.com/office/drawing/2014/main" id="{E3A7CCB4-2D87-4924-9E24-FB5C8289361E}"/>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6" name="テキスト ボックス 225">
          <a:extLst>
            <a:ext uri="{FF2B5EF4-FFF2-40B4-BE49-F238E27FC236}">
              <a16:creationId xmlns:a16="http://schemas.microsoft.com/office/drawing/2014/main" id="{0B8BBA0C-D442-481A-A0AD-5B63DF3CEB91}"/>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a:extLst>
            <a:ext uri="{FF2B5EF4-FFF2-40B4-BE49-F238E27FC236}">
              <a16:creationId xmlns:a16="http://schemas.microsoft.com/office/drawing/2014/main" id="{6493FD0F-A9CE-43C5-B313-5E3114FE1E2A}"/>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8" name="テキスト ボックス 227">
          <a:extLst>
            <a:ext uri="{FF2B5EF4-FFF2-40B4-BE49-F238E27FC236}">
              <a16:creationId xmlns:a16="http://schemas.microsoft.com/office/drawing/2014/main" id="{25D77FED-AAE6-4E09-AC71-98B2F33F7ECC}"/>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a:extLst>
            <a:ext uri="{FF2B5EF4-FFF2-40B4-BE49-F238E27FC236}">
              <a16:creationId xmlns:a16="http://schemas.microsoft.com/office/drawing/2014/main" id="{1F29DE9D-5E6A-4C71-A1F1-DAFDAA51F1A3}"/>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30" name="テキスト ボックス 229">
          <a:extLst>
            <a:ext uri="{FF2B5EF4-FFF2-40B4-BE49-F238E27FC236}">
              <a16:creationId xmlns:a16="http://schemas.microsoft.com/office/drawing/2014/main" id="{F9059207-9934-40E0-9C59-C5D025F414EB}"/>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158927FC-D21A-4E8A-91F3-01C44BEE2AD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a:extLst>
            <a:ext uri="{FF2B5EF4-FFF2-40B4-BE49-F238E27FC236}">
              <a16:creationId xmlns:a16="http://schemas.microsoft.com/office/drawing/2014/main" id="{6A84A7EC-D4D5-4978-84D7-765B27774E69}"/>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a:extLst>
            <a:ext uri="{FF2B5EF4-FFF2-40B4-BE49-F238E27FC236}">
              <a16:creationId xmlns:a16="http://schemas.microsoft.com/office/drawing/2014/main" id="{7EE0C938-98F0-48B2-A171-8A25A78487B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145324</xdr:rowOff>
    </xdr:from>
    <xdr:to>
      <xdr:col>54</xdr:col>
      <xdr:colOff>189865</xdr:colOff>
      <xdr:row>64</xdr:row>
      <xdr:rowOff>41366</xdr:rowOff>
    </xdr:to>
    <xdr:cxnSp macro="">
      <xdr:nvCxnSpPr>
        <xdr:cNvPr id="234" name="直線コネクタ 233">
          <a:extLst>
            <a:ext uri="{FF2B5EF4-FFF2-40B4-BE49-F238E27FC236}">
              <a16:creationId xmlns:a16="http://schemas.microsoft.com/office/drawing/2014/main" id="{AB459218-6736-4357-96CA-C72854F0474F}"/>
            </a:ext>
          </a:extLst>
        </xdr:cNvPr>
        <xdr:cNvCxnSpPr/>
      </xdr:nvCxnSpPr>
      <xdr:spPr>
        <a:xfrm flipV="1">
          <a:off x="10476865" y="9575074"/>
          <a:ext cx="0" cy="1439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45193</xdr:rowOff>
    </xdr:from>
    <xdr:ext cx="469744" cy="259045"/>
    <xdr:sp macro="" textlink="">
      <xdr:nvSpPr>
        <xdr:cNvPr id="235" name="【体育館・プール】&#10;一人当たり面積最小値テキスト">
          <a:extLst>
            <a:ext uri="{FF2B5EF4-FFF2-40B4-BE49-F238E27FC236}">
              <a16:creationId xmlns:a16="http://schemas.microsoft.com/office/drawing/2014/main" id="{26E45A9D-6480-4595-A064-A3A6A7161A1A}"/>
            </a:ext>
          </a:extLst>
        </xdr:cNvPr>
        <xdr:cNvSpPr txBox="1"/>
      </xdr:nvSpPr>
      <xdr:spPr>
        <a:xfrm>
          <a:off x="10515600" y="1101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41366</xdr:rowOff>
    </xdr:from>
    <xdr:to>
      <xdr:col>55</xdr:col>
      <xdr:colOff>88900</xdr:colOff>
      <xdr:row>64</xdr:row>
      <xdr:rowOff>41366</xdr:rowOff>
    </xdr:to>
    <xdr:cxnSp macro="">
      <xdr:nvCxnSpPr>
        <xdr:cNvPr id="236" name="直線コネクタ 235">
          <a:extLst>
            <a:ext uri="{FF2B5EF4-FFF2-40B4-BE49-F238E27FC236}">
              <a16:creationId xmlns:a16="http://schemas.microsoft.com/office/drawing/2014/main" id="{63E517EF-B4E2-4C73-A2F1-9A603D6B07C3}"/>
            </a:ext>
          </a:extLst>
        </xdr:cNvPr>
        <xdr:cNvCxnSpPr/>
      </xdr:nvCxnSpPr>
      <xdr:spPr>
        <a:xfrm>
          <a:off x="10388600" y="1101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92001</xdr:rowOff>
    </xdr:from>
    <xdr:ext cx="469744" cy="259045"/>
    <xdr:sp macro="" textlink="">
      <xdr:nvSpPr>
        <xdr:cNvPr id="237" name="【体育館・プール】&#10;一人当たり面積最大値テキスト">
          <a:extLst>
            <a:ext uri="{FF2B5EF4-FFF2-40B4-BE49-F238E27FC236}">
              <a16:creationId xmlns:a16="http://schemas.microsoft.com/office/drawing/2014/main" id="{9324ADD3-96DA-4DC1-9AD8-66214FA96EB4}"/>
            </a:ext>
          </a:extLst>
        </xdr:cNvPr>
        <xdr:cNvSpPr txBox="1"/>
      </xdr:nvSpPr>
      <xdr:spPr>
        <a:xfrm>
          <a:off x="10515600" y="935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145324</xdr:rowOff>
    </xdr:from>
    <xdr:to>
      <xdr:col>55</xdr:col>
      <xdr:colOff>88900</xdr:colOff>
      <xdr:row>55</xdr:row>
      <xdr:rowOff>145324</xdr:rowOff>
    </xdr:to>
    <xdr:cxnSp macro="">
      <xdr:nvCxnSpPr>
        <xdr:cNvPr id="238" name="直線コネクタ 237">
          <a:extLst>
            <a:ext uri="{FF2B5EF4-FFF2-40B4-BE49-F238E27FC236}">
              <a16:creationId xmlns:a16="http://schemas.microsoft.com/office/drawing/2014/main" id="{DB10330A-7721-4EFF-A976-7B89BE25B0D9}"/>
            </a:ext>
          </a:extLst>
        </xdr:cNvPr>
        <xdr:cNvCxnSpPr/>
      </xdr:nvCxnSpPr>
      <xdr:spPr>
        <a:xfrm>
          <a:off x="10388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94723</xdr:rowOff>
    </xdr:from>
    <xdr:ext cx="469744" cy="259045"/>
    <xdr:sp macro="" textlink="">
      <xdr:nvSpPr>
        <xdr:cNvPr id="239" name="【体育館・プール】&#10;一人当たり面積平均値テキスト">
          <a:extLst>
            <a:ext uri="{FF2B5EF4-FFF2-40B4-BE49-F238E27FC236}">
              <a16:creationId xmlns:a16="http://schemas.microsoft.com/office/drawing/2014/main" id="{0228003D-9D17-4765-84D9-0F10B38AB5AE}"/>
            </a:ext>
          </a:extLst>
        </xdr:cNvPr>
        <xdr:cNvSpPr txBox="1"/>
      </xdr:nvSpPr>
      <xdr:spPr>
        <a:xfrm>
          <a:off x="10515600" y="105531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116296</xdr:rowOff>
    </xdr:from>
    <xdr:to>
      <xdr:col>55</xdr:col>
      <xdr:colOff>50800</xdr:colOff>
      <xdr:row>62</xdr:row>
      <xdr:rowOff>46446</xdr:rowOff>
    </xdr:to>
    <xdr:sp macro="" textlink="">
      <xdr:nvSpPr>
        <xdr:cNvPr id="240" name="フローチャート: 判断 239">
          <a:extLst>
            <a:ext uri="{FF2B5EF4-FFF2-40B4-BE49-F238E27FC236}">
              <a16:creationId xmlns:a16="http://schemas.microsoft.com/office/drawing/2014/main" id="{F42D14C8-18B8-46FA-97E6-AF3B0CAC6226}"/>
            </a:ext>
          </a:extLst>
        </xdr:cNvPr>
        <xdr:cNvSpPr/>
      </xdr:nvSpPr>
      <xdr:spPr>
        <a:xfrm>
          <a:off x="10426700" y="1057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120650</xdr:rowOff>
    </xdr:from>
    <xdr:to>
      <xdr:col>50</xdr:col>
      <xdr:colOff>165100</xdr:colOff>
      <xdr:row>62</xdr:row>
      <xdr:rowOff>50800</xdr:rowOff>
    </xdr:to>
    <xdr:sp macro="" textlink="">
      <xdr:nvSpPr>
        <xdr:cNvPr id="241" name="フローチャート: 判断 240">
          <a:extLst>
            <a:ext uri="{FF2B5EF4-FFF2-40B4-BE49-F238E27FC236}">
              <a16:creationId xmlns:a16="http://schemas.microsoft.com/office/drawing/2014/main" id="{ED9EFF6C-0B36-40DB-993E-AB89200B08DA}"/>
            </a:ext>
          </a:extLst>
        </xdr:cNvPr>
        <xdr:cNvSpPr/>
      </xdr:nvSpPr>
      <xdr:spPr>
        <a:xfrm>
          <a:off x="9588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122827</xdr:rowOff>
    </xdr:from>
    <xdr:to>
      <xdr:col>46</xdr:col>
      <xdr:colOff>38100</xdr:colOff>
      <xdr:row>62</xdr:row>
      <xdr:rowOff>52977</xdr:rowOff>
    </xdr:to>
    <xdr:sp macro="" textlink="">
      <xdr:nvSpPr>
        <xdr:cNvPr id="242" name="フローチャート: 判断 241">
          <a:extLst>
            <a:ext uri="{FF2B5EF4-FFF2-40B4-BE49-F238E27FC236}">
              <a16:creationId xmlns:a16="http://schemas.microsoft.com/office/drawing/2014/main" id="{0EBD1711-D3DA-43FA-B425-07BC67A7FEBE}"/>
            </a:ext>
          </a:extLst>
        </xdr:cNvPr>
        <xdr:cNvSpPr/>
      </xdr:nvSpPr>
      <xdr:spPr>
        <a:xfrm>
          <a:off x="8699500" y="1058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152219</xdr:rowOff>
    </xdr:from>
    <xdr:to>
      <xdr:col>41</xdr:col>
      <xdr:colOff>101600</xdr:colOff>
      <xdr:row>62</xdr:row>
      <xdr:rowOff>82369</xdr:rowOff>
    </xdr:to>
    <xdr:sp macro="" textlink="">
      <xdr:nvSpPr>
        <xdr:cNvPr id="243" name="フローチャート: 判断 242">
          <a:extLst>
            <a:ext uri="{FF2B5EF4-FFF2-40B4-BE49-F238E27FC236}">
              <a16:creationId xmlns:a16="http://schemas.microsoft.com/office/drawing/2014/main" id="{E5CA1A96-3D66-48C6-BE77-80DAE8601B89}"/>
            </a:ext>
          </a:extLst>
        </xdr:cNvPr>
        <xdr:cNvSpPr/>
      </xdr:nvSpPr>
      <xdr:spPr>
        <a:xfrm>
          <a:off x="7810500" y="10610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157662</xdr:rowOff>
    </xdr:from>
    <xdr:to>
      <xdr:col>36</xdr:col>
      <xdr:colOff>165100</xdr:colOff>
      <xdr:row>62</xdr:row>
      <xdr:rowOff>87812</xdr:rowOff>
    </xdr:to>
    <xdr:sp macro="" textlink="">
      <xdr:nvSpPr>
        <xdr:cNvPr id="244" name="フローチャート: 判断 243">
          <a:extLst>
            <a:ext uri="{FF2B5EF4-FFF2-40B4-BE49-F238E27FC236}">
              <a16:creationId xmlns:a16="http://schemas.microsoft.com/office/drawing/2014/main" id="{FA39796A-51B7-4CFE-8E00-E8C713F1522C}"/>
            </a:ext>
          </a:extLst>
        </xdr:cNvPr>
        <xdr:cNvSpPr/>
      </xdr:nvSpPr>
      <xdr:spPr>
        <a:xfrm>
          <a:off x="6921500" y="10616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F3A2846-DD6F-4EAA-AF0A-88C02AA5F0A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E6567DC8-432A-4EC8-BA55-EB0FC4E5B61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8974FC70-1F7E-415F-B16A-DD55FF3A3DD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3D5F44F1-8307-4C0A-BD2B-0FB466FBB31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8DCDD9AE-78C9-4481-9506-8D0A6D51450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86904</xdr:rowOff>
    </xdr:from>
    <xdr:to>
      <xdr:col>55</xdr:col>
      <xdr:colOff>50800</xdr:colOff>
      <xdr:row>62</xdr:row>
      <xdr:rowOff>17054</xdr:rowOff>
    </xdr:to>
    <xdr:sp macro="" textlink="">
      <xdr:nvSpPr>
        <xdr:cNvPr id="250" name="楕円 249">
          <a:extLst>
            <a:ext uri="{FF2B5EF4-FFF2-40B4-BE49-F238E27FC236}">
              <a16:creationId xmlns:a16="http://schemas.microsoft.com/office/drawing/2014/main" id="{5A4EC659-DBB4-4D23-9E33-67763F2D2C68}"/>
            </a:ext>
          </a:extLst>
        </xdr:cNvPr>
        <xdr:cNvSpPr/>
      </xdr:nvSpPr>
      <xdr:spPr>
        <a:xfrm>
          <a:off x="10426700" y="1054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109781</xdr:rowOff>
    </xdr:from>
    <xdr:ext cx="469744" cy="259045"/>
    <xdr:sp macro="" textlink="">
      <xdr:nvSpPr>
        <xdr:cNvPr id="251" name="【体育館・プール】&#10;一人当たり面積該当値テキスト">
          <a:extLst>
            <a:ext uri="{FF2B5EF4-FFF2-40B4-BE49-F238E27FC236}">
              <a16:creationId xmlns:a16="http://schemas.microsoft.com/office/drawing/2014/main" id="{E978AD8B-DD96-4508-AA26-0B5A4D7BE107}"/>
            </a:ext>
          </a:extLst>
        </xdr:cNvPr>
        <xdr:cNvSpPr txBox="1"/>
      </xdr:nvSpPr>
      <xdr:spPr>
        <a:xfrm>
          <a:off x="10515600" y="10396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93435</xdr:rowOff>
    </xdr:from>
    <xdr:to>
      <xdr:col>50</xdr:col>
      <xdr:colOff>165100</xdr:colOff>
      <xdr:row>62</xdr:row>
      <xdr:rowOff>23585</xdr:rowOff>
    </xdr:to>
    <xdr:sp macro="" textlink="">
      <xdr:nvSpPr>
        <xdr:cNvPr id="252" name="楕円 251">
          <a:extLst>
            <a:ext uri="{FF2B5EF4-FFF2-40B4-BE49-F238E27FC236}">
              <a16:creationId xmlns:a16="http://schemas.microsoft.com/office/drawing/2014/main" id="{0368ADFC-C768-49AF-8558-B94831B2D841}"/>
            </a:ext>
          </a:extLst>
        </xdr:cNvPr>
        <xdr:cNvSpPr/>
      </xdr:nvSpPr>
      <xdr:spPr>
        <a:xfrm>
          <a:off x="9588500" y="105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137704</xdr:rowOff>
    </xdr:from>
    <xdr:to>
      <xdr:col>55</xdr:col>
      <xdr:colOff>0</xdr:colOff>
      <xdr:row>61</xdr:row>
      <xdr:rowOff>144235</xdr:rowOff>
    </xdr:to>
    <xdr:cxnSp macro="">
      <xdr:nvCxnSpPr>
        <xdr:cNvPr id="253" name="直線コネクタ 252">
          <a:extLst>
            <a:ext uri="{FF2B5EF4-FFF2-40B4-BE49-F238E27FC236}">
              <a16:creationId xmlns:a16="http://schemas.microsoft.com/office/drawing/2014/main" id="{A64A0667-D477-4043-BD4C-1F16FDD8CB29}"/>
            </a:ext>
          </a:extLst>
        </xdr:cNvPr>
        <xdr:cNvCxnSpPr/>
      </xdr:nvCxnSpPr>
      <xdr:spPr>
        <a:xfrm flipV="1">
          <a:off x="9639300" y="10596154"/>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106499</xdr:rowOff>
    </xdr:from>
    <xdr:to>
      <xdr:col>46</xdr:col>
      <xdr:colOff>38100</xdr:colOff>
      <xdr:row>62</xdr:row>
      <xdr:rowOff>36649</xdr:rowOff>
    </xdr:to>
    <xdr:sp macro="" textlink="">
      <xdr:nvSpPr>
        <xdr:cNvPr id="254" name="楕円 253">
          <a:extLst>
            <a:ext uri="{FF2B5EF4-FFF2-40B4-BE49-F238E27FC236}">
              <a16:creationId xmlns:a16="http://schemas.microsoft.com/office/drawing/2014/main" id="{5C5607C3-D47C-452D-B423-2641E54A135E}"/>
            </a:ext>
          </a:extLst>
        </xdr:cNvPr>
        <xdr:cNvSpPr/>
      </xdr:nvSpPr>
      <xdr:spPr>
        <a:xfrm>
          <a:off x="8699500" y="1056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144235</xdr:rowOff>
    </xdr:from>
    <xdr:to>
      <xdr:col>50</xdr:col>
      <xdr:colOff>114300</xdr:colOff>
      <xdr:row>61</xdr:row>
      <xdr:rowOff>157299</xdr:rowOff>
    </xdr:to>
    <xdr:cxnSp macro="">
      <xdr:nvCxnSpPr>
        <xdr:cNvPr id="255" name="直線コネクタ 254">
          <a:extLst>
            <a:ext uri="{FF2B5EF4-FFF2-40B4-BE49-F238E27FC236}">
              <a16:creationId xmlns:a16="http://schemas.microsoft.com/office/drawing/2014/main" id="{3690FB46-6466-499E-A8E2-15765F525446}"/>
            </a:ext>
          </a:extLst>
        </xdr:cNvPr>
        <xdr:cNvCxnSpPr/>
      </xdr:nvCxnSpPr>
      <xdr:spPr>
        <a:xfrm flipV="1">
          <a:off x="8750300" y="10602685"/>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118473</xdr:rowOff>
    </xdr:from>
    <xdr:to>
      <xdr:col>41</xdr:col>
      <xdr:colOff>101600</xdr:colOff>
      <xdr:row>62</xdr:row>
      <xdr:rowOff>48623</xdr:rowOff>
    </xdr:to>
    <xdr:sp macro="" textlink="">
      <xdr:nvSpPr>
        <xdr:cNvPr id="256" name="楕円 255">
          <a:extLst>
            <a:ext uri="{FF2B5EF4-FFF2-40B4-BE49-F238E27FC236}">
              <a16:creationId xmlns:a16="http://schemas.microsoft.com/office/drawing/2014/main" id="{5CB29125-821B-478A-A696-6AF279C4C14C}"/>
            </a:ext>
          </a:extLst>
        </xdr:cNvPr>
        <xdr:cNvSpPr/>
      </xdr:nvSpPr>
      <xdr:spPr>
        <a:xfrm>
          <a:off x="7810500" y="1057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157299</xdr:rowOff>
    </xdr:from>
    <xdr:to>
      <xdr:col>45</xdr:col>
      <xdr:colOff>177800</xdr:colOff>
      <xdr:row>61</xdr:row>
      <xdr:rowOff>169273</xdr:rowOff>
    </xdr:to>
    <xdr:cxnSp macro="">
      <xdr:nvCxnSpPr>
        <xdr:cNvPr id="257" name="直線コネクタ 256">
          <a:extLst>
            <a:ext uri="{FF2B5EF4-FFF2-40B4-BE49-F238E27FC236}">
              <a16:creationId xmlns:a16="http://schemas.microsoft.com/office/drawing/2014/main" id="{8FB2F5A7-10B7-4035-9DD7-8F9EE0E7A241}"/>
            </a:ext>
          </a:extLst>
        </xdr:cNvPr>
        <xdr:cNvCxnSpPr/>
      </xdr:nvCxnSpPr>
      <xdr:spPr>
        <a:xfrm flipV="1">
          <a:off x="7861300" y="10615749"/>
          <a:ext cx="8890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127181</xdr:rowOff>
    </xdr:from>
    <xdr:to>
      <xdr:col>36</xdr:col>
      <xdr:colOff>165100</xdr:colOff>
      <xdr:row>62</xdr:row>
      <xdr:rowOff>57331</xdr:rowOff>
    </xdr:to>
    <xdr:sp macro="" textlink="">
      <xdr:nvSpPr>
        <xdr:cNvPr id="258" name="楕円 257">
          <a:extLst>
            <a:ext uri="{FF2B5EF4-FFF2-40B4-BE49-F238E27FC236}">
              <a16:creationId xmlns:a16="http://schemas.microsoft.com/office/drawing/2014/main" id="{92464086-75FD-4AC2-AF20-AD56685D3CB2}"/>
            </a:ext>
          </a:extLst>
        </xdr:cNvPr>
        <xdr:cNvSpPr/>
      </xdr:nvSpPr>
      <xdr:spPr>
        <a:xfrm>
          <a:off x="69215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169273</xdr:rowOff>
    </xdr:from>
    <xdr:to>
      <xdr:col>41</xdr:col>
      <xdr:colOff>50800</xdr:colOff>
      <xdr:row>62</xdr:row>
      <xdr:rowOff>6531</xdr:rowOff>
    </xdr:to>
    <xdr:cxnSp macro="">
      <xdr:nvCxnSpPr>
        <xdr:cNvPr id="259" name="直線コネクタ 258">
          <a:extLst>
            <a:ext uri="{FF2B5EF4-FFF2-40B4-BE49-F238E27FC236}">
              <a16:creationId xmlns:a16="http://schemas.microsoft.com/office/drawing/2014/main" id="{0FF4134C-6863-4429-A320-CE24AEE1D4CD}"/>
            </a:ext>
          </a:extLst>
        </xdr:cNvPr>
        <xdr:cNvCxnSpPr/>
      </xdr:nvCxnSpPr>
      <xdr:spPr>
        <a:xfrm flipV="1">
          <a:off x="6972300" y="10627723"/>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41927</xdr:rowOff>
    </xdr:from>
    <xdr:ext cx="469744" cy="259045"/>
    <xdr:sp macro="" textlink="">
      <xdr:nvSpPr>
        <xdr:cNvPr id="260" name="n_1aveValue【体育館・プール】&#10;一人当たり面積">
          <a:extLst>
            <a:ext uri="{FF2B5EF4-FFF2-40B4-BE49-F238E27FC236}">
              <a16:creationId xmlns:a16="http://schemas.microsoft.com/office/drawing/2014/main" id="{A221225A-CED8-46A9-9243-B8D508D93EF7}"/>
            </a:ext>
          </a:extLst>
        </xdr:cNvPr>
        <xdr:cNvSpPr txBox="1"/>
      </xdr:nvSpPr>
      <xdr:spPr>
        <a:xfrm>
          <a:off x="93917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44104</xdr:rowOff>
    </xdr:from>
    <xdr:ext cx="469744" cy="259045"/>
    <xdr:sp macro="" textlink="">
      <xdr:nvSpPr>
        <xdr:cNvPr id="261" name="n_2aveValue【体育館・プール】&#10;一人当たり面積">
          <a:extLst>
            <a:ext uri="{FF2B5EF4-FFF2-40B4-BE49-F238E27FC236}">
              <a16:creationId xmlns:a16="http://schemas.microsoft.com/office/drawing/2014/main" id="{8ABAF0DF-31E8-4AFF-B2DF-F909E76DFBC1}"/>
            </a:ext>
          </a:extLst>
        </xdr:cNvPr>
        <xdr:cNvSpPr txBox="1"/>
      </xdr:nvSpPr>
      <xdr:spPr>
        <a:xfrm>
          <a:off x="8515427" y="10674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73496</xdr:rowOff>
    </xdr:from>
    <xdr:ext cx="469744" cy="259045"/>
    <xdr:sp macro="" textlink="">
      <xdr:nvSpPr>
        <xdr:cNvPr id="262" name="n_3aveValue【体育館・プール】&#10;一人当たり面積">
          <a:extLst>
            <a:ext uri="{FF2B5EF4-FFF2-40B4-BE49-F238E27FC236}">
              <a16:creationId xmlns:a16="http://schemas.microsoft.com/office/drawing/2014/main" id="{5E942D34-1DCF-49C5-B736-2E7378BE72A6}"/>
            </a:ext>
          </a:extLst>
        </xdr:cNvPr>
        <xdr:cNvSpPr txBox="1"/>
      </xdr:nvSpPr>
      <xdr:spPr>
        <a:xfrm>
          <a:off x="7626427" y="1070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78939</xdr:rowOff>
    </xdr:from>
    <xdr:ext cx="469744" cy="259045"/>
    <xdr:sp macro="" textlink="">
      <xdr:nvSpPr>
        <xdr:cNvPr id="263" name="n_4aveValue【体育館・プール】&#10;一人当たり面積">
          <a:extLst>
            <a:ext uri="{FF2B5EF4-FFF2-40B4-BE49-F238E27FC236}">
              <a16:creationId xmlns:a16="http://schemas.microsoft.com/office/drawing/2014/main" id="{E411965C-05FF-4D6B-8BA5-15CF5D4086F0}"/>
            </a:ext>
          </a:extLst>
        </xdr:cNvPr>
        <xdr:cNvSpPr txBox="1"/>
      </xdr:nvSpPr>
      <xdr:spPr>
        <a:xfrm>
          <a:off x="6737427" y="10708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40112</xdr:rowOff>
    </xdr:from>
    <xdr:ext cx="469744" cy="259045"/>
    <xdr:sp macro="" textlink="">
      <xdr:nvSpPr>
        <xdr:cNvPr id="264" name="n_1mainValue【体育館・プール】&#10;一人当たり面積">
          <a:extLst>
            <a:ext uri="{FF2B5EF4-FFF2-40B4-BE49-F238E27FC236}">
              <a16:creationId xmlns:a16="http://schemas.microsoft.com/office/drawing/2014/main" id="{559C7D2A-7DFA-477D-8F0D-54CEA969F26C}"/>
            </a:ext>
          </a:extLst>
        </xdr:cNvPr>
        <xdr:cNvSpPr txBox="1"/>
      </xdr:nvSpPr>
      <xdr:spPr>
        <a:xfrm>
          <a:off x="9391727"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53176</xdr:rowOff>
    </xdr:from>
    <xdr:ext cx="469744" cy="259045"/>
    <xdr:sp macro="" textlink="">
      <xdr:nvSpPr>
        <xdr:cNvPr id="265" name="n_2mainValue【体育館・プール】&#10;一人当たり面積">
          <a:extLst>
            <a:ext uri="{FF2B5EF4-FFF2-40B4-BE49-F238E27FC236}">
              <a16:creationId xmlns:a16="http://schemas.microsoft.com/office/drawing/2014/main" id="{E1B1762E-BDD0-453A-81A0-C9DABAC9E336}"/>
            </a:ext>
          </a:extLst>
        </xdr:cNvPr>
        <xdr:cNvSpPr txBox="1"/>
      </xdr:nvSpPr>
      <xdr:spPr>
        <a:xfrm>
          <a:off x="8515427" y="1034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65150</xdr:rowOff>
    </xdr:from>
    <xdr:ext cx="469744" cy="259045"/>
    <xdr:sp macro="" textlink="">
      <xdr:nvSpPr>
        <xdr:cNvPr id="266" name="n_3mainValue【体育館・プール】&#10;一人当たり面積">
          <a:extLst>
            <a:ext uri="{FF2B5EF4-FFF2-40B4-BE49-F238E27FC236}">
              <a16:creationId xmlns:a16="http://schemas.microsoft.com/office/drawing/2014/main" id="{4E41F621-241C-41E5-B0FD-F72430290A92}"/>
            </a:ext>
          </a:extLst>
        </xdr:cNvPr>
        <xdr:cNvSpPr txBox="1"/>
      </xdr:nvSpPr>
      <xdr:spPr>
        <a:xfrm>
          <a:off x="7626427" y="10352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73858</xdr:rowOff>
    </xdr:from>
    <xdr:ext cx="469744" cy="259045"/>
    <xdr:sp macro="" textlink="">
      <xdr:nvSpPr>
        <xdr:cNvPr id="267" name="n_4mainValue【体育館・プール】&#10;一人当たり面積">
          <a:extLst>
            <a:ext uri="{FF2B5EF4-FFF2-40B4-BE49-F238E27FC236}">
              <a16:creationId xmlns:a16="http://schemas.microsoft.com/office/drawing/2014/main" id="{E3BDED99-9F37-454F-89BE-573766C8AB86}"/>
            </a:ext>
          </a:extLst>
        </xdr:cNvPr>
        <xdr:cNvSpPr txBox="1"/>
      </xdr:nvSpPr>
      <xdr:spPr>
        <a:xfrm>
          <a:off x="6737427" y="1036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7589E1A8-6EF1-42A5-9C45-A79A0AEA52A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3F478ACF-931A-4F1F-81EC-5C3FB94CA4E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BF2BAF57-AD51-4A5A-968B-7372ECC6DE7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3057CD66-E04F-4CA8-B797-44D84867D4B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590BB53C-1385-4437-A44E-15DB4AF5DE7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5BD69A11-FA45-4DF4-99A6-6D9EE22675B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B1561111-3259-41DD-B5E6-EBA2D131E2B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E2B0B971-535D-479C-84BB-10013015BF0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a:extLst>
            <a:ext uri="{FF2B5EF4-FFF2-40B4-BE49-F238E27FC236}">
              <a16:creationId xmlns:a16="http://schemas.microsoft.com/office/drawing/2014/main" id="{B951435A-4998-4B20-A084-5B1EDD3A7C3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a:extLst>
            <a:ext uri="{FF2B5EF4-FFF2-40B4-BE49-F238E27FC236}">
              <a16:creationId xmlns:a16="http://schemas.microsoft.com/office/drawing/2014/main" id="{42BFD72C-6A57-4A2A-B52C-43E15DD2B79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a:extLst>
            <a:ext uri="{FF2B5EF4-FFF2-40B4-BE49-F238E27FC236}">
              <a16:creationId xmlns:a16="http://schemas.microsoft.com/office/drawing/2014/main" id="{5C1B0EED-87F1-4FA8-BBB2-5B66C8D20E1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9" name="直線コネクタ 278">
          <a:extLst>
            <a:ext uri="{FF2B5EF4-FFF2-40B4-BE49-F238E27FC236}">
              <a16:creationId xmlns:a16="http://schemas.microsoft.com/office/drawing/2014/main" id="{AC57CF5E-62BB-43F0-9A82-D71E4D634165}"/>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80" name="テキスト ボックス 279">
          <a:extLst>
            <a:ext uri="{FF2B5EF4-FFF2-40B4-BE49-F238E27FC236}">
              <a16:creationId xmlns:a16="http://schemas.microsoft.com/office/drawing/2014/main" id="{DD554996-8C92-4666-AE67-9280C2F6600A}"/>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81" name="直線コネクタ 280">
          <a:extLst>
            <a:ext uri="{FF2B5EF4-FFF2-40B4-BE49-F238E27FC236}">
              <a16:creationId xmlns:a16="http://schemas.microsoft.com/office/drawing/2014/main" id="{EB52F07A-21A7-4091-BB71-B48780D2854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2" name="テキスト ボックス 281">
          <a:extLst>
            <a:ext uri="{FF2B5EF4-FFF2-40B4-BE49-F238E27FC236}">
              <a16:creationId xmlns:a16="http://schemas.microsoft.com/office/drawing/2014/main" id="{77A54B5A-5B4A-4A07-9113-1E0FA8F96A8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3" name="直線コネクタ 282">
          <a:extLst>
            <a:ext uri="{FF2B5EF4-FFF2-40B4-BE49-F238E27FC236}">
              <a16:creationId xmlns:a16="http://schemas.microsoft.com/office/drawing/2014/main" id="{577DA1E5-885F-4274-A678-4E469360CC5F}"/>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4" name="テキスト ボックス 283">
          <a:extLst>
            <a:ext uri="{FF2B5EF4-FFF2-40B4-BE49-F238E27FC236}">
              <a16:creationId xmlns:a16="http://schemas.microsoft.com/office/drawing/2014/main" id="{592148F7-459A-4BDD-98DE-09E2861E16CA}"/>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5" name="直線コネクタ 284">
          <a:extLst>
            <a:ext uri="{FF2B5EF4-FFF2-40B4-BE49-F238E27FC236}">
              <a16:creationId xmlns:a16="http://schemas.microsoft.com/office/drawing/2014/main" id="{EC0DB7A1-ADD5-4BEE-B104-C651D0574C76}"/>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6" name="テキスト ボックス 285">
          <a:extLst>
            <a:ext uri="{FF2B5EF4-FFF2-40B4-BE49-F238E27FC236}">
              <a16:creationId xmlns:a16="http://schemas.microsoft.com/office/drawing/2014/main" id="{EA6FECF9-F7F6-41A7-B12E-E39894EBC8EC}"/>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7" name="直線コネクタ 286">
          <a:extLst>
            <a:ext uri="{FF2B5EF4-FFF2-40B4-BE49-F238E27FC236}">
              <a16:creationId xmlns:a16="http://schemas.microsoft.com/office/drawing/2014/main" id="{09782584-FAB5-4442-912B-F79B93880021}"/>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8" name="テキスト ボックス 287">
          <a:extLst>
            <a:ext uri="{FF2B5EF4-FFF2-40B4-BE49-F238E27FC236}">
              <a16:creationId xmlns:a16="http://schemas.microsoft.com/office/drawing/2014/main" id="{DE972D99-272E-4B98-A5DF-D9E93D5D07FE}"/>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9" name="直線コネクタ 288">
          <a:extLst>
            <a:ext uri="{FF2B5EF4-FFF2-40B4-BE49-F238E27FC236}">
              <a16:creationId xmlns:a16="http://schemas.microsoft.com/office/drawing/2014/main" id="{303ACCFE-3B2E-44D4-9D3B-09196B0D66D9}"/>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90" name="テキスト ボックス 289">
          <a:extLst>
            <a:ext uri="{FF2B5EF4-FFF2-40B4-BE49-F238E27FC236}">
              <a16:creationId xmlns:a16="http://schemas.microsoft.com/office/drawing/2014/main" id="{25C7F118-3CEB-43E7-B236-62FC749F1A13}"/>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1" name="直線コネクタ 290">
          <a:extLst>
            <a:ext uri="{FF2B5EF4-FFF2-40B4-BE49-F238E27FC236}">
              <a16:creationId xmlns:a16="http://schemas.microsoft.com/office/drawing/2014/main" id="{3DBC80E4-CC8A-43E6-AD9A-1A678D94C55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2" name="【福祉施設】&#10;有形固定資産減価償却率グラフ枠">
          <a:extLst>
            <a:ext uri="{FF2B5EF4-FFF2-40B4-BE49-F238E27FC236}">
              <a16:creationId xmlns:a16="http://schemas.microsoft.com/office/drawing/2014/main" id="{44BF1A01-CABC-4224-9214-19F5D6E6036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137705</xdr:rowOff>
    </xdr:from>
    <xdr:to>
      <xdr:col>24</xdr:col>
      <xdr:colOff>62865</xdr:colOff>
      <xdr:row>86</xdr:row>
      <xdr:rowOff>168729</xdr:rowOff>
    </xdr:to>
    <xdr:cxnSp macro="">
      <xdr:nvCxnSpPr>
        <xdr:cNvPr id="293" name="直線コネクタ 292">
          <a:extLst>
            <a:ext uri="{FF2B5EF4-FFF2-40B4-BE49-F238E27FC236}">
              <a16:creationId xmlns:a16="http://schemas.microsoft.com/office/drawing/2014/main" id="{30B12C09-5848-46F4-97F9-B49666E2A6ED}"/>
            </a:ext>
          </a:extLst>
        </xdr:cNvPr>
        <xdr:cNvCxnSpPr/>
      </xdr:nvCxnSpPr>
      <xdr:spPr>
        <a:xfrm flipV="1">
          <a:off x="4634865" y="13339355"/>
          <a:ext cx="0"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4" name="【福祉施設】&#10;有形固定資産減価償却率最小値テキスト">
          <a:extLst>
            <a:ext uri="{FF2B5EF4-FFF2-40B4-BE49-F238E27FC236}">
              <a16:creationId xmlns:a16="http://schemas.microsoft.com/office/drawing/2014/main" id="{8E9FABC6-6664-46ED-8E18-CD4E58ED29C2}"/>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5" name="直線コネクタ 294">
          <a:extLst>
            <a:ext uri="{FF2B5EF4-FFF2-40B4-BE49-F238E27FC236}">
              <a16:creationId xmlns:a16="http://schemas.microsoft.com/office/drawing/2014/main" id="{4AB3BF3C-74FA-4ECB-918F-B3E0ADC02998}"/>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84382</xdr:rowOff>
    </xdr:from>
    <xdr:ext cx="340478" cy="259045"/>
    <xdr:sp macro="" textlink="">
      <xdr:nvSpPr>
        <xdr:cNvPr id="296" name="【福祉施設】&#10;有形固定資産減価償却率最大値テキスト">
          <a:extLst>
            <a:ext uri="{FF2B5EF4-FFF2-40B4-BE49-F238E27FC236}">
              <a16:creationId xmlns:a16="http://schemas.microsoft.com/office/drawing/2014/main" id="{E5168AFC-618E-444C-9A6E-62CCC8B6E0CF}"/>
            </a:ext>
          </a:extLst>
        </xdr:cNvPr>
        <xdr:cNvSpPr txBox="1"/>
      </xdr:nvSpPr>
      <xdr:spPr>
        <a:xfrm>
          <a:off x="4673600" y="131145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137705</xdr:rowOff>
    </xdr:from>
    <xdr:to>
      <xdr:col>24</xdr:col>
      <xdr:colOff>152400</xdr:colOff>
      <xdr:row>77</xdr:row>
      <xdr:rowOff>137705</xdr:rowOff>
    </xdr:to>
    <xdr:cxnSp macro="">
      <xdr:nvCxnSpPr>
        <xdr:cNvPr id="297" name="直線コネクタ 296">
          <a:extLst>
            <a:ext uri="{FF2B5EF4-FFF2-40B4-BE49-F238E27FC236}">
              <a16:creationId xmlns:a16="http://schemas.microsoft.com/office/drawing/2014/main" id="{2EC1FFDD-161A-42C3-9A7D-752FC2406D46}"/>
            </a:ext>
          </a:extLst>
        </xdr:cNvPr>
        <xdr:cNvCxnSpPr/>
      </xdr:nvCxnSpPr>
      <xdr:spPr>
        <a:xfrm>
          <a:off x="4546600" y="13339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80390</xdr:rowOff>
    </xdr:from>
    <xdr:ext cx="405111" cy="259045"/>
    <xdr:sp macro="" textlink="">
      <xdr:nvSpPr>
        <xdr:cNvPr id="298" name="【福祉施設】&#10;有形固定資産減価償却率平均値テキスト">
          <a:extLst>
            <a:ext uri="{FF2B5EF4-FFF2-40B4-BE49-F238E27FC236}">
              <a16:creationId xmlns:a16="http://schemas.microsoft.com/office/drawing/2014/main" id="{E0EEAC78-D695-4BA6-B51F-A6F560AD8250}"/>
            </a:ext>
          </a:extLst>
        </xdr:cNvPr>
        <xdr:cNvSpPr txBox="1"/>
      </xdr:nvSpPr>
      <xdr:spPr>
        <a:xfrm>
          <a:off x="4673600" y="14139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57513</xdr:rowOff>
    </xdr:from>
    <xdr:to>
      <xdr:col>24</xdr:col>
      <xdr:colOff>114300</xdr:colOff>
      <xdr:row>83</xdr:row>
      <xdr:rowOff>159113</xdr:rowOff>
    </xdr:to>
    <xdr:sp macro="" textlink="">
      <xdr:nvSpPr>
        <xdr:cNvPr id="299" name="フローチャート: 判断 298">
          <a:extLst>
            <a:ext uri="{FF2B5EF4-FFF2-40B4-BE49-F238E27FC236}">
              <a16:creationId xmlns:a16="http://schemas.microsoft.com/office/drawing/2014/main" id="{35536E78-673D-48EA-A9EE-7769651A4677}"/>
            </a:ext>
          </a:extLst>
        </xdr:cNvPr>
        <xdr:cNvSpPr/>
      </xdr:nvSpPr>
      <xdr:spPr>
        <a:xfrm>
          <a:off x="45847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28121</xdr:rowOff>
    </xdr:from>
    <xdr:to>
      <xdr:col>20</xdr:col>
      <xdr:colOff>38100</xdr:colOff>
      <xdr:row>83</xdr:row>
      <xdr:rowOff>129721</xdr:rowOff>
    </xdr:to>
    <xdr:sp macro="" textlink="">
      <xdr:nvSpPr>
        <xdr:cNvPr id="300" name="フローチャート: 判断 299">
          <a:extLst>
            <a:ext uri="{FF2B5EF4-FFF2-40B4-BE49-F238E27FC236}">
              <a16:creationId xmlns:a16="http://schemas.microsoft.com/office/drawing/2014/main" id="{FE241630-7ABB-4D03-AB73-451B8918AB05}"/>
            </a:ext>
          </a:extLst>
        </xdr:cNvPr>
        <xdr:cNvSpPr/>
      </xdr:nvSpPr>
      <xdr:spPr>
        <a:xfrm>
          <a:off x="3746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52614</xdr:rowOff>
    </xdr:from>
    <xdr:to>
      <xdr:col>15</xdr:col>
      <xdr:colOff>101600</xdr:colOff>
      <xdr:row>83</xdr:row>
      <xdr:rowOff>154214</xdr:rowOff>
    </xdr:to>
    <xdr:sp macro="" textlink="">
      <xdr:nvSpPr>
        <xdr:cNvPr id="301" name="フローチャート: 判断 300">
          <a:extLst>
            <a:ext uri="{FF2B5EF4-FFF2-40B4-BE49-F238E27FC236}">
              <a16:creationId xmlns:a16="http://schemas.microsoft.com/office/drawing/2014/main" id="{1587DA74-E3AA-4968-8FC6-D151397D70F7}"/>
            </a:ext>
          </a:extLst>
        </xdr:cNvPr>
        <xdr:cNvSpPr/>
      </xdr:nvSpPr>
      <xdr:spPr>
        <a:xfrm>
          <a:off x="2857500" y="1428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62412</xdr:rowOff>
    </xdr:from>
    <xdr:to>
      <xdr:col>10</xdr:col>
      <xdr:colOff>165100</xdr:colOff>
      <xdr:row>83</xdr:row>
      <xdr:rowOff>164012</xdr:rowOff>
    </xdr:to>
    <xdr:sp macro="" textlink="">
      <xdr:nvSpPr>
        <xdr:cNvPr id="302" name="フローチャート: 判断 301">
          <a:extLst>
            <a:ext uri="{FF2B5EF4-FFF2-40B4-BE49-F238E27FC236}">
              <a16:creationId xmlns:a16="http://schemas.microsoft.com/office/drawing/2014/main" id="{8C4D90CE-FB1A-427F-9E10-D464BE3DBC58}"/>
            </a:ext>
          </a:extLst>
        </xdr:cNvPr>
        <xdr:cNvSpPr/>
      </xdr:nvSpPr>
      <xdr:spPr>
        <a:xfrm>
          <a:off x="1968500" y="1429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23223</xdr:rowOff>
    </xdr:from>
    <xdr:to>
      <xdr:col>6</xdr:col>
      <xdr:colOff>38100</xdr:colOff>
      <xdr:row>83</xdr:row>
      <xdr:rowOff>124823</xdr:rowOff>
    </xdr:to>
    <xdr:sp macro="" textlink="">
      <xdr:nvSpPr>
        <xdr:cNvPr id="303" name="フローチャート: 判断 302">
          <a:extLst>
            <a:ext uri="{FF2B5EF4-FFF2-40B4-BE49-F238E27FC236}">
              <a16:creationId xmlns:a16="http://schemas.microsoft.com/office/drawing/2014/main" id="{7594AAAB-FAC9-4F77-99B6-53E2E57FDCC5}"/>
            </a:ext>
          </a:extLst>
        </xdr:cNvPr>
        <xdr:cNvSpPr/>
      </xdr:nvSpPr>
      <xdr:spPr>
        <a:xfrm>
          <a:off x="10795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345428AB-CA3B-4B19-91C0-0F3CEB0C781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C2C57B17-CA58-4E20-A874-7952589A35DB}"/>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B3E62F9F-7FD1-4513-AD86-ED6C230333F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6729370B-57C6-4E5F-80E1-169CE99D114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65F80422-5E97-46B6-BEBB-6629BC3AB1E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28121</xdr:rowOff>
    </xdr:from>
    <xdr:to>
      <xdr:col>24</xdr:col>
      <xdr:colOff>114300</xdr:colOff>
      <xdr:row>85</xdr:row>
      <xdr:rowOff>129721</xdr:rowOff>
    </xdr:to>
    <xdr:sp macro="" textlink="">
      <xdr:nvSpPr>
        <xdr:cNvPr id="309" name="楕円 308">
          <a:extLst>
            <a:ext uri="{FF2B5EF4-FFF2-40B4-BE49-F238E27FC236}">
              <a16:creationId xmlns:a16="http://schemas.microsoft.com/office/drawing/2014/main" id="{50F58B72-25E7-4D36-B01A-7997AD244177}"/>
            </a:ext>
          </a:extLst>
        </xdr:cNvPr>
        <xdr:cNvSpPr/>
      </xdr:nvSpPr>
      <xdr:spPr>
        <a:xfrm>
          <a:off x="4584700" y="146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6548</xdr:rowOff>
    </xdr:from>
    <xdr:ext cx="405111" cy="259045"/>
    <xdr:sp macro="" textlink="">
      <xdr:nvSpPr>
        <xdr:cNvPr id="310" name="【福祉施設】&#10;有形固定資産減価償却率該当値テキスト">
          <a:extLst>
            <a:ext uri="{FF2B5EF4-FFF2-40B4-BE49-F238E27FC236}">
              <a16:creationId xmlns:a16="http://schemas.microsoft.com/office/drawing/2014/main" id="{A9863F2F-2B0C-47EE-BF7F-2949669D8C1D}"/>
            </a:ext>
          </a:extLst>
        </xdr:cNvPr>
        <xdr:cNvSpPr txBox="1"/>
      </xdr:nvSpPr>
      <xdr:spPr>
        <a:xfrm>
          <a:off x="4673600"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166914</xdr:rowOff>
    </xdr:from>
    <xdr:to>
      <xdr:col>20</xdr:col>
      <xdr:colOff>38100</xdr:colOff>
      <xdr:row>85</xdr:row>
      <xdr:rowOff>97064</xdr:rowOff>
    </xdr:to>
    <xdr:sp macro="" textlink="">
      <xdr:nvSpPr>
        <xdr:cNvPr id="311" name="楕円 310">
          <a:extLst>
            <a:ext uri="{FF2B5EF4-FFF2-40B4-BE49-F238E27FC236}">
              <a16:creationId xmlns:a16="http://schemas.microsoft.com/office/drawing/2014/main" id="{E6625FFB-9253-4318-9281-2954E6250849}"/>
            </a:ext>
          </a:extLst>
        </xdr:cNvPr>
        <xdr:cNvSpPr/>
      </xdr:nvSpPr>
      <xdr:spPr>
        <a:xfrm>
          <a:off x="3746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46264</xdr:rowOff>
    </xdr:from>
    <xdr:to>
      <xdr:col>24</xdr:col>
      <xdr:colOff>63500</xdr:colOff>
      <xdr:row>85</xdr:row>
      <xdr:rowOff>78921</xdr:rowOff>
    </xdr:to>
    <xdr:cxnSp macro="">
      <xdr:nvCxnSpPr>
        <xdr:cNvPr id="312" name="直線コネクタ 311">
          <a:extLst>
            <a:ext uri="{FF2B5EF4-FFF2-40B4-BE49-F238E27FC236}">
              <a16:creationId xmlns:a16="http://schemas.microsoft.com/office/drawing/2014/main" id="{CE99B140-C32F-410D-B96B-2534EC694FDB}"/>
            </a:ext>
          </a:extLst>
        </xdr:cNvPr>
        <xdr:cNvCxnSpPr/>
      </xdr:nvCxnSpPr>
      <xdr:spPr>
        <a:xfrm>
          <a:off x="3797300" y="1461951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134257</xdr:rowOff>
    </xdr:from>
    <xdr:to>
      <xdr:col>15</xdr:col>
      <xdr:colOff>101600</xdr:colOff>
      <xdr:row>85</xdr:row>
      <xdr:rowOff>64407</xdr:rowOff>
    </xdr:to>
    <xdr:sp macro="" textlink="">
      <xdr:nvSpPr>
        <xdr:cNvPr id="313" name="楕円 312">
          <a:extLst>
            <a:ext uri="{FF2B5EF4-FFF2-40B4-BE49-F238E27FC236}">
              <a16:creationId xmlns:a16="http://schemas.microsoft.com/office/drawing/2014/main" id="{C96AB9A1-8A1B-4D75-874C-4DFCD6C295A0}"/>
            </a:ext>
          </a:extLst>
        </xdr:cNvPr>
        <xdr:cNvSpPr/>
      </xdr:nvSpPr>
      <xdr:spPr>
        <a:xfrm>
          <a:off x="2857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13607</xdr:rowOff>
    </xdr:from>
    <xdr:to>
      <xdr:col>19</xdr:col>
      <xdr:colOff>177800</xdr:colOff>
      <xdr:row>85</xdr:row>
      <xdr:rowOff>46264</xdr:rowOff>
    </xdr:to>
    <xdr:cxnSp macro="">
      <xdr:nvCxnSpPr>
        <xdr:cNvPr id="314" name="直線コネクタ 313">
          <a:extLst>
            <a:ext uri="{FF2B5EF4-FFF2-40B4-BE49-F238E27FC236}">
              <a16:creationId xmlns:a16="http://schemas.microsoft.com/office/drawing/2014/main" id="{22887CBA-1F91-4371-B69D-FAAEE533F6E7}"/>
            </a:ext>
          </a:extLst>
        </xdr:cNvPr>
        <xdr:cNvCxnSpPr/>
      </xdr:nvCxnSpPr>
      <xdr:spPr>
        <a:xfrm>
          <a:off x="2908300" y="145868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101600</xdr:rowOff>
    </xdr:from>
    <xdr:to>
      <xdr:col>10</xdr:col>
      <xdr:colOff>165100</xdr:colOff>
      <xdr:row>85</xdr:row>
      <xdr:rowOff>31750</xdr:rowOff>
    </xdr:to>
    <xdr:sp macro="" textlink="">
      <xdr:nvSpPr>
        <xdr:cNvPr id="315" name="楕円 314">
          <a:extLst>
            <a:ext uri="{FF2B5EF4-FFF2-40B4-BE49-F238E27FC236}">
              <a16:creationId xmlns:a16="http://schemas.microsoft.com/office/drawing/2014/main" id="{C23AA4A3-5883-4220-93CF-C616B2D3EE01}"/>
            </a:ext>
          </a:extLst>
        </xdr:cNvPr>
        <xdr:cNvSpPr/>
      </xdr:nvSpPr>
      <xdr:spPr>
        <a:xfrm>
          <a:off x="1968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152400</xdr:rowOff>
    </xdr:from>
    <xdr:to>
      <xdr:col>15</xdr:col>
      <xdr:colOff>50800</xdr:colOff>
      <xdr:row>85</xdr:row>
      <xdr:rowOff>13607</xdr:rowOff>
    </xdr:to>
    <xdr:cxnSp macro="">
      <xdr:nvCxnSpPr>
        <xdr:cNvPr id="316" name="直線コネクタ 315">
          <a:extLst>
            <a:ext uri="{FF2B5EF4-FFF2-40B4-BE49-F238E27FC236}">
              <a16:creationId xmlns:a16="http://schemas.microsoft.com/office/drawing/2014/main" id="{2DFE7E23-ADDE-436B-B899-276FAB06ADF0}"/>
            </a:ext>
          </a:extLst>
        </xdr:cNvPr>
        <xdr:cNvCxnSpPr/>
      </xdr:nvCxnSpPr>
      <xdr:spPr>
        <a:xfrm>
          <a:off x="2019300" y="145542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68943</xdr:rowOff>
    </xdr:from>
    <xdr:to>
      <xdr:col>6</xdr:col>
      <xdr:colOff>38100</xdr:colOff>
      <xdr:row>84</xdr:row>
      <xdr:rowOff>170543</xdr:rowOff>
    </xdr:to>
    <xdr:sp macro="" textlink="">
      <xdr:nvSpPr>
        <xdr:cNvPr id="317" name="楕円 316">
          <a:extLst>
            <a:ext uri="{FF2B5EF4-FFF2-40B4-BE49-F238E27FC236}">
              <a16:creationId xmlns:a16="http://schemas.microsoft.com/office/drawing/2014/main" id="{330BCD3D-92DC-470D-947F-ED7D9B27215F}"/>
            </a:ext>
          </a:extLst>
        </xdr:cNvPr>
        <xdr:cNvSpPr/>
      </xdr:nvSpPr>
      <xdr:spPr>
        <a:xfrm>
          <a:off x="1079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119743</xdr:rowOff>
    </xdr:from>
    <xdr:to>
      <xdr:col>10</xdr:col>
      <xdr:colOff>114300</xdr:colOff>
      <xdr:row>84</xdr:row>
      <xdr:rowOff>152400</xdr:rowOff>
    </xdr:to>
    <xdr:cxnSp macro="">
      <xdr:nvCxnSpPr>
        <xdr:cNvPr id="318" name="直線コネクタ 317">
          <a:extLst>
            <a:ext uri="{FF2B5EF4-FFF2-40B4-BE49-F238E27FC236}">
              <a16:creationId xmlns:a16="http://schemas.microsoft.com/office/drawing/2014/main" id="{A0FDC0DF-09C6-43A0-896E-A1ED1786D583}"/>
            </a:ext>
          </a:extLst>
        </xdr:cNvPr>
        <xdr:cNvCxnSpPr/>
      </xdr:nvCxnSpPr>
      <xdr:spPr>
        <a:xfrm>
          <a:off x="1130300" y="14521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146248</xdr:rowOff>
    </xdr:from>
    <xdr:ext cx="405111" cy="259045"/>
    <xdr:sp macro="" textlink="">
      <xdr:nvSpPr>
        <xdr:cNvPr id="319" name="n_1aveValue【福祉施設】&#10;有形固定資産減価償却率">
          <a:extLst>
            <a:ext uri="{FF2B5EF4-FFF2-40B4-BE49-F238E27FC236}">
              <a16:creationId xmlns:a16="http://schemas.microsoft.com/office/drawing/2014/main" id="{6C8B6C85-42B4-48BB-8CDF-E02A1E5B3868}"/>
            </a:ext>
          </a:extLst>
        </xdr:cNvPr>
        <xdr:cNvSpPr txBox="1"/>
      </xdr:nvSpPr>
      <xdr:spPr>
        <a:xfrm>
          <a:off x="35820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170741</xdr:rowOff>
    </xdr:from>
    <xdr:ext cx="405111" cy="259045"/>
    <xdr:sp macro="" textlink="">
      <xdr:nvSpPr>
        <xdr:cNvPr id="320" name="n_2aveValue【福祉施設】&#10;有形固定資産減価償却率">
          <a:extLst>
            <a:ext uri="{FF2B5EF4-FFF2-40B4-BE49-F238E27FC236}">
              <a16:creationId xmlns:a16="http://schemas.microsoft.com/office/drawing/2014/main" id="{96487F41-247E-4957-AE6F-3CB095FBC930}"/>
            </a:ext>
          </a:extLst>
        </xdr:cNvPr>
        <xdr:cNvSpPr txBox="1"/>
      </xdr:nvSpPr>
      <xdr:spPr>
        <a:xfrm>
          <a:off x="2705744" y="1405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9089</xdr:rowOff>
    </xdr:from>
    <xdr:ext cx="405111" cy="259045"/>
    <xdr:sp macro="" textlink="">
      <xdr:nvSpPr>
        <xdr:cNvPr id="321" name="n_3aveValue【福祉施設】&#10;有形固定資産減価償却率">
          <a:extLst>
            <a:ext uri="{FF2B5EF4-FFF2-40B4-BE49-F238E27FC236}">
              <a16:creationId xmlns:a16="http://schemas.microsoft.com/office/drawing/2014/main" id="{81A81D2D-4C2B-4034-8AC6-A395EB5CA7C0}"/>
            </a:ext>
          </a:extLst>
        </xdr:cNvPr>
        <xdr:cNvSpPr txBox="1"/>
      </xdr:nvSpPr>
      <xdr:spPr>
        <a:xfrm>
          <a:off x="1816744" y="14067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141350</xdr:rowOff>
    </xdr:from>
    <xdr:ext cx="405111" cy="259045"/>
    <xdr:sp macro="" textlink="">
      <xdr:nvSpPr>
        <xdr:cNvPr id="322" name="n_4aveValue【福祉施設】&#10;有形固定資産減価償却率">
          <a:extLst>
            <a:ext uri="{FF2B5EF4-FFF2-40B4-BE49-F238E27FC236}">
              <a16:creationId xmlns:a16="http://schemas.microsoft.com/office/drawing/2014/main" id="{778D1D6D-DA7A-48AD-BC4A-C3D8D7D8A066}"/>
            </a:ext>
          </a:extLst>
        </xdr:cNvPr>
        <xdr:cNvSpPr txBox="1"/>
      </xdr:nvSpPr>
      <xdr:spPr>
        <a:xfrm>
          <a:off x="927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88191</xdr:rowOff>
    </xdr:from>
    <xdr:ext cx="405111" cy="259045"/>
    <xdr:sp macro="" textlink="">
      <xdr:nvSpPr>
        <xdr:cNvPr id="323" name="n_1mainValue【福祉施設】&#10;有形固定資産減価償却率">
          <a:extLst>
            <a:ext uri="{FF2B5EF4-FFF2-40B4-BE49-F238E27FC236}">
              <a16:creationId xmlns:a16="http://schemas.microsoft.com/office/drawing/2014/main" id="{0EE9F6EB-B8A9-4463-B719-7DBC9D512A5C}"/>
            </a:ext>
          </a:extLst>
        </xdr:cNvPr>
        <xdr:cNvSpPr txBox="1"/>
      </xdr:nvSpPr>
      <xdr:spPr>
        <a:xfrm>
          <a:off x="3582044" y="1466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55534</xdr:rowOff>
    </xdr:from>
    <xdr:ext cx="405111" cy="259045"/>
    <xdr:sp macro="" textlink="">
      <xdr:nvSpPr>
        <xdr:cNvPr id="324" name="n_2mainValue【福祉施設】&#10;有形固定資産減価償却率">
          <a:extLst>
            <a:ext uri="{FF2B5EF4-FFF2-40B4-BE49-F238E27FC236}">
              <a16:creationId xmlns:a16="http://schemas.microsoft.com/office/drawing/2014/main" id="{60DA8A82-F4AA-45C5-8314-0ACF5F459A78}"/>
            </a:ext>
          </a:extLst>
        </xdr:cNvPr>
        <xdr:cNvSpPr txBox="1"/>
      </xdr:nvSpPr>
      <xdr:spPr>
        <a:xfrm>
          <a:off x="2705744" y="1462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22877</xdr:rowOff>
    </xdr:from>
    <xdr:ext cx="405111" cy="259045"/>
    <xdr:sp macro="" textlink="">
      <xdr:nvSpPr>
        <xdr:cNvPr id="325" name="n_3mainValue【福祉施設】&#10;有形固定資産減価償却率">
          <a:extLst>
            <a:ext uri="{FF2B5EF4-FFF2-40B4-BE49-F238E27FC236}">
              <a16:creationId xmlns:a16="http://schemas.microsoft.com/office/drawing/2014/main" id="{15B8C188-C185-451A-9960-688AB53083B4}"/>
            </a:ext>
          </a:extLst>
        </xdr:cNvPr>
        <xdr:cNvSpPr txBox="1"/>
      </xdr:nvSpPr>
      <xdr:spPr>
        <a:xfrm>
          <a:off x="1816744" y="1459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161670</xdr:rowOff>
    </xdr:from>
    <xdr:ext cx="405111" cy="259045"/>
    <xdr:sp macro="" textlink="">
      <xdr:nvSpPr>
        <xdr:cNvPr id="326" name="n_4mainValue【福祉施設】&#10;有形固定資産減価償却率">
          <a:extLst>
            <a:ext uri="{FF2B5EF4-FFF2-40B4-BE49-F238E27FC236}">
              <a16:creationId xmlns:a16="http://schemas.microsoft.com/office/drawing/2014/main" id="{FDE5EA20-3AB3-45EB-B1CC-98E7B06B0A0A}"/>
            </a:ext>
          </a:extLst>
        </xdr:cNvPr>
        <xdr:cNvSpPr txBox="1"/>
      </xdr:nvSpPr>
      <xdr:spPr>
        <a:xfrm>
          <a:off x="9277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7" name="正方形/長方形 326">
          <a:extLst>
            <a:ext uri="{FF2B5EF4-FFF2-40B4-BE49-F238E27FC236}">
              <a16:creationId xmlns:a16="http://schemas.microsoft.com/office/drawing/2014/main" id="{D671988B-796D-4984-8003-ED42B3C1888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8" name="正方形/長方形 327">
          <a:extLst>
            <a:ext uri="{FF2B5EF4-FFF2-40B4-BE49-F238E27FC236}">
              <a16:creationId xmlns:a16="http://schemas.microsoft.com/office/drawing/2014/main" id="{A0E8BCD7-BF13-488B-A9BB-54A65C80799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9" name="正方形/長方形 328">
          <a:extLst>
            <a:ext uri="{FF2B5EF4-FFF2-40B4-BE49-F238E27FC236}">
              <a16:creationId xmlns:a16="http://schemas.microsoft.com/office/drawing/2014/main" id="{A2434D6F-EB57-46CA-A87A-466FC9BC0A2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0" name="正方形/長方形 329">
          <a:extLst>
            <a:ext uri="{FF2B5EF4-FFF2-40B4-BE49-F238E27FC236}">
              <a16:creationId xmlns:a16="http://schemas.microsoft.com/office/drawing/2014/main" id="{2AD2348F-A74C-400D-97D7-FCF48DCEF1C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1" name="正方形/長方形 330">
          <a:extLst>
            <a:ext uri="{FF2B5EF4-FFF2-40B4-BE49-F238E27FC236}">
              <a16:creationId xmlns:a16="http://schemas.microsoft.com/office/drawing/2014/main" id="{64B17ACE-006D-41D1-874A-F66B5FB60E6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2" name="正方形/長方形 331">
          <a:extLst>
            <a:ext uri="{FF2B5EF4-FFF2-40B4-BE49-F238E27FC236}">
              <a16:creationId xmlns:a16="http://schemas.microsoft.com/office/drawing/2014/main" id="{1CDC98E6-0F2F-4EFB-9AD3-48595410D0A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3" name="正方形/長方形 332">
          <a:extLst>
            <a:ext uri="{FF2B5EF4-FFF2-40B4-BE49-F238E27FC236}">
              <a16:creationId xmlns:a16="http://schemas.microsoft.com/office/drawing/2014/main" id="{DB1B7541-240C-4FA9-A73F-1835D0B6702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4" name="正方形/長方形 333">
          <a:extLst>
            <a:ext uri="{FF2B5EF4-FFF2-40B4-BE49-F238E27FC236}">
              <a16:creationId xmlns:a16="http://schemas.microsoft.com/office/drawing/2014/main" id="{983AEB24-4DFC-4E6A-8E8D-59EE9A8A02B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5" name="テキスト ボックス 334">
          <a:extLst>
            <a:ext uri="{FF2B5EF4-FFF2-40B4-BE49-F238E27FC236}">
              <a16:creationId xmlns:a16="http://schemas.microsoft.com/office/drawing/2014/main" id="{6FC50BD1-5FAE-45B3-BA13-15775B2C187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6" name="直線コネクタ 335">
          <a:extLst>
            <a:ext uri="{FF2B5EF4-FFF2-40B4-BE49-F238E27FC236}">
              <a16:creationId xmlns:a16="http://schemas.microsoft.com/office/drawing/2014/main" id="{3AB184C2-EF18-4D73-95DF-D8BC5B2AFA6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7" name="直線コネクタ 336">
          <a:extLst>
            <a:ext uri="{FF2B5EF4-FFF2-40B4-BE49-F238E27FC236}">
              <a16:creationId xmlns:a16="http://schemas.microsoft.com/office/drawing/2014/main" id="{E3B4589F-23A4-4B33-B64A-F657C7ECAA4A}"/>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8" name="テキスト ボックス 337">
          <a:extLst>
            <a:ext uri="{FF2B5EF4-FFF2-40B4-BE49-F238E27FC236}">
              <a16:creationId xmlns:a16="http://schemas.microsoft.com/office/drawing/2014/main" id="{63217809-27F0-419A-8852-74E75D80B07E}"/>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9" name="直線コネクタ 338">
          <a:extLst>
            <a:ext uri="{FF2B5EF4-FFF2-40B4-BE49-F238E27FC236}">
              <a16:creationId xmlns:a16="http://schemas.microsoft.com/office/drawing/2014/main" id="{129ABA2C-4343-4735-82EC-C7236D45069B}"/>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40" name="テキスト ボックス 339">
          <a:extLst>
            <a:ext uri="{FF2B5EF4-FFF2-40B4-BE49-F238E27FC236}">
              <a16:creationId xmlns:a16="http://schemas.microsoft.com/office/drawing/2014/main" id="{5FD19DE8-A3F0-4738-A509-BECF5F20AE2B}"/>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1" name="直線コネクタ 340">
          <a:extLst>
            <a:ext uri="{FF2B5EF4-FFF2-40B4-BE49-F238E27FC236}">
              <a16:creationId xmlns:a16="http://schemas.microsoft.com/office/drawing/2014/main" id="{053471F2-E186-470B-A556-09DC5ACFE3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2" name="テキスト ボックス 341">
          <a:extLst>
            <a:ext uri="{FF2B5EF4-FFF2-40B4-BE49-F238E27FC236}">
              <a16:creationId xmlns:a16="http://schemas.microsoft.com/office/drawing/2014/main" id="{83F9E6E9-E4A7-4CD7-8101-68AFC4D166B3}"/>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3" name="直線コネクタ 342">
          <a:extLst>
            <a:ext uri="{FF2B5EF4-FFF2-40B4-BE49-F238E27FC236}">
              <a16:creationId xmlns:a16="http://schemas.microsoft.com/office/drawing/2014/main" id="{A6A57A90-8640-4566-859F-7F61781D5A85}"/>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4" name="テキスト ボックス 343">
          <a:extLst>
            <a:ext uri="{FF2B5EF4-FFF2-40B4-BE49-F238E27FC236}">
              <a16:creationId xmlns:a16="http://schemas.microsoft.com/office/drawing/2014/main" id="{3693EF6D-87E0-43C5-A8B7-9FCB8F0AB55E}"/>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5" name="直線コネクタ 344">
          <a:extLst>
            <a:ext uri="{FF2B5EF4-FFF2-40B4-BE49-F238E27FC236}">
              <a16:creationId xmlns:a16="http://schemas.microsoft.com/office/drawing/2014/main" id="{2AD66B99-C5D6-464A-9B44-0D9E07CC72F5}"/>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6" name="テキスト ボックス 345">
          <a:extLst>
            <a:ext uri="{FF2B5EF4-FFF2-40B4-BE49-F238E27FC236}">
              <a16:creationId xmlns:a16="http://schemas.microsoft.com/office/drawing/2014/main" id="{F2E0F05F-364A-45B8-8A66-20853E3F1C0A}"/>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7" name="直線コネクタ 346">
          <a:extLst>
            <a:ext uri="{FF2B5EF4-FFF2-40B4-BE49-F238E27FC236}">
              <a16:creationId xmlns:a16="http://schemas.microsoft.com/office/drawing/2014/main" id="{C85FDA35-25B6-4177-A87D-20A6334CAF27}"/>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8" name="テキスト ボックス 347">
          <a:extLst>
            <a:ext uri="{FF2B5EF4-FFF2-40B4-BE49-F238E27FC236}">
              <a16:creationId xmlns:a16="http://schemas.microsoft.com/office/drawing/2014/main" id="{7B0D22C1-5CD4-4D92-AB71-52D7FF0708AA}"/>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9" name="直線コネクタ 348">
          <a:extLst>
            <a:ext uri="{FF2B5EF4-FFF2-40B4-BE49-F238E27FC236}">
              <a16:creationId xmlns:a16="http://schemas.microsoft.com/office/drawing/2014/main" id="{285509F6-8001-450D-BB13-A70032A0E42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50" name="テキスト ボックス 349">
          <a:extLst>
            <a:ext uri="{FF2B5EF4-FFF2-40B4-BE49-F238E27FC236}">
              <a16:creationId xmlns:a16="http://schemas.microsoft.com/office/drawing/2014/main" id="{2BF66C06-1951-4115-A138-CFBB94C3824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1" name="【福祉施設】&#10;一人当たり面積グラフ枠">
          <a:extLst>
            <a:ext uri="{FF2B5EF4-FFF2-40B4-BE49-F238E27FC236}">
              <a16:creationId xmlns:a16="http://schemas.microsoft.com/office/drawing/2014/main" id="{0643E0E2-ADE9-44D6-B538-2213C06C7A7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134982</xdr:rowOff>
    </xdr:from>
    <xdr:to>
      <xdr:col>54</xdr:col>
      <xdr:colOff>189865</xdr:colOff>
      <xdr:row>86</xdr:row>
      <xdr:rowOff>154577</xdr:rowOff>
    </xdr:to>
    <xdr:cxnSp macro="">
      <xdr:nvCxnSpPr>
        <xdr:cNvPr id="352" name="直線コネクタ 351">
          <a:extLst>
            <a:ext uri="{FF2B5EF4-FFF2-40B4-BE49-F238E27FC236}">
              <a16:creationId xmlns:a16="http://schemas.microsoft.com/office/drawing/2014/main" id="{9EA3085D-55AA-46BF-ACE4-20F39E25ABDF}"/>
            </a:ext>
          </a:extLst>
        </xdr:cNvPr>
        <xdr:cNvCxnSpPr/>
      </xdr:nvCxnSpPr>
      <xdr:spPr>
        <a:xfrm flipV="1">
          <a:off x="10476865" y="13508082"/>
          <a:ext cx="0" cy="1391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158404</xdr:rowOff>
    </xdr:from>
    <xdr:ext cx="469744" cy="259045"/>
    <xdr:sp macro="" textlink="">
      <xdr:nvSpPr>
        <xdr:cNvPr id="353" name="【福祉施設】&#10;一人当たり面積最小値テキスト">
          <a:extLst>
            <a:ext uri="{FF2B5EF4-FFF2-40B4-BE49-F238E27FC236}">
              <a16:creationId xmlns:a16="http://schemas.microsoft.com/office/drawing/2014/main" id="{282FE902-51CA-419B-AB96-5D47F198D776}"/>
            </a:ext>
          </a:extLst>
        </xdr:cNvPr>
        <xdr:cNvSpPr txBox="1"/>
      </xdr:nvSpPr>
      <xdr:spPr>
        <a:xfrm>
          <a:off x="10515600" y="1490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154577</xdr:rowOff>
    </xdr:from>
    <xdr:to>
      <xdr:col>55</xdr:col>
      <xdr:colOff>88900</xdr:colOff>
      <xdr:row>86</xdr:row>
      <xdr:rowOff>154577</xdr:rowOff>
    </xdr:to>
    <xdr:cxnSp macro="">
      <xdr:nvCxnSpPr>
        <xdr:cNvPr id="354" name="直線コネクタ 353">
          <a:extLst>
            <a:ext uri="{FF2B5EF4-FFF2-40B4-BE49-F238E27FC236}">
              <a16:creationId xmlns:a16="http://schemas.microsoft.com/office/drawing/2014/main" id="{0453FC60-CF91-4545-A8F9-F8B410A95B9F}"/>
            </a:ext>
          </a:extLst>
        </xdr:cNvPr>
        <xdr:cNvCxnSpPr/>
      </xdr:nvCxnSpPr>
      <xdr:spPr>
        <a:xfrm>
          <a:off x="10388600" y="14899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81659</xdr:rowOff>
    </xdr:from>
    <xdr:ext cx="469744" cy="259045"/>
    <xdr:sp macro="" textlink="">
      <xdr:nvSpPr>
        <xdr:cNvPr id="355" name="【福祉施設】&#10;一人当たり面積最大値テキスト">
          <a:extLst>
            <a:ext uri="{FF2B5EF4-FFF2-40B4-BE49-F238E27FC236}">
              <a16:creationId xmlns:a16="http://schemas.microsoft.com/office/drawing/2014/main" id="{721E46B5-D95B-4BEF-97A6-4B0F000E65FA}"/>
            </a:ext>
          </a:extLst>
        </xdr:cNvPr>
        <xdr:cNvSpPr txBox="1"/>
      </xdr:nvSpPr>
      <xdr:spPr>
        <a:xfrm>
          <a:off x="10515600" y="13283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134982</xdr:rowOff>
    </xdr:from>
    <xdr:to>
      <xdr:col>55</xdr:col>
      <xdr:colOff>88900</xdr:colOff>
      <xdr:row>78</xdr:row>
      <xdr:rowOff>134982</xdr:rowOff>
    </xdr:to>
    <xdr:cxnSp macro="">
      <xdr:nvCxnSpPr>
        <xdr:cNvPr id="356" name="直線コネクタ 355">
          <a:extLst>
            <a:ext uri="{FF2B5EF4-FFF2-40B4-BE49-F238E27FC236}">
              <a16:creationId xmlns:a16="http://schemas.microsoft.com/office/drawing/2014/main" id="{BC728E96-DDF0-407E-BEA2-7EFF4039766A}"/>
            </a:ext>
          </a:extLst>
        </xdr:cNvPr>
        <xdr:cNvCxnSpPr/>
      </xdr:nvCxnSpPr>
      <xdr:spPr>
        <a:xfrm>
          <a:off x="10388600" y="13508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80390</xdr:rowOff>
    </xdr:from>
    <xdr:ext cx="469744" cy="259045"/>
    <xdr:sp macro="" textlink="">
      <xdr:nvSpPr>
        <xdr:cNvPr id="357" name="【福祉施設】&#10;一人当たり面積平均値テキスト">
          <a:extLst>
            <a:ext uri="{FF2B5EF4-FFF2-40B4-BE49-F238E27FC236}">
              <a16:creationId xmlns:a16="http://schemas.microsoft.com/office/drawing/2014/main" id="{34D6B692-11AE-459C-9258-FACF86C9FD38}"/>
            </a:ext>
          </a:extLst>
        </xdr:cNvPr>
        <xdr:cNvSpPr txBox="1"/>
      </xdr:nvSpPr>
      <xdr:spPr>
        <a:xfrm>
          <a:off x="10515600" y="144821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57513</xdr:rowOff>
    </xdr:from>
    <xdr:to>
      <xdr:col>55</xdr:col>
      <xdr:colOff>50800</xdr:colOff>
      <xdr:row>85</xdr:row>
      <xdr:rowOff>159113</xdr:rowOff>
    </xdr:to>
    <xdr:sp macro="" textlink="">
      <xdr:nvSpPr>
        <xdr:cNvPr id="358" name="フローチャート: 判断 357">
          <a:extLst>
            <a:ext uri="{FF2B5EF4-FFF2-40B4-BE49-F238E27FC236}">
              <a16:creationId xmlns:a16="http://schemas.microsoft.com/office/drawing/2014/main" id="{68DF0639-61EF-4E11-A2BE-40A667629EFA}"/>
            </a:ext>
          </a:extLst>
        </xdr:cNvPr>
        <xdr:cNvSpPr/>
      </xdr:nvSpPr>
      <xdr:spPr>
        <a:xfrm>
          <a:off x="10426700" y="1463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65132</xdr:rowOff>
    </xdr:from>
    <xdr:to>
      <xdr:col>50</xdr:col>
      <xdr:colOff>165100</xdr:colOff>
      <xdr:row>85</xdr:row>
      <xdr:rowOff>166732</xdr:rowOff>
    </xdr:to>
    <xdr:sp macro="" textlink="">
      <xdr:nvSpPr>
        <xdr:cNvPr id="359" name="フローチャート: 判断 358">
          <a:extLst>
            <a:ext uri="{FF2B5EF4-FFF2-40B4-BE49-F238E27FC236}">
              <a16:creationId xmlns:a16="http://schemas.microsoft.com/office/drawing/2014/main" id="{48CD0532-4F26-43EE-9B1D-5F5080DC5F74}"/>
            </a:ext>
          </a:extLst>
        </xdr:cNvPr>
        <xdr:cNvSpPr/>
      </xdr:nvSpPr>
      <xdr:spPr>
        <a:xfrm>
          <a:off x="9588500" y="1463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61868</xdr:rowOff>
    </xdr:from>
    <xdr:to>
      <xdr:col>46</xdr:col>
      <xdr:colOff>38100</xdr:colOff>
      <xdr:row>85</xdr:row>
      <xdr:rowOff>163468</xdr:rowOff>
    </xdr:to>
    <xdr:sp macro="" textlink="">
      <xdr:nvSpPr>
        <xdr:cNvPr id="360" name="フローチャート: 判断 359">
          <a:extLst>
            <a:ext uri="{FF2B5EF4-FFF2-40B4-BE49-F238E27FC236}">
              <a16:creationId xmlns:a16="http://schemas.microsoft.com/office/drawing/2014/main" id="{2EF162A2-3C68-40D1-A0A6-15D0668F4237}"/>
            </a:ext>
          </a:extLst>
        </xdr:cNvPr>
        <xdr:cNvSpPr/>
      </xdr:nvSpPr>
      <xdr:spPr>
        <a:xfrm>
          <a:off x="8699500" y="1463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77107</xdr:rowOff>
    </xdr:from>
    <xdr:to>
      <xdr:col>41</xdr:col>
      <xdr:colOff>101600</xdr:colOff>
      <xdr:row>86</xdr:row>
      <xdr:rowOff>7257</xdr:rowOff>
    </xdr:to>
    <xdr:sp macro="" textlink="">
      <xdr:nvSpPr>
        <xdr:cNvPr id="361" name="フローチャート: 判断 360">
          <a:extLst>
            <a:ext uri="{FF2B5EF4-FFF2-40B4-BE49-F238E27FC236}">
              <a16:creationId xmlns:a16="http://schemas.microsoft.com/office/drawing/2014/main" id="{F5A9971B-477E-4BA0-923E-415804E058C4}"/>
            </a:ext>
          </a:extLst>
        </xdr:cNvPr>
        <xdr:cNvSpPr/>
      </xdr:nvSpPr>
      <xdr:spPr>
        <a:xfrm>
          <a:off x="7810500" y="1465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60779</xdr:rowOff>
    </xdr:from>
    <xdr:to>
      <xdr:col>36</xdr:col>
      <xdr:colOff>165100</xdr:colOff>
      <xdr:row>85</xdr:row>
      <xdr:rowOff>162379</xdr:rowOff>
    </xdr:to>
    <xdr:sp macro="" textlink="">
      <xdr:nvSpPr>
        <xdr:cNvPr id="362" name="フローチャート: 判断 361">
          <a:extLst>
            <a:ext uri="{FF2B5EF4-FFF2-40B4-BE49-F238E27FC236}">
              <a16:creationId xmlns:a16="http://schemas.microsoft.com/office/drawing/2014/main" id="{7ACF5ADE-57B6-4CBE-94C7-ACF47ED2F3E6}"/>
            </a:ext>
          </a:extLst>
        </xdr:cNvPr>
        <xdr:cNvSpPr/>
      </xdr:nvSpPr>
      <xdr:spPr>
        <a:xfrm>
          <a:off x="6921500" y="1463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264623AE-69B9-4A29-A86C-F15DC760781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1BF45F9B-216D-42A5-9BA5-93051F8E92B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C4E603FA-2DBB-4E30-A6D3-247063C579A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B2A8793A-FA84-42D2-A030-CCA8FC1B7A1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7" name="テキスト ボックス 366">
          <a:extLst>
            <a:ext uri="{FF2B5EF4-FFF2-40B4-BE49-F238E27FC236}">
              <a16:creationId xmlns:a16="http://schemas.microsoft.com/office/drawing/2014/main" id="{CD238D3B-66A6-44B2-8EF9-751A2617365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44994</xdr:rowOff>
    </xdr:from>
    <xdr:to>
      <xdr:col>55</xdr:col>
      <xdr:colOff>50800</xdr:colOff>
      <xdr:row>86</xdr:row>
      <xdr:rowOff>146594</xdr:rowOff>
    </xdr:to>
    <xdr:sp macro="" textlink="">
      <xdr:nvSpPr>
        <xdr:cNvPr id="368" name="楕円 367">
          <a:extLst>
            <a:ext uri="{FF2B5EF4-FFF2-40B4-BE49-F238E27FC236}">
              <a16:creationId xmlns:a16="http://schemas.microsoft.com/office/drawing/2014/main" id="{DCE8C41B-BC4A-4E8A-BF44-70CCA2A1B3EB}"/>
            </a:ext>
          </a:extLst>
        </xdr:cNvPr>
        <xdr:cNvSpPr/>
      </xdr:nvSpPr>
      <xdr:spPr>
        <a:xfrm>
          <a:off x="10426700" y="1478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131371</xdr:rowOff>
    </xdr:from>
    <xdr:ext cx="469744" cy="259045"/>
    <xdr:sp macro="" textlink="">
      <xdr:nvSpPr>
        <xdr:cNvPr id="369" name="【福祉施設】&#10;一人当たり面積該当値テキスト">
          <a:extLst>
            <a:ext uri="{FF2B5EF4-FFF2-40B4-BE49-F238E27FC236}">
              <a16:creationId xmlns:a16="http://schemas.microsoft.com/office/drawing/2014/main" id="{A40FF111-3F7B-4468-A292-5720D4C1F68B}"/>
            </a:ext>
          </a:extLst>
        </xdr:cNvPr>
        <xdr:cNvSpPr txBox="1"/>
      </xdr:nvSpPr>
      <xdr:spPr>
        <a:xfrm>
          <a:off x="10515600" y="14704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46082</xdr:rowOff>
    </xdr:from>
    <xdr:to>
      <xdr:col>50</xdr:col>
      <xdr:colOff>165100</xdr:colOff>
      <xdr:row>86</xdr:row>
      <xdr:rowOff>147682</xdr:rowOff>
    </xdr:to>
    <xdr:sp macro="" textlink="">
      <xdr:nvSpPr>
        <xdr:cNvPr id="370" name="楕円 369">
          <a:extLst>
            <a:ext uri="{FF2B5EF4-FFF2-40B4-BE49-F238E27FC236}">
              <a16:creationId xmlns:a16="http://schemas.microsoft.com/office/drawing/2014/main" id="{2E7A06E7-7A6C-4D46-87C9-26470F024C71}"/>
            </a:ext>
          </a:extLst>
        </xdr:cNvPr>
        <xdr:cNvSpPr/>
      </xdr:nvSpPr>
      <xdr:spPr>
        <a:xfrm>
          <a:off x="9588500" y="147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95794</xdr:rowOff>
    </xdr:from>
    <xdr:to>
      <xdr:col>55</xdr:col>
      <xdr:colOff>0</xdr:colOff>
      <xdr:row>86</xdr:row>
      <xdr:rowOff>96882</xdr:rowOff>
    </xdr:to>
    <xdr:cxnSp macro="">
      <xdr:nvCxnSpPr>
        <xdr:cNvPr id="371" name="直線コネクタ 370">
          <a:extLst>
            <a:ext uri="{FF2B5EF4-FFF2-40B4-BE49-F238E27FC236}">
              <a16:creationId xmlns:a16="http://schemas.microsoft.com/office/drawing/2014/main" id="{AD4C169A-5280-4F7F-90D1-261934793D39}"/>
            </a:ext>
          </a:extLst>
        </xdr:cNvPr>
        <xdr:cNvCxnSpPr/>
      </xdr:nvCxnSpPr>
      <xdr:spPr>
        <a:xfrm flipV="1">
          <a:off x="9639300" y="14840494"/>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48261</xdr:rowOff>
    </xdr:from>
    <xdr:to>
      <xdr:col>46</xdr:col>
      <xdr:colOff>38100</xdr:colOff>
      <xdr:row>86</xdr:row>
      <xdr:rowOff>149861</xdr:rowOff>
    </xdr:to>
    <xdr:sp macro="" textlink="">
      <xdr:nvSpPr>
        <xdr:cNvPr id="372" name="楕円 371">
          <a:extLst>
            <a:ext uri="{FF2B5EF4-FFF2-40B4-BE49-F238E27FC236}">
              <a16:creationId xmlns:a16="http://schemas.microsoft.com/office/drawing/2014/main" id="{334C58AA-A015-49EB-82A9-0F6008EECE96}"/>
            </a:ext>
          </a:extLst>
        </xdr:cNvPr>
        <xdr:cNvSpPr/>
      </xdr:nvSpPr>
      <xdr:spPr>
        <a:xfrm>
          <a:off x="8699500" y="1479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96882</xdr:rowOff>
    </xdr:from>
    <xdr:to>
      <xdr:col>50</xdr:col>
      <xdr:colOff>114300</xdr:colOff>
      <xdr:row>86</xdr:row>
      <xdr:rowOff>99061</xdr:rowOff>
    </xdr:to>
    <xdr:cxnSp macro="">
      <xdr:nvCxnSpPr>
        <xdr:cNvPr id="373" name="直線コネクタ 372">
          <a:extLst>
            <a:ext uri="{FF2B5EF4-FFF2-40B4-BE49-F238E27FC236}">
              <a16:creationId xmlns:a16="http://schemas.microsoft.com/office/drawing/2014/main" id="{B03DEAEB-D45A-4B94-922D-4FE11E2A6B7B}"/>
            </a:ext>
          </a:extLst>
        </xdr:cNvPr>
        <xdr:cNvCxnSpPr/>
      </xdr:nvCxnSpPr>
      <xdr:spPr>
        <a:xfrm flipV="1">
          <a:off x="8750300" y="14841582"/>
          <a:ext cx="889000" cy="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50437</xdr:rowOff>
    </xdr:from>
    <xdr:to>
      <xdr:col>41</xdr:col>
      <xdr:colOff>101600</xdr:colOff>
      <xdr:row>86</xdr:row>
      <xdr:rowOff>152037</xdr:rowOff>
    </xdr:to>
    <xdr:sp macro="" textlink="">
      <xdr:nvSpPr>
        <xdr:cNvPr id="374" name="楕円 373">
          <a:extLst>
            <a:ext uri="{FF2B5EF4-FFF2-40B4-BE49-F238E27FC236}">
              <a16:creationId xmlns:a16="http://schemas.microsoft.com/office/drawing/2014/main" id="{9AD817F7-1483-4A8E-8A31-1DC70A7D2F06}"/>
            </a:ext>
          </a:extLst>
        </xdr:cNvPr>
        <xdr:cNvSpPr/>
      </xdr:nvSpPr>
      <xdr:spPr>
        <a:xfrm>
          <a:off x="7810500" y="1479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99061</xdr:rowOff>
    </xdr:from>
    <xdr:to>
      <xdr:col>45</xdr:col>
      <xdr:colOff>177800</xdr:colOff>
      <xdr:row>86</xdr:row>
      <xdr:rowOff>101237</xdr:rowOff>
    </xdr:to>
    <xdr:cxnSp macro="">
      <xdr:nvCxnSpPr>
        <xdr:cNvPr id="375" name="直線コネクタ 374">
          <a:extLst>
            <a:ext uri="{FF2B5EF4-FFF2-40B4-BE49-F238E27FC236}">
              <a16:creationId xmlns:a16="http://schemas.microsoft.com/office/drawing/2014/main" id="{8562A92B-559D-488C-99AF-D4AE8808C008}"/>
            </a:ext>
          </a:extLst>
        </xdr:cNvPr>
        <xdr:cNvCxnSpPr/>
      </xdr:nvCxnSpPr>
      <xdr:spPr>
        <a:xfrm flipV="1">
          <a:off x="7861300" y="14843761"/>
          <a:ext cx="8890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51526</xdr:rowOff>
    </xdr:from>
    <xdr:to>
      <xdr:col>36</xdr:col>
      <xdr:colOff>165100</xdr:colOff>
      <xdr:row>86</xdr:row>
      <xdr:rowOff>153126</xdr:rowOff>
    </xdr:to>
    <xdr:sp macro="" textlink="">
      <xdr:nvSpPr>
        <xdr:cNvPr id="376" name="楕円 375">
          <a:extLst>
            <a:ext uri="{FF2B5EF4-FFF2-40B4-BE49-F238E27FC236}">
              <a16:creationId xmlns:a16="http://schemas.microsoft.com/office/drawing/2014/main" id="{3E760FD8-1B77-4D90-9618-B977B490A7FB}"/>
            </a:ext>
          </a:extLst>
        </xdr:cNvPr>
        <xdr:cNvSpPr/>
      </xdr:nvSpPr>
      <xdr:spPr>
        <a:xfrm>
          <a:off x="6921500" y="1479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101237</xdr:rowOff>
    </xdr:from>
    <xdr:to>
      <xdr:col>41</xdr:col>
      <xdr:colOff>50800</xdr:colOff>
      <xdr:row>86</xdr:row>
      <xdr:rowOff>102326</xdr:rowOff>
    </xdr:to>
    <xdr:cxnSp macro="">
      <xdr:nvCxnSpPr>
        <xdr:cNvPr id="377" name="直線コネクタ 376">
          <a:extLst>
            <a:ext uri="{FF2B5EF4-FFF2-40B4-BE49-F238E27FC236}">
              <a16:creationId xmlns:a16="http://schemas.microsoft.com/office/drawing/2014/main" id="{3AF15ECB-CBC9-40F5-9D62-7D08543F413F}"/>
            </a:ext>
          </a:extLst>
        </xdr:cNvPr>
        <xdr:cNvCxnSpPr/>
      </xdr:nvCxnSpPr>
      <xdr:spPr>
        <a:xfrm flipV="1">
          <a:off x="6972300" y="14845937"/>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11809</xdr:rowOff>
    </xdr:from>
    <xdr:ext cx="469744" cy="259045"/>
    <xdr:sp macro="" textlink="">
      <xdr:nvSpPr>
        <xdr:cNvPr id="378" name="n_1aveValue【福祉施設】&#10;一人当たり面積">
          <a:extLst>
            <a:ext uri="{FF2B5EF4-FFF2-40B4-BE49-F238E27FC236}">
              <a16:creationId xmlns:a16="http://schemas.microsoft.com/office/drawing/2014/main" id="{BDF65BF9-43BA-4DDD-83E9-37863C3E1844}"/>
            </a:ext>
          </a:extLst>
        </xdr:cNvPr>
        <xdr:cNvSpPr txBox="1"/>
      </xdr:nvSpPr>
      <xdr:spPr>
        <a:xfrm>
          <a:off x="9391727" y="14413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8545</xdr:rowOff>
    </xdr:from>
    <xdr:ext cx="469744" cy="259045"/>
    <xdr:sp macro="" textlink="">
      <xdr:nvSpPr>
        <xdr:cNvPr id="379" name="n_2aveValue【福祉施設】&#10;一人当たり面積">
          <a:extLst>
            <a:ext uri="{FF2B5EF4-FFF2-40B4-BE49-F238E27FC236}">
              <a16:creationId xmlns:a16="http://schemas.microsoft.com/office/drawing/2014/main" id="{BA542F12-038E-4011-9816-7BE3076966E5}"/>
            </a:ext>
          </a:extLst>
        </xdr:cNvPr>
        <xdr:cNvSpPr txBox="1"/>
      </xdr:nvSpPr>
      <xdr:spPr>
        <a:xfrm>
          <a:off x="8515427" y="14410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23784</xdr:rowOff>
    </xdr:from>
    <xdr:ext cx="469744" cy="259045"/>
    <xdr:sp macro="" textlink="">
      <xdr:nvSpPr>
        <xdr:cNvPr id="380" name="n_3aveValue【福祉施設】&#10;一人当たり面積">
          <a:extLst>
            <a:ext uri="{FF2B5EF4-FFF2-40B4-BE49-F238E27FC236}">
              <a16:creationId xmlns:a16="http://schemas.microsoft.com/office/drawing/2014/main" id="{5DE36369-5A6A-4461-BD2E-11DAD845772B}"/>
            </a:ext>
          </a:extLst>
        </xdr:cNvPr>
        <xdr:cNvSpPr txBox="1"/>
      </xdr:nvSpPr>
      <xdr:spPr>
        <a:xfrm>
          <a:off x="7626427" y="1442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7456</xdr:rowOff>
    </xdr:from>
    <xdr:ext cx="469744" cy="259045"/>
    <xdr:sp macro="" textlink="">
      <xdr:nvSpPr>
        <xdr:cNvPr id="381" name="n_4aveValue【福祉施設】&#10;一人当たり面積">
          <a:extLst>
            <a:ext uri="{FF2B5EF4-FFF2-40B4-BE49-F238E27FC236}">
              <a16:creationId xmlns:a16="http://schemas.microsoft.com/office/drawing/2014/main" id="{B789036B-F425-44E3-B7F0-46084BE03BBF}"/>
            </a:ext>
          </a:extLst>
        </xdr:cNvPr>
        <xdr:cNvSpPr txBox="1"/>
      </xdr:nvSpPr>
      <xdr:spPr>
        <a:xfrm>
          <a:off x="6737427" y="14409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138809</xdr:rowOff>
    </xdr:from>
    <xdr:ext cx="469744" cy="259045"/>
    <xdr:sp macro="" textlink="">
      <xdr:nvSpPr>
        <xdr:cNvPr id="382" name="n_1mainValue【福祉施設】&#10;一人当たり面積">
          <a:extLst>
            <a:ext uri="{FF2B5EF4-FFF2-40B4-BE49-F238E27FC236}">
              <a16:creationId xmlns:a16="http://schemas.microsoft.com/office/drawing/2014/main" id="{162B6C7E-B002-4B25-A1F0-18C3A1987917}"/>
            </a:ext>
          </a:extLst>
        </xdr:cNvPr>
        <xdr:cNvSpPr txBox="1"/>
      </xdr:nvSpPr>
      <xdr:spPr>
        <a:xfrm>
          <a:off x="9391727" y="1488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140988</xdr:rowOff>
    </xdr:from>
    <xdr:ext cx="469744" cy="259045"/>
    <xdr:sp macro="" textlink="">
      <xdr:nvSpPr>
        <xdr:cNvPr id="383" name="n_2mainValue【福祉施設】&#10;一人当たり面積">
          <a:extLst>
            <a:ext uri="{FF2B5EF4-FFF2-40B4-BE49-F238E27FC236}">
              <a16:creationId xmlns:a16="http://schemas.microsoft.com/office/drawing/2014/main" id="{8E174091-BF27-4070-922E-DABF76729AE9}"/>
            </a:ext>
          </a:extLst>
        </xdr:cNvPr>
        <xdr:cNvSpPr txBox="1"/>
      </xdr:nvSpPr>
      <xdr:spPr>
        <a:xfrm>
          <a:off x="8515427" y="1488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143164</xdr:rowOff>
    </xdr:from>
    <xdr:ext cx="469744" cy="259045"/>
    <xdr:sp macro="" textlink="">
      <xdr:nvSpPr>
        <xdr:cNvPr id="384" name="n_3mainValue【福祉施設】&#10;一人当たり面積">
          <a:extLst>
            <a:ext uri="{FF2B5EF4-FFF2-40B4-BE49-F238E27FC236}">
              <a16:creationId xmlns:a16="http://schemas.microsoft.com/office/drawing/2014/main" id="{9EECFA40-1B18-4114-9FDB-3CE06DC9BA83}"/>
            </a:ext>
          </a:extLst>
        </xdr:cNvPr>
        <xdr:cNvSpPr txBox="1"/>
      </xdr:nvSpPr>
      <xdr:spPr>
        <a:xfrm>
          <a:off x="7626427" y="1488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144253</xdr:rowOff>
    </xdr:from>
    <xdr:ext cx="469744" cy="259045"/>
    <xdr:sp macro="" textlink="">
      <xdr:nvSpPr>
        <xdr:cNvPr id="385" name="n_4mainValue【福祉施設】&#10;一人当たり面積">
          <a:extLst>
            <a:ext uri="{FF2B5EF4-FFF2-40B4-BE49-F238E27FC236}">
              <a16:creationId xmlns:a16="http://schemas.microsoft.com/office/drawing/2014/main" id="{A51182A0-17FF-414A-AF42-6F9C5EDBF7DE}"/>
            </a:ext>
          </a:extLst>
        </xdr:cNvPr>
        <xdr:cNvSpPr txBox="1"/>
      </xdr:nvSpPr>
      <xdr:spPr>
        <a:xfrm>
          <a:off x="6737427" y="14888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6" name="正方形/長方形 385">
          <a:extLst>
            <a:ext uri="{FF2B5EF4-FFF2-40B4-BE49-F238E27FC236}">
              <a16:creationId xmlns:a16="http://schemas.microsoft.com/office/drawing/2014/main" id="{D97CD6B2-B417-4F51-BD07-D25E631E76B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7" name="正方形/長方形 386">
          <a:extLst>
            <a:ext uri="{FF2B5EF4-FFF2-40B4-BE49-F238E27FC236}">
              <a16:creationId xmlns:a16="http://schemas.microsoft.com/office/drawing/2014/main" id="{7D170E07-CD21-43F2-A507-1E7A1541F6A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8" name="正方形/長方形 387">
          <a:extLst>
            <a:ext uri="{FF2B5EF4-FFF2-40B4-BE49-F238E27FC236}">
              <a16:creationId xmlns:a16="http://schemas.microsoft.com/office/drawing/2014/main" id="{E3CA9D56-A832-4D16-BD17-992F0FE938B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9" name="正方形/長方形 388">
          <a:extLst>
            <a:ext uri="{FF2B5EF4-FFF2-40B4-BE49-F238E27FC236}">
              <a16:creationId xmlns:a16="http://schemas.microsoft.com/office/drawing/2014/main" id="{CADF7A9F-3B58-4657-9FA8-BFD95A22BB3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90" name="正方形/長方形 389">
          <a:extLst>
            <a:ext uri="{FF2B5EF4-FFF2-40B4-BE49-F238E27FC236}">
              <a16:creationId xmlns:a16="http://schemas.microsoft.com/office/drawing/2014/main" id="{C9CF6A93-4021-4EC9-A40E-305F6E0066F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91" name="正方形/長方形 390">
          <a:extLst>
            <a:ext uri="{FF2B5EF4-FFF2-40B4-BE49-F238E27FC236}">
              <a16:creationId xmlns:a16="http://schemas.microsoft.com/office/drawing/2014/main" id="{81F06484-74FE-4C2B-976C-410FCA19C59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2" name="正方形/長方形 391">
          <a:extLst>
            <a:ext uri="{FF2B5EF4-FFF2-40B4-BE49-F238E27FC236}">
              <a16:creationId xmlns:a16="http://schemas.microsoft.com/office/drawing/2014/main" id="{C6C9B623-3CD2-419E-A6A3-4001060BA33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3" name="正方形/長方形 392">
          <a:extLst>
            <a:ext uri="{FF2B5EF4-FFF2-40B4-BE49-F238E27FC236}">
              <a16:creationId xmlns:a16="http://schemas.microsoft.com/office/drawing/2014/main" id="{EE2851F2-F451-4727-AB76-7FD69386CB18}"/>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4" name="正方形/長方形 393">
          <a:extLst>
            <a:ext uri="{FF2B5EF4-FFF2-40B4-BE49-F238E27FC236}">
              <a16:creationId xmlns:a16="http://schemas.microsoft.com/office/drawing/2014/main" id="{72548AE2-5B9D-4EC0-ACD4-6F2F5980DA9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5" name="正方形/長方形 394">
          <a:extLst>
            <a:ext uri="{FF2B5EF4-FFF2-40B4-BE49-F238E27FC236}">
              <a16:creationId xmlns:a16="http://schemas.microsoft.com/office/drawing/2014/main" id="{066C561A-647F-4464-8AE7-ED8BE7F9B4B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6" name="正方形/長方形 395">
          <a:extLst>
            <a:ext uri="{FF2B5EF4-FFF2-40B4-BE49-F238E27FC236}">
              <a16:creationId xmlns:a16="http://schemas.microsoft.com/office/drawing/2014/main" id="{3C52529F-4D20-483B-B90D-F642344CC72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7" name="正方形/長方形 396">
          <a:extLst>
            <a:ext uri="{FF2B5EF4-FFF2-40B4-BE49-F238E27FC236}">
              <a16:creationId xmlns:a16="http://schemas.microsoft.com/office/drawing/2014/main" id="{A8D16F8D-C4E6-4348-9882-971E954DBE7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8" name="正方形/長方形 397">
          <a:extLst>
            <a:ext uri="{FF2B5EF4-FFF2-40B4-BE49-F238E27FC236}">
              <a16:creationId xmlns:a16="http://schemas.microsoft.com/office/drawing/2014/main" id="{E4660D01-0F5A-4658-9B4F-2F249B81D43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9" name="正方形/長方形 398">
          <a:extLst>
            <a:ext uri="{FF2B5EF4-FFF2-40B4-BE49-F238E27FC236}">
              <a16:creationId xmlns:a16="http://schemas.microsoft.com/office/drawing/2014/main" id="{B0D31177-D58D-496B-9237-5F21906057E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0" name="正方形/長方形 399">
          <a:extLst>
            <a:ext uri="{FF2B5EF4-FFF2-40B4-BE49-F238E27FC236}">
              <a16:creationId xmlns:a16="http://schemas.microsoft.com/office/drawing/2014/main" id="{AA09CF66-DEF6-42B9-B73E-DDAA9E19479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1" name="正方形/長方形 400">
          <a:extLst>
            <a:ext uri="{FF2B5EF4-FFF2-40B4-BE49-F238E27FC236}">
              <a16:creationId xmlns:a16="http://schemas.microsoft.com/office/drawing/2014/main" id="{D558BF2E-E041-4D1D-AF2B-ED71E32CDEF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402" name="正方形/長方形 401">
          <a:extLst>
            <a:ext uri="{FF2B5EF4-FFF2-40B4-BE49-F238E27FC236}">
              <a16:creationId xmlns:a16="http://schemas.microsoft.com/office/drawing/2014/main" id="{C99EB68E-8974-4E7C-8435-24BADB918EB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3" name="正方形/長方形 402">
          <a:extLst>
            <a:ext uri="{FF2B5EF4-FFF2-40B4-BE49-F238E27FC236}">
              <a16:creationId xmlns:a16="http://schemas.microsoft.com/office/drawing/2014/main" id="{AE2BD029-ED70-4E11-83C1-A1B3D8B1031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4" name="正方形/長方形 403">
          <a:extLst>
            <a:ext uri="{FF2B5EF4-FFF2-40B4-BE49-F238E27FC236}">
              <a16:creationId xmlns:a16="http://schemas.microsoft.com/office/drawing/2014/main" id="{0DBFA0A5-AA9B-4012-8482-3B216AC1216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5" name="正方形/長方形 404">
          <a:extLst>
            <a:ext uri="{FF2B5EF4-FFF2-40B4-BE49-F238E27FC236}">
              <a16:creationId xmlns:a16="http://schemas.microsoft.com/office/drawing/2014/main" id="{47DDC045-B6B7-40CF-9C00-9DC2AF80E38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6" name="正方形/長方形 405">
          <a:extLst>
            <a:ext uri="{FF2B5EF4-FFF2-40B4-BE49-F238E27FC236}">
              <a16:creationId xmlns:a16="http://schemas.microsoft.com/office/drawing/2014/main" id="{192D4D83-B6B4-4422-85A1-2062D472872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7" name="正方形/長方形 406">
          <a:extLst>
            <a:ext uri="{FF2B5EF4-FFF2-40B4-BE49-F238E27FC236}">
              <a16:creationId xmlns:a16="http://schemas.microsoft.com/office/drawing/2014/main" id="{F4E32A1F-DCFB-4247-9320-02AFB98EE1E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8" name="正方形/長方形 407">
          <a:extLst>
            <a:ext uri="{FF2B5EF4-FFF2-40B4-BE49-F238E27FC236}">
              <a16:creationId xmlns:a16="http://schemas.microsoft.com/office/drawing/2014/main" id="{4C75D36D-CE05-4D66-AF15-29E78F9A1B5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9" name="正方形/長方形 408">
          <a:extLst>
            <a:ext uri="{FF2B5EF4-FFF2-40B4-BE49-F238E27FC236}">
              <a16:creationId xmlns:a16="http://schemas.microsoft.com/office/drawing/2014/main" id="{5D510CEF-6E3B-47A9-A4C4-D475D4873A5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0" name="テキスト ボックス 409">
          <a:extLst>
            <a:ext uri="{FF2B5EF4-FFF2-40B4-BE49-F238E27FC236}">
              <a16:creationId xmlns:a16="http://schemas.microsoft.com/office/drawing/2014/main" id="{CC99ACFC-F10F-4E28-A263-504D61E055B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1" name="直線コネクタ 410">
          <a:extLst>
            <a:ext uri="{FF2B5EF4-FFF2-40B4-BE49-F238E27FC236}">
              <a16:creationId xmlns:a16="http://schemas.microsoft.com/office/drawing/2014/main" id="{6A181711-02D9-4424-A2BC-25872C9C490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12" name="テキスト ボックス 411">
          <a:extLst>
            <a:ext uri="{FF2B5EF4-FFF2-40B4-BE49-F238E27FC236}">
              <a16:creationId xmlns:a16="http://schemas.microsoft.com/office/drawing/2014/main" id="{2E729DC6-EE5D-454E-BF47-4175FC21548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13" name="直線コネクタ 412">
          <a:extLst>
            <a:ext uri="{FF2B5EF4-FFF2-40B4-BE49-F238E27FC236}">
              <a16:creationId xmlns:a16="http://schemas.microsoft.com/office/drawing/2014/main" id="{9B5452F2-BF45-44FF-B55E-E3D635EEDA88}"/>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14" name="テキスト ボックス 413">
          <a:extLst>
            <a:ext uri="{FF2B5EF4-FFF2-40B4-BE49-F238E27FC236}">
              <a16:creationId xmlns:a16="http://schemas.microsoft.com/office/drawing/2014/main" id="{89E3DAE5-2831-4C2D-8581-FD14134E906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5" name="直線コネクタ 414">
          <a:extLst>
            <a:ext uri="{FF2B5EF4-FFF2-40B4-BE49-F238E27FC236}">
              <a16:creationId xmlns:a16="http://schemas.microsoft.com/office/drawing/2014/main" id="{4205FBBE-4063-49DB-A302-639971265DC2}"/>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6" name="テキスト ボックス 415">
          <a:extLst>
            <a:ext uri="{FF2B5EF4-FFF2-40B4-BE49-F238E27FC236}">
              <a16:creationId xmlns:a16="http://schemas.microsoft.com/office/drawing/2014/main" id="{7B152BAB-49C9-46CC-9FC4-5DC791EBA896}"/>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7" name="直線コネクタ 416">
          <a:extLst>
            <a:ext uri="{FF2B5EF4-FFF2-40B4-BE49-F238E27FC236}">
              <a16:creationId xmlns:a16="http://schemas.microsoft.com/office/drawing/2014/main" id="{267B2CDE-BF4A-460F-A7A5-585C6FAB839F}"/>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8" name="テキスト ボックス 417">
          <a:extLst>
            <a:ext uri="{FF2B5EF4-FFF2-40B4-BE49-F238E27FC236}">
              <a16:creationId xmlns:a16="http://schemas.microsoft.com/office/drawing/2014/main" id="{6D4167C5-6FCF-4E07-B473-A7FEFB02AA47}"/>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9" name="直線コネクタ 418">
          <a:extLst>
            <a:ext uri="{FF2B5EF4-FFF2-40B4-BE49-F238E27FC236}">
              <a16:creationId xmlns:a16="http://schemas.microsoft.com/office/drawing/2014/main" id="{CFAB989F-EDD1-48D2-846B-D0135E8F5441}"/>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20" name="テキスト ボックス 419">
          <a:extLst>
            <a:ext uri="{FF2B5EF4-FFF2-40B4-BE49-F238E27FC236}">
              <a16:creationId xmlns:a16="http://schemas.microsoft.com/office/drawing/2014/main" id="{1538DE3B-08EA-474E-B503-3079B0E9303A}"/>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21" name="直線コネクタ 420">
          <a:extLst>
            <a:ext uri="{FF2B5EF4-FFF2-40B4-BE49-F238E27FC236}">
              <a16:creationId xmlns:a16="http://schemas.microsoft.com/office/drawing/2014/main" id="{5C72012D-8951-4857-BC5E-065BCE31A28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22" name="テキスト ボックス 421">
          <a:extLst>
            <a:ext uri="{FF2B5EF4-FFF2-40B4-BE49-F238E27FC236}">
              <a16:creationId xmlns:a16="http://schemas.microsoft.com/office/drawing/2014/main" id="{026011B4-9B9E-43F6-99F8-74CC3C3A7D5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3" name="直線コネクタ 422">
          <a:extLst>
            <a:ext uri="{FF2B5EF4-FFF2-40B4-BE49-F238E27FC236}">
              <a16:creationId xmlns:a16="http://schemas.microsoft.com/office/drawing/2014/main" id="{C575A479-9264-4AF6-8065-2254ACAFC6D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24" name="テキスト ボックス 423">
          <a:extLst>
            <a:ext uri="{FF2B5EF4-FFF2-40B4-BE49-F238E27FC236}">
              <a16:creationId xmlns:a16="http://schemas.microsoft.com/office/drawing/2014/main" id="{8FA0A891-9DBF-4710-A8BF-CA5DE685BABD}"/>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5" name="【一般廃棄物処理施設】&#10;有形固定資産減価償却率グラフ枠">
          <a:extLst>
            <a:ext uri="{FF2B5EF4-FFF2-40B4-BE49-F238E27FC236}">
              <a16:creationId xmlns:a16="http://schemas.microsoft.com/office/drawing/2014/main" id="{92A3E380-9125-4BC6-A39E-F7A6527B978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38100</xdr:rowOff>
    </xdr:to>
    <xdr:cxnSp macro="">
      <xdr:nvCxnSpPr>
        <xdr:cNvPr id="426" name="直線コネクタ 425">
          <a:extLst>
            <a:ext uri="{FF2B5EF4-FFF2-40B4-BE49-F238E27FC236}">
              <a16:creationId xmlns:a16="http://schemas.microsoft.com/office/drawing/2014/main" id="{769AAA40-18C3-4649-8D1B-7406A8AEB8A5}"/>
            </a:ext>
          </a:extLst>
        </xdr:cNvPr>
        <xdr:cNvCxnSpPr/>
      </xdr:nvCxnSpPr>
      <xdr:spPr>
        <a:xfrm flipV="1">
          <a:off x="16318864" y="568833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7" name="【一般廃棄物処理施設】&#10;有形固定資産減価償却率最小値テキスト">
          <a:extLst>
            <a:ext uri="{FF2B5EF4-FFF2-40B4-BE49-F238E27FC236}">
              <a16:creationId xmlns:a16="http://schemas.microsoft.com/office/drawing/2014/main" id="{D421FD0C-027D-4060-864B-178F20686F7C}"/>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8" name="直線コネクタ 427">
          <a:extLst>
            <a:ext uri="{FF2B5EF4-FFF2-40B4-BE49-F238E27FC236}">
              <a16:creationId xmlns:a16="http://schemas.microsoft.com/office/drawing/2014/main" id="{A3A08B31-6BD0-45AB-A6AA-8260F5388AB6}"/>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macro="" textlink="">
      <xdr:nvSpPr>
        <xdr:cNvPr id="429" name="【一般廃棄物処理施設】&#10;有形固定資産減価償却率最大値テキスト">
          <a:extLst>
            <a:ext uri="{FF2B5EF4-FFF2-40B4-BE49-F238E27FC236}">
              <a16:creationId xmlns:a16="http://schemas.microsoft.com/office/drawing/2014/main" id="{A6FB879A-3EE7-49AA-8CD8-77F69539D448}"/>
            </a:ext>
          </a:extLst>
        </xdr:cNvPr>
        <xdr:cNvSpPr txBox="1"/>
      </xdr:nvSpPr>
      <xdr:spPr>
        <a:xfrm>
          <a:off x="163576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macro="">
      <xdr:nvCxnSpPr>
        <xdr:cNvPr id="430" name="直線コネクタ 429">
          <a:extLst>
            <a:ext uri="{FF2B5EF4-FFF2-40B4-BE49-F238E27FC236}">
              <a16:creationId xmlns:a16="http://schemas.microsoft.com/office/drawing/2014/main" id="{DC174284-1248-480B-BBA1-6929910E28B9}"/>
            </a:ext>
          </a:extLst>
        </xdr:cNvPr>
        <xdr:cNvCxnSpPr/>
      </xdr:nvCxnSpPr>
      <xdr:spPr>
        <a:xfrm>
          <a:off x="16230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149242</xdr:rowOff>
    </xdr:from>
    <xdr:ext cx="405111" cy="259045"/>
    <xdr:sp macro="" textlink="">
      <xdr:nvSpPr>
        <xdr:cNvPr id="431" name="【一般廃棄物処理施設】&#10;有形固定資産減価償却率平均値テキスト">
          <a:extLst>
            <a:ext uri="{FF2B5EF4-FFF2-40B4-BE49-F238E27FC236}">
              <a16:creationId xmlns:a16="http://schemas.microsoft.com/office/drawing/2014/main" id="{A159DD28-0A5D-4809-B439-C8C965A438AD}"/>
            </a:ext>
          </a:extLst>
        </xdr:cNvPr>
        <xdr:cNvSpPr txBox="1"/>
      </xdr:nvSpPr>
      <xdr:spPr>
        <a:xfrm>
          <a:off x="16357600" y="6321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126365</xdr:rowOff>
    </xdr:from>
    <xdr:to>
      <xdr:col>85</xdr:col>
      <xdr:colOff>177800</xdr:colOff>
      <xdr:row>38</xdr:row>
      <xdr:rowOff>56515</xdr:rowOff>
    </xdr:to>
    <xdr:sp macro="" textlink="">
      <xdr:nvSpPr>
        <xdr:cNvPr id="432" name="フローチャート: 判断 431">
          <a:extLst>
            <a:ext uri="{FF2B5EF4-FFF2-40B4-BE49-F238E27FC236}">
              <a16:creationId xmlns:a16="http://schemas.microsoft.com/office/drawing/2014/main" id="{703D9212-3CD4-469F-8240-CA660FA2929B}"/>
            </a:ext>
          </a:extLst>
        </xdr:cNvPr>
        <xdr:cNvSpPr/>
      </xdr:nvSpPr>
      <xdr:spPr>
        <a:xfrm>
          <a:off x="16268700" y="64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139700</xdr:rowOff>
    </xdr:from>
    <xdr:to>
      <xdr:col>81</xdr:col>
      <xdr:colOff>101600</xdr:colOff>
      <xdr:row>38</xdr:row>
      <xdr:rowOff>69850</xdr:rowOff>
    </xdr:to>
    <xdr:sp macro="" textlink="">
      <xdr:nvSpPr>
        <xdr:cNvPr id="433" name="フローチャート: 判断 432">
          <a:extLst>
            <a:ext uri="{FF2B5EF4-FFF2-40B4-BE49-F238E27FC236}">
              <a16:creationId xmlns:a16="http://schemas.microsoft.com/office/drawing/2014/main" id="{AF718857-106C-4C33-90C2-C55B3B2CB15C}"/>
            </a:ext>
          </a:extLst>
        </xdr:cNvPr>
        <xdr:cNvSpPr/>
      </xdr:nvSpPr>
      <xdr:spPr>
        <a:xfrm>
          <a:off x="15430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116840</xdr:rowOff>
    </xdr:from>
    <xdr:to>
      <xdr:col>76</xdr:col>
      <xdr:colOff>165100</xdr:colOff>
      <xdr:row>38</xdr:row>
      <xdr:rowOff>46990</xdr:rowOff>
    </xdr:to>
    <xdr:sp macro="" textlink="">
      <xdr:nvSpPr>
        <xdr:cNvPr id="434" name="フローチャート: 判断 433">
          <a:extLst>
            <a:ext uri="{FF2B5EF4-FFF2-40B4-BE49-F238E27FC236}">
              <a16:creationId xmlns:a16="http://schemas.microsoft.com/office/drawing/2014/main" id="{8A09CB77-E15C-40A9-A8D4-B1015C34D768}"/>
            </a:ext>
          </a:extLst>
        </xdr:cNvPr>
        <xdr:cNvSpPr/>
      </xdr:nvSpPr>
      <xdr:spPr>
        <a:xfrm>
          <a:off x="14541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158750</xdr:rowOff>
    </xdr:from>
    <xdr:to>
      <xdr:col>72</xdr:col>
      <xdr:colOff>38100</xdr:colOff>
      <xdr:row>38</xdr:row>
      <xdr:rowOff>88900</xdr:rowOff>
    </xdr:to>
    <xdr:sp macro="" textlink="">
      <xdr:nvSpPr>
        <xdr:cNvPr id="435" name="フローチャート: 判断 434">
          <a:extLst>
            <a:ext uri="{FF2B5EF4-FFF2-40B4-BE49-F238E27FC236}">
              <a16:creationId xmlns:a16="http://schemas.microsoft.com/office/drawing/2014/main" id="{A4A3F4A7-7460-4B60-A381-EB407B246FD6}"/>
            </a:ext>
          </a:extLst>
        </xdr:cNvPr>
        <xdr:cNvSpPr/>
      </xdr:nvSpPr>
      <xdr:spPr>
        <a:xfrm>
          <a:off x="13652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6350</xdr:rowOff>
    </xdr:from>
    <xdr:to>
      <xdr:col>67</xdr:col>
      <xdr:colOff>101600</xdr:colOff>
      <xdr:row>38</xdr:row>
      <xdr:rowOff>107950</xdr:rowOff>
    </xdr:to>
    <xdr:sp macro="" textlink="">
      <xdr:nvSpPr>
        <xdr:cNvPr id="436" name="フローチャート: 判断 435">
          <a:extLst>
            <a:ext uri="{FF2B5EF4-FFF2-40B4-BE49-F238E27FC236}">
              <a16:creationId xmlns:a16="http://schemas.microsoft.com/office/drawing/2014/main" id="{951F508F-57E9-44F1-8422-6DFA25B6F93E}"/>
            </a:ext>
          </a:extLst>
        </xdr:cNvPr>
        <xdr:cNvSpPr/>
      </xdr:nvSpPr>
      <xdr:spPr>
        <a:xfrm>
          <a:off x="12763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55B4C9C5-D54D-4AB5-B4E6-F3A296A32CB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41E39C9C-5215-4694-8C3E-7F14BB962AF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247F01E9-1D36-4F93-9CDF-9067CDFB79E9}"/>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0" name="テキスト ボックス 439">
          <a:extLst>
            <a:ext uri="{FF2B5EF4-FFF2-40B4-BE49-F238E27FC236}">
              <a16:creationId xmlns:a16="http://schemas.microsoft.com/office/drawing/2014/main" id="{C0847BCB-CE21-4A59-ABCA-7188C156333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1" name="テキスト ボックス 440">
          <a:extLst>
            <a:ext uri="{FF2B5EF4-FFF2-40B4-BE49-F238E27FC236}">
              <a16:creationId xmlns:a16="http://schemas.microsoft.com/office/drawing/2014/main" id="{E8501229-70AF-4CAD-8793-F197B82F2FB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90170</xdr:rowOff>
    </xdr:from>
    <xdr:to>
      <xdr:col>85</xdr:col>
      <xdr:colOff>177800</xdr:colOff>
      <xdr:row>40</xdr:row>
      <xdr:rowOff>20320</xdr:rowOff>
    </xdr:to>
    <xdr:sp macro="" textlink="">
      <xdr:nvSpPr>
        <xdr:cNvPr id="442" name="楕円 441">
          <a:extLst>
            <a:ext uri="{FF2B5EF4-FFF2-40B4-BE49-F238E27FC236}">
              <a16:creationId xmlns:a16="http://schemas.microsoft.com/office/drawing/2014/main" id="{CD5926B7-E0CB-468B-B457-758C61F1153C}"/>
            </a:ext>
          </a:extLst>
        </xdr:cNvPr>
        <xdr:cNvSpPr/>
      </xdr:nvSpPr>
      <xdr:spPr>
        <a:xfrm>
          <a:off x="16268700" y="677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68597</xdr:rowOff>
    </xdr:from>
    <xdr:ext cx="405111" cy="259045"/>
    <xdr:sp macro="" textlink="">
      <xdr:nvSpPr>
        <xdr:cNvPr id="443" name="【一般廃棄物処理施設】&#10;有形固定資産減価償却率該当値テキスト">
          <a:extLst>
            <a:ext uri="{FF2B5EF4-FFF2-40B4-BE49-F238E27FC236}">
              <a16:creationId xmlns:a16="http://schemas.microsoft.com/office/drawing/2014/main" id="{32F2D209-8B2E-43CB-91D1-324CE5F324A6}"/>
            </a:ext>
          </a:extLst>
        </xdr:cNvPr>
        <xdr:cNvSpPr txBox="1"/>
      </xdr:nvSpPr>
      <xdr:spPr>
        <a:xfrm>
          <a:off x="16357600"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50165</xdr:rowOff>
    </xdr:from>
    <xdr:to>
      <xdr:col>81</xdr:col>
      <xdr:colOff>101600</xdr:colOff>
      <xdr:row>39</xdr:row>
      <xdr:rowOff>151765</xdr:rowOff>
    </xdr:to>
    <xdr:sp macro="" textlink="">
      <xdr:nvSpPr>
        <xdr:cNvPr id="444" name="楕円 443">
          <a:extLst>
            <a:ext uri="{FF2B5EF4-FFF2-40B4-BE49-F238E27FC236}">
              <a16:creationId xmlns:a16="http://schemas.microsoft.com/office/drawing/2014/main" id="{6C468BE3-ADA0-479C-83D3-4507064AE2FB}"/>
            </a:ext>
          </a:extLst>
        </xdr:cNvPr>
        <xdr:cNvSpPr/>
      </xdr:nvSpPr>
      <xdr:spPr>
        <a:xfrm>
          <a:off x="15430500" y="67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100965</xdr:rowOff>
    </xdr:from>
    <xdr:to>
      <xdr:col>85</xdr:col>
      <xdr:colOff>127000</xdr:colOff>
      <xdr:row>39</xdr:row>
      <xdr:rowOff>140970</xdr:rowOff>
    </xdr:to>
    <xdr:cxnSp macro="">
      <xdr:nvCxnSpPr>
        <xdr:cNvPr id="445" name="直線コネクタ 444">
          <a:extLst>
            <a:ext uri="{FF2B5EF4-FFF2-40B4-BE49-F238E27FC236}">
              <a16:creationId xmlns:a16="http://schemas.microsoft.com/office/drawing/2014/main" id="{91B7C741-C8F9-472C-9973-EB40AC8C5974}"/>
            </a:ext>
          </a:extLst>
        </xdr:cNvPr>
        <xdr:cNvCxnSpPr/>
      </xdr:nvCxnSpPr>
      <xdr:spPr>
        <a:xfrm>
          <a:off x="15481300" y="678751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168275</xdr:rowOff>
    </xdr:from>
    <xdr:to>
      <xdr:col>76</xdr:col>
      <xdr:colOff>165100</xdr:colOff>
      <xdr:row>39</xdr:row>
      <xdr:rowOff>98425</xdr:rowOff>
    </xdr:to>
    <xdr:sp macro="" textlink="">
      <xdr:nvSpPr>
        <xdr:cNvPr id="446" name="楕円 445">
          <a:extLst>
            <a:ext uri="{FF2B5EF4-FFF2-40B4-BE49-F238E27FC236}">
              <a16:creationId xmlns:a16="http://schemas.microsoft.com/office/drawing/2014/main" id="{E7A83594-3CBA-48D9-8897-9F67357E3EE1}"/>
            </a:ext>
          </a:extLst>
        </xdr:cNvPr>
        <xdr:cNvSpPr/>
      </xdr:nvSpPr>
      <xdr:spPr>
        <a:xfrm>
          <a:off x="14541500" y="66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47625</xdr:rowOff>
    </xdr:from>
    <xdr:to>
      <xdr:col>81</xdr:col>
      <xdr:colOff>50800</xdr:colOff>
      <xdr:row>39</xdr:row>
      <xdr:rowOff>100965</xdr:rowOff>
    </xdr:to>
    <xdr:cxnSp macro="">
      <xdr:nvCxnSpPr>
        <xdr:cNvPr id="447" name="直線コネクタ 446">
          <a:extLst>
            <a:ext uri="{FF2B5EF4-FFF2-40B4-BE49-F238E27FC236}">
              <a16:creationId xmlns:a16="http://schemas.microsoft.com/office/drawing/2014/main" id="{8D8B7322-4A1A-4CDC-81D5-34F68350DB5E}"/>
            </a:ext>
          </a:extLst>
        </xdr:cNvPr>
        <xdr:cNvCxnSpPr/>
      </xdr:nvCxnSpPr>
      <xdr:spPr>
        <a:xfrm>
          <a:off x="14592300" y="673417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111125</xdr:rowOff>
    </xdr:from>
    <xdr:to>
      <xdr:col>72</xdr:col>
      <xdr:colOff>38100</xdr:colOff>
      <xdr:row>39</xdr:row>
      <xdr:rowOff>41275</xdr:rowOff>
    </xdr:to>
    <xdr:sp macro="" textlink="">
      <xdr:nvSpPr>
        <xdr:cNvPr id="448" name="楕円 447">
          <a:extLst>
            <a:ext uri="{FF2B5EF4-FFF2-40B4-BE49-F238E27FC236}">
              <a16:creationId xmlns:a16="http://schemas.microsoft.com/office/drawing/2014/main" id="{ECBFA8B7-DE10-4F5F-B3C2-27F2FF02C8FE}"/>
            </a:ext>
          </a:extLst>
        </xdr:cNvPr>
        <xdr:cNvSpPr/>
      </xdr:nvSpPr>
      <xdr:spPr>
        <a:xfrm>
          <a:off x="13652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161925</xdr:rowOff>
    </xdr:from>
    <xdr:to>
      <xdr:col>76</xdr:col>
      <xdr:colOff>114300</xdr:colOff>
      <xdr:row>39</xdr:row>
      <xdr:rowOff>47625</xdr:rowOff>
    </xdr:to>
    <xdr:cxnSp macro="">
      <xdr:nvCxnSpPr>
        <xdr:cNvPr id="449" name="直線コネクタ 448">
          <a:extLst>
            <a:ext uri="{FF2B5EF4-FFF2-40B4-BE49-F238E27FC236}">
              <a16:creationId xmlns:a16="http://schemas.microsoft.com/office/drawing/2014/main" id="{3FB05CD6-8629-4AD7-B3BF-891214B9AC11}"/>
            </a:ext>
          </a:extLst>
        </xdr:cNvPr>
        <xdr:cNvCxnSpPr/>
      </xdr:nvCxnSpPr>
      <xdr:spPr>
        <a:xfrm>
          <a:off x="13703300" y="66770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170180</xdr:rowOff>
    </xdr:from>
    <xdr:to>
      <xdr:col>67</xdr:col>
      <xdr:colOff>101600</xdr:colOff>
      <xdr:row>37</xdr:row>
      <xdr:rowOff>100330</xdr:rowOff>
    </xdr:to>
    <xdr:sp macro="" textlink="">
      <xdr:nvSpPr>
        <xdr:cNvPr id="450" name="楕円 449">
          <a:extLst>
            <a:ext uri="{FF2B5EF4-FFF2-40B4-BE49-F238E27FC236}">
              <a16:creationId xmlns:a16="http://schemas.microsoft.com/office/drawing/2014/main" id="{2C1E85C6-D841-472A-9D97-3CFFE2E1AABE}"/>
            </a:ext>
          </a:extLst>
        </xdr:cNvPr>
        <xdr:cNvSpPr/>
      </xdr:nvSpPr>
      <xdr:spPr>
        <a:xfrm>
          <a:off x="12763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49530</xdr:rowOff>
    </xdr:from>
    <xdr:to>
      <xdr:col>71</xdr:col>
      <xdr:colOff>177800</xdr:colOff>
      <xdr:row>38</xdr:row>
      <xdr:rowOff>161925</xdr:rowOff>
    </xdr:to>
    <xdr:cxnSp macro="">
      <xdr:nvCxnSpPr>
        <xdr:cNvPr id="451" name="直線コネクタ 450">
          <a:extLst>
            <a:ext uri="{FF2B5EF4-FFF2-40B4-BE49-F238E27FC236}">
              <a16:creationId xmlns:a16="http://schemas.microsoft.com/office/drawing/2014/main" id="{83D82FFE-E0C8-48F7-8D81-3FD5A65D463C}"/>
            </a:ext>
          </a:extLst>
        </xdr:cNvPr>
        <xdr:cNvCxnSpPr/>
      </xdr:nvCxnSpPr>
      <xdr:spPr>
        <a:xfrm>
          <a:off x="12814300" y="6393180"/>
          <a:ext cx="889000" cy="283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86377</xdr:rowOff>
    </xdr:from>
    <xdr:ext cx="405111" cy="259045"/>
    <xdr:sp macro="" textlink="">
      <xdr:nvSpPr>
        <xdr:cNvPr id="452" name="n_1aveValue【一般廃棄物処理施設】&#10;有形固定資産減価償却率">
          <a:extLst>
            <a:ext uri="{FF2B5EF4-FFF2-40B4-BE49-F238E27FC236}">
              <a16:creationId xmlns:a16="http://schemas.microsoft.com/office/drawing/2014/main" id="{73427B44-E3E4-4820-90E1-1E1E3EE22505}"/>
            </a:ext>
          </a:extLst>
        </xdr:cNvPr>
        <xdr:cNvSpPr txBox="1"/>
      </xdr:nvSpPr>
      <xdr:spPr>
        <a:xfrm>
          <a:off x="152660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63517</xdr:rowOff>
    </xdr:from>
    <xdr:ext cx="405111" cy="259045"/>
    <xdr:sp macro="" textlink="">
      <xdr:nvSpPr>
        <xdr:cNvPr id="453" name="n_2aveValue【一般廃棄物処理施設】&#10;有形固定資産減価償却率">
          <a:extLst>
            <a:ext uri="{FF2B5EF4-FFF2-40B4-BE49-F238E27FC236}">
              <a16:creationId xmlns:a16="http://schemas.microsoft.com/office/drawing/2014/main" id="{9B594E4E-1916-47C1-8C49-C29309C2BBF5}"/>
            </a:ext>
          </a:extLst>
        </xdr:cNvPr>
        <xdr:cNvSpPr txBox="1"/>
      </xdr:nvSpPr>
      <xdr:spPr>
        <a:xfrm>
          <a:off x="14389744" y="623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105427</xdr:rowOff>
    </xdr:from>
    <xdr:ext cx="405111" cy="259045"/>
    <xdr:sp macro="" textlink="">
      <xdr:nvSpPr>
        <xdr:cNvPr id="454" name="n_3aveValue【一般廃棄物処理施設】&#10;有形固定資産減価償却率">
          <a:extLst>
            <a:ext uri="{FF2B5EF4-FFF2-40B4-BE49-F238E27FC236}">
              <a16:creationId xmlns:a16="http://schemas.microsoft.com/office/drawing/2014/main" id="{B5BD694C-D57B-40D9-8634-7132788AD1CD}"/>
            </a:ext>
          </a:extLst>
        </xdr:cNvPr>
        <xdr:cNvSpPr txBox="1"/>
      </xdr:nvSpPr>
      <xdr:spPr>
        <a:xfrm>
          <a:off x="13500744"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99077</xdr:rowOff>
    </xdr:from>
    <xdr:ext cx="405111" cy="259045"/>
    <xdr:sp macro="" textlink="">
      <xdr:nvSpPr>
        <xdr:cNvPr id="455" name="n_4aveValue【一般廃棄物処理施設】&#10;有形固定資産減価償却率">
          <a:extLst>
            <a:ext uri="{FF2B5EF4-FFF2-40B4-BE49-F238E27FC236}">
              <a16:creationId xmlns:a16="http://schemas.microsoft.com/office/drawing/2014/main" id="{53D7AF8B-2E4D-4633-9456-D827D25B5C3A}"/>
            </a:ext>
          </a:extLst>
        </xdr:cNvPr>
        <xdr:cNvSpPr txBox="1"/>
      </xdr:nvSpPr>
      <xdr:spPr>
        <a:xfrm>
          <a:off x="126117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142892</xdr:rowOff>
    </xdr:from>
    <xdr:ext cx="405111" cy="259045"/>
    <xdr:sp macro="" textlink="">
      <xdr:nvSpPr>
        <xdr:cNvPr id="456" name="n_1mainValue【一般廃棄物処理施設】&#10;有形固定資産減価償却率">
          <a:extLst>
            <a:ext uri="{FF2B5EF4-FFF2-40B4-BE49-F238E27FC236}">
              <a16:creationId xmlns:a16="http://schemas.microsoft.com/office/drawing/2014/main" id="{F526EA18-B472-47F0-AF28-38DD6EEA3240}"/>
            </a:ext>
          </a:extLst>
        </xdr:cNvPr>
        <xdr:cNvSpPr txBox="1"/>
      </xdr:nvSpPr>
      <xdr:spPr>
        <a:xfrm>
          <a:off x="15266044" y="682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89552</xdr:rowOff>
    </xdr:from>
    <xdr:ext cx="405111" cy="259045"/>
    <xdr:sp macro="" textlink="">
      <xdr:nvSpPr>
        <xdr:cNvPr id="457" name="n_2mainValue【一般廃棄物処理施設】&#10;有形固定資産減価償却率">
          <a:extLst>
            <a:ext uri="{FF2B5EF4-FFF2-40B4-BE49-F238E27FC236}">
              <a16:creationId xmlns:a16="http://schemas.microsoft.com/office/drawing/2014/main" id="{264692E1-0711-4F09-ACBD-DC92907DC334}"/>
            </a:ext>
          </a:extLst>
        </xdr:cNvPr>
        <xdr:cNvSpPr txBox="1"/>
      </xdr:nvSpPr>
      <xdr:spPr>
        <a:xfrm>
          <a:off x="14389744" y="677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32402</xdr:rowOff>
    </xdr:from>
    <xdr:ext cx="405111" cy="259045"/>
    <xdr:sp macro="" textlink="">
      <xdr:nvSpPr>
        <xdr:cNvPr id="458" name="n_3mainValue【一般廃棄物処理施設】&#10;有形固定資産減価償却率">
          <a:extLst>
            <a:ext uri="{FF2B5EF4-FFF2-40B4-BE49-F238E27FC236}">
              <a16:creationId xmlns:a16="http://schemas.microsoft.com/office/drawing/2014/main" id="{C462E561-A0CA-4793-BDC1-A566DD1EA942}"/>
            </a:ext>
          </a:extLst>
        </xdr:cNvPr>
        <xdr:cNvSpPr txBox="1"/>
      </xdr:nvSpPr>
      <xdr:spPr>
        <a:xfrm>
          <a:off x="13500744"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116857</xdr:rowOff>
    </xdr:from>
    <xdr:ext cx="405111" cy="259045"/>
    <xdr:sp macro="" textlink="">
      <xdr:nvSpPr>
        <xdr:cNvPr id="459" name="n_4mainValue【一般廃棄物処理施設】&#10;有形固定資産減価償却率">
          <a:extLst>
            <a:ext uri="{FF2B5EF4-FFF2-40B4-BE49-F238E27FC236}">
              <a16:creationId xmlns:a16="http://schemas.microsoft.com/office/drawing/2014/main" id="{8A6B588E-2BFA-44D0-B27B-677257580536}"/>
            </a:ext>
          </a:extLst>
        </xdr:cNvPr>
        <xdr:cNvSpPr txBox="1"/>
      </xdr:nvSpPr>
      <xdr:spPr>
        <a:xfrm>
          <a:off x="126117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0" name="正方形/長方形 459">
          <a:extLst>
            <a:ext uri="{FF2B5EF4-FFF2-40B4-BE49-F238E27FC236}">
              <a16:creationId xmlns:a16="http://schemas.microsoft.com/office/drawing/2014/main" id="{BB47F6C8-6615-4E41-AB17-BEFFC94F77F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1" name="正方形/長方形 460">
          <a:extLst>
            <a:ext uri="{FF2B5EF4-FFF2-40B4-BE49-F238E27FC236}">
              <a16:creationId xmlns:a16="http://schemas.microsoft.com/office/drawing/2014/main" id="{2E93E052-8373-47BF-BA06-027F132DA62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2" name="正方形/長方形 461">
          <a:extLst>
            <a:ext uri="{FF2B5EF4-FFF2-40B4-BE49-F238E27FC236}">
              <a16:creationId xmlns:a16="http://schemas.microsoft.com/office/drawing/2014/main" id="{C6351A31-343E-421D-8547-30347F59A55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3" name="正方形/長方形 462">
          <a:extLst>
            <a:ext uri="{FF2B5EF4-FFF2-40B4-BE49-F238E27FC236}">
              <a16:creationId xmlns:a16="http://schemas.microsoft.com/office/drawing/2014/main" id="{E40F5983-9AF3-4F9F-B6D4-88E711FDD52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4" name="正方形/長方形 463">
          <a:extLst>
            <a:ext uri="{FF2B5EF4-FFF2-40B4-BE49-F238E27FC236}">
              <a16:creationId xmlns:a16="http://schemas.microsoft.com/office/drawing/2014/main" id="{5FB1941A-3782-4978-A4F5-22999D8F35B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5" name="正方形/長方形 464">
          <a:extLst>
            <a:ext uri="{FF2B5EF4-FFF2-40B4-BE49-F238E27FC236}">
              <a16:creationId xmlns:a16="http://schemas.microsoft.com/office/drawing/2014/main" id="{F081E458-0B84-46B7-9271-ADCEBB30F13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6" name="正方形/長方形 465">
          <a:extLst>
            <a:ext uri="{FF2B5EF4-FFF2-40B4-BE49-F238E27FC236}">
              <a16:creationId xmlns:a16="http://schemas.microsoft.com/office/drawing/2014/main" id="{122C4E92-B9D0-4762-A02B-C6FAA05482A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7" name="正方形/長方形 466">
          <a:extLst>
            <a:ext uri="{FF2B5EF4-FFF2-40B4-BE49-F238E27FC236}">
              <a16:creationId xmlns:a16="http://schemas.microsoft.com/office/drawing/2014/main" id="{6EAF000A-C270-4E3D-9940-DF3556425FF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8" name="テキスト ボックス 467">
          <a:extLst>
            <a:ext uri="{FF2B5EF4-FFF2-40B4-BE49-F238E27FC236}">
              <a16:creationId xmlns:a16="http://schemas.microsoft.com/office/drawing/2014/main" id="{7CEE54B0-5D04-4FBE-BB33-140AE838692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9" name="直線コネクタ 468">
          <a:extLst>
            <a:ext uri="{FF2B5EF4-FFF2-40B4-BE49-F238E27FC236}">
              <a16:creationId xmlns:a16="http://schemas.microsoft.com/office/drawing/2014/main" id="{EC20DB1C-7F2C-4078-A0D4-F54B92BD8FB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70" name="直線コネクタ 469">
          <a:extLst>
            <a:ext uri="{FF2B5EF4-FFF2-40B4-BE49-F238E27FC236}">
              <a16:creationId xmlns:a16="http://schemas.microsoft.com/office/drawing/2014/main" id="{C318CB2B-2F4A-4C7F-ACD0-F27E9F6F61D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71" name="テキスト ボックス 470">
          <a:extLst>
            <a:ext uri="{FF2B5EF4-FFF2-40B4-BE49-F238E27FC236}">
              <a16:creationId xmlns:a16="http://schemas.microsoft.com/office/drawing/2014/main" id="{99DF8106-0AE4-4E3C-8CB3-818ADB06D0D8}"/>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2" name="直線コネクタ 471">
          <a:extLst>
            <a:ext uri="{FF2B5EF4-FFF2-40B4-BE49-F238E27FC236}">
              <a16:creationId xmlns:a16="http://schemas.microsoft.com/office/drawing/2014/main" id="{6AF776E6-85C0-4FD8-BCB3-712C4776E818}"/>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3" name="テキスト ボックス 472">
          <a:extLst>
            <a:ext uri="{FF2B5EF4-FFF2-40B4-BE49-F238E27FC236}">
              <a16:creationId xmlns:a16="http://schemas.microsoft.com/office/drawing/2014/main" id="{C8B2937C-1626-4928-A2DE-BD5DF532B885}"/>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4" name="直線コネクタ 473">
          <a:extLst>
            <a:ext uri="{FF2B5EF4-FFF2-40B4-BE49-F238E27FC236}">
              <a16:creationId xmlns:a16="http://schemas.microsoft.com/office/drawing/2014/main" id="{99994F06-5080-4B78-A8E1-8EB9E420B529}"/>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5" name="テキスト ボックス 474">
          <a:extLst>
            <a:ext uri="{FF2B5EF4-FFF2-40B4-BE49-F238E27FC236}">
              <a16:creationId xmlns:a16="http://schemas.microsoft.com/office/drawing/2014/main" id="{E9934900-F4D4-4901-95C3-845C4E6F00CF}"/>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6" name="直線コネクタ 475">
          <a:extLst>
            <a:ext uri="{FF2B5EF4-FFF2-40B4-BE49-F238E27FC236}">
              <a16:creationId xmlns:a16="http://schemas.microsoft.com/office/drawing/2014/main" id="{F92C6823-E66C-42A7-B9DB-CE0AFD98FE58}"/>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7" name="テキスト ボックス 476">
          <a:extLst>
            <a:ext uri="{FF2B5EF4-FFF2-40B4-BE49-F238E27FC236}">
              <a16:creationId xmlns:a16="http://schemas.microsoft.com/office/drawing/2014/main" id="{455759C4-AC9C-4F6D-A706-731B0BC3E4BD}"/>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a:extLst>
            <a:ext uri="{FF2B5EF4-FFF2-40B4-BE49-F238E27FC236}">
              <a16:creationId xmlns:a16="http://schemas.microsoft.com/office/drawing/2014/main" id="{4AA992D2-3318-4D5A-881F-D14585CC719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9" name="テキスト ボックス 478">
          <a:extLst>
            <a:ext uri="{FF2B5EF4-FFF2-40B4-BE49-F238E27FC236}">
              <a16:creationId xmlns:a16="http://schemas.microsoft.com/office/drawing/2014/main" id="{4167FC1F-5AAA-4BD0-96EF-2688CB6EF52A}"/>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一般廃棄物処理施設】&#10;一人当たり有形固定資産（償却資産）額グラフ枠">
          <a:extLst>
            <a:ext uri="{FF2B5EF4-FFF2-40B4-BE49-F238E27FC236}">
              <a16:creationId xmlns:a16="http://schemas.microsoft.com/office/drawing/2014/main" id="{EECEE330-251A-46D2-8881-0E71238D6AC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39105</xdr:rowOff>
    </xdr:from>
    <xdr:to>
      <xdr:col>116</xdr:col>
      <xdr:colOff>62864</xdr:colOff>
      <xdr:row>41</xdr:row>
      <xdr:rowOff>125850</xdr:rowOff>
    </xdr:to>
    <xdr:cxnSp macro="">
      <xdr:nvCxnSpPr>
        <xdr:cNvPr id="481" name="直線コネクタ 480">
          <a:extLst>
            <a:ext uri="{FF2B5EF4-FFF2-40B4-BE49-F238E27FC236}">
              <a16:creationId xmlns:a16="http://schemas.microsoft.com/office/drawing/2014/main" id="{8EF0EF5D-EFF5-4394-8145-6517A19AA496}"/>
            </a:ext>
          </a:extLst>
        </xdr:cNvPr>
        <xdr:cNvCxnSpPr/>
      </xdr:nvCxnSpPr>
      <xdr:spPr>
        <a:xfrm flipV="1">
          <a:off x="22160864" y="5868405"/>
          <a:ext cx="0" cy="1286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129677</xdr:rowOff>
    </xdr:from>
    <xdr:ext cx="469744" cy="259045"/>
    <xdr:sp macro="" textlink="">
      <xdr:nvSpPr>
        <xdr:cNvPr id="482" name="【一般廃棄物処理施設】&#10;一人当たり有形固定資産（償却資産）額最小値テキスト">
          <a:extLst>
            <a:ext uri="{FF2B5EF4-FFF2-40B4-BE49-F238E27FC236}">
              <a16:creationId xmlns:a16="http://schemas.microsoft.com/office/drawing/2014/main" id="{2CD9B80B-EAC2-4365-8FDA-FEB17E408C20}"/>
            </a:ext>
          </a:extLst>
        </xdr:cNvPr>
        <xdr:cNvSpPr txBox="1"/>
      </xdr:nvSpPr>
      <xdr:spPr>
        <a:xfrm>
          <a:off x="22199600" y="715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125850</xdr:rowOff>
    </xdr:from>
    <xdr:to>
      <xdr:col>116</xdr:col>
      <xdr:colOff>152400</xdr:colOff>
      <xdr:row>41</xdr:row>
      <xdr:rowOff>125850</xdr:rowOff>
    </xdr:to>
    <xdr:cxnSp macro="">
      <xdr:nvCxnSpPr>
        <xdr:cNvPr id="483" name="直線コネクタ 482">
          <a:extLst>
            <a:ext uri="{FF2B5EF4-FFF2-40B4-BE49-F238E27FC236}">
              <a16:creationId xmlns:a16="http://schemas.microsoft.com/office/drawing/2014/main" id="{22CBED77-1F04-4440-B0A6-ACD04DF9FE11}"/>
            </a:ext>
          </a:extLst>
        </xdr:cNvPr>
        <xdr:cNvCxnSpPr/>
      </xdr:nvCxnSpPr>
      <xdr:spPr>
        <a:xfrm>
          <a:off x="22072600" y="71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157232</xdr:rowOff>
    </xdr:from>
    <xdr:ext cx="599010" cy="259045"/>
    <xdr:sp macro="" textlink="">
      <xdr:nvSpPr>
        <xdr:cNvPr id="484" name="【一般廃棄物処理施設】&#10;一人当たり有形固定資産（償却資産）額最大値テキスト">
          <a:extLst>
            <a:ext uri="{FF2B5EF4-FFF2-40B4-BE49-F238E27FC236}">
              <a16:creationId xmlns:a16="http://schemas.microsoft.com/office/drawing/2014/main" id="{9510835A-7361-4A08-A273-99E27BB7C8D2}"/>
            </a:ext>
          </a:extLst>
        </xdr:cNvPr>
        <xdr:cNvSpPr txBox="1"/>
      </xdr:nvSpPr>
      <xdr:spPr>
        <a:xfrm>
          <a:off x="22199600" y="564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39105</xdr:rowOff>
    </xdr:from>
    <xdr:to>
      <xdr:col>116</xdr:col>
      <xdr:colOff>152400</xdr:colOff>
      <xdr:row>34</xdr:row>
      <xdr:rowOff>39105</xdr:rowOff>
    </xdr:to>
    <xdr:cxnSp macro="">
      <xdr:nvCxnSpPr>
        <xdr:cNvPr id="485" name="直線コネクタ 484">
          <a:extLst>
            <a:ext uri="{FF2B5EF4-FFF2-40B4-BE49-F238E27FC236}">
              <a16:creationId xmlns:a16="http://schemas.microsoft.com/office/drawing/2014/main" id="{5C2DC1CA-47CF-4873-8A27-6BE7CD643A0D}"/>
            </a:ext>
          </a:extLst>
        </xdr:cNvPr>
        <xdr:cNvCxnSpPr/>
      </xdr:nvCxnSpPr>
      <xdr:spPr>
        <a:xfrm>
          <a:off x="22072600" y="5868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17759</xdr:rowOff>
    </xdr:from>
    <xdr:ext cx="599010" cy="259045"/>
    <xdr:sp macro="" textlink="">
      <xdr:nvSpPr>
        <xdr:cNvPr id="486" name="【一般廃棄物処理施設】&#10;一人当たり有形固定資産（償却資産）額平均値テキスト">
          <a:extLst>
            <a:ext uri="{FF2B5EF4-FFF2-40B4-BE49-F238E27FC236}">
              <a16:creationId xmlns:a16="http://schemas.microsoft.com/office/drawing/2014/main" id="{094792F1-041F-4E23-A074-F455ACC79F4E}"/>
            </a:ext>
          </a:extLst>
        </xdr:cNvPr>
        <xdr:cNvSpPr txBox="1"/>
      </xdr:nvSpPr>
      <xdr:spPr>
        <a:xfrm>
          <a:off x="22199600" y="65328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166332</xdr:rowOff>
    </xdr:from>
    <xdr:to>
      <xdr:col>116</xdr:col>
      <xdr:colOff>114300</xdr:colOff>
      <xdr:row>39</xdr:row>
      <xdr:rowOff>96482</xdr:rowOff>
    </xdr:to>
    <xdr:sp macro="" textlink="">
      <xdr:nvSpPr>
        <xdr:cNvPr id="487" name="フローチャート: 判断 486">
          <a:extLst>
            <a:ext uri="{FF2B5EF4-FFF2-40B4-BE49-F238E27FC236}">
              <a16:creationId xmlns:a16="http://schemas.microsoft.com/office/drawing/2014/main" id="{4683E1A7-5A71-4A56-91D0-2C2A9C5018AF}"/>
            </a:ext>
          </a:extLst>
        </xdr:cNvPr>
        <xdr:cNvSpPr/>
      </xdr:nvSpPr>
      <xdr:spPr>
        <a:xfrm>
          <a:off x="22110700" y="668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27215</xdr:rowOff>
    </xdr:from>
    <xdr:to>
      <xdr:col>112</xdr:col>
      <xdr:colOff>38100</xdr:colOff>
      <xdr:row>39</xdr:row>
      <xdr:rowOff>128815</xdr:rowOff>
    </xdr:to>
    <xdr:sp macro="" textlink="">
      <xdr:nvSpPr>
        <xdr:cNvPr id="488" name="フローチャート: 判断 487">
          <a:extLst>
            <a:ext uri="{FF2B5EF4-FFF2-40B4-BE49-F238E27FC236}">
              <a16:creationId xmlns:a16="http://schemas.microsoft.com/office/drawing/2014/main" id="{1311819E-247E-40C7-B6EC-4A68BDD0ADE8}"/>
            </a:ext>
          </a:extLst>
        </xdr:cNvPr>
        <xdr:cNvSpPr/>
      </xdr:nvSpPr>
      <xdr:spPr>
        <a:xfrm>
          <a:off x="21272500" y="67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51757</xdr:rowOff>
    </xdr:from>
    <xdr:to>
      <xdr:col>107</xdr:col>
      <xdr:colOff>101600</xdr:colOff>
      <xdr:row>39</xdr:row>
      <xdr:rowOff>153357</xdr:rowOff>
    </xdr:to>
    <xdr:sp macro="" textlink="">
      <xdr:nvSpPr>
        <xdr:cNvPr id="489" name="フローチャート: 判断 488">
          <a:extLst>
            <a:ext uri="{FF2B5EF4-FFF2-40B4-BE49-F238E27FC236}">
              <a16:creationId xmlns:a16="http://schemas.microsoft.com/office/drawing/2014/main" id="{832507C8-EF70-46C7-9351-BE16CB4D47BE}"/>
            </a:ext>
          </a:extLst>
        </xdr:cNvPr>
        <xdr:cNvSpPr/>
      </xdr:nvSpPr>
      <xdr:spPr>
        <a:xfrm>
          <a:off x="20383500" y="673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73822</xdr:rowOff>
    </xdr:from>
    <xdr:to>
      <xdr:col>102</xdr:col>
      <xdr:colOff>165100</xdr:colOff>
      <xdr:row>40</xdr:row>
      <xdr:rowOff>3972</xdr:rowOff>
    </xdr:to>
    <xdr:sp macro="" textlink="">
      <xdr:nvSpPr>
        <xdr:cNvPr id="490" name="フローチャート: 判断 489">
          <a:extLst>
            <a:ext uri="{FF2B5EF4-FFF2-40B4-BE49-F238E27FC236}">
              <a16:creationId xmlns:a16="http://schemas.microsoft.com/office/drawing/2014/main" id="{FB927B84-5A69-4798-B0AF-BBE5398A1B04}"/>
            </a:ext>
          </a:extLst>
        </xdr:cNvPr>
        <xdr:cNvSpPr/>
      </xdr:nvSpPr>
      <xdr:spPr>
        <a:xfrm>
          <a:off x="19494500" y="676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86975</xdr:rowOff>
    </xdr:from>
    <xdr:to>
      <xdr:col>98</xdr:col>
      <xdr:colOff>38100</xdr:colOff>
      <xdr:row>40</xdr:row>
      <xdr:rowOff>17125</xdr:rowOff>
    </xdr:to>
    <xdr:sp macro="" textlink="">
      <xdr:nvSpPr>
        <xdr:cNvPr id="491" name="フローチャート: 判断 490">
          <a:extLst>
            <a:ext uri="{FF2B5EF4-FFF2-40B4-BE49-F238E27FC236}">
              <a16:creationId xmlns:a16="http://schemas.microsoft.com/office/drawing/2014/main" id="{266B14D7-C167-4D92-A4D9-9B6B51F3F172}"/>
            </a:ext>
          </a:extLst>
        </xdr:cNvPr>
        <xdr:cNvSpPr/>
      </xdr:nvSpPr>
      <xdr:spPr>
        <a:xfrm>
          <a:off x="18605500" y="677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67B1AD28-DF58-448A-BA64-6DDAE6489C1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18E9DA51-B705-4E17-96F9-A44409D39FB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CCFF8568-51F3-4418-AD1C-D7E83B040C6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a:extLst>
            <a:ext uri="{FF2B5EF4-FFF2-40B4-BE49-F238E27FC236}">
              <a16:creationId xmlns:a16="http://schemas.microsoft.com/office/drawing/2014/main" id="{119C63FB-812A-4911-BC7C-ABDA1171035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a:extLst>
            <a:ext uri="{FF2B5EF4-FFF2-40B4-BE49-F238E27FC236}">
              <a16:creationId xmlns:a16="http://schemas.microsoft.com/office/drawing/2014/main" id="{28C0E88B-4A52-432A-A8D0-914A0BB6958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32212</xdr:rowOff>
    </xdr:from>
    <xdr:to>
      <xdr:col>116</xdr:col>
      <xdr:colOff>114300</xdr:colOff>
      <xdr:row>39</xdr:row>
      <xdr:rowOff>133812</xdr:rowOff>
    </xdr:to>
    <xdr:sp macro="" textlink="">
      <xdr:nvSpPr>
        <xdr:cNvPr id="497" name="楕円 496">
          <a:extLst>
            <a:ext uri="{FF2B5EF4-FFF2-40B4-BE49-F238E27FC236}">
              <a16:creationId xmlns:a16="http://schemas.microsoft.com/office/drawing/2014/main" id="{8FB98C8F-BE4F-4F33-9D88-BCFDAF38DBF7}"/>
            </a:ext>
          </a:extLst>
        </xdr:cNvPr>
        <xdr:cNvSpPr/>
      </xdr:nvSpPr>
      <xdr:spPr>
        <a:xfrm>
          <a:off x="22110700" y="6718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10639</xdr:rowOff>
    </xdr:from>
    <xdr:ext cx="599010" cy="259045"/>
    <xdr:sp macro="" textlink="">
      <xdr:nvSpPr>
        <xdr:cNvPr id="498" name="【一般廃棄物処理施設】&#10;一人当たり有形固定資産（償却資産）額該当値テキスト">
          <a:extLst>
            <a:ext uri="{FF2B5EF4-FFF2-40B4-BE49-F238E27FC236}">
              <a16:creationId xmlns:a16="http://schemas.microsoft.com/office/drawing/2014/main" id="{E1B2ED7A-0610-4AFA-8187-5D8E423D6E95}"/>
            </a:ext>
          </a:extLst>
        </xdr:cNvPr>
        <xdr:cNvSpPr txBox="1"/>
      </xdr:nvSpPr>
      <xdr:spPr>
        <a:xfrm>
          <a:off x="22199600" y="6697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111884</xdr:rowOff>
    </xdr:from>
    <xdr:to>
      <xdr:col>112</xdr:col>
      <xdr:colOff>38100</xdr:colOff>
      <xdr:row>40</xdr:row>
      <xdr:rowOff>42034</xdr:rowOff>
    </xdr:to>
    <xdr:sp macro="" textlink="">
      <xdr:nvSpPr>
        <xdr:cNvPr id="499" name="楕円 498">
          <a:extLst>
            <a:ext uri="{FF2B5EF4-FFF2-40B4-BE49-F238E27FC236}">
              <a16:creationId xmlns:a16="http://schemas.microsoft.com/office/drawing/2014/main" id="{A7D1AFF6-1DA0-44CA-B784-2AE27BBC8C69}"/>
            </a:ext>
          </a:extLst>
        </xdr:cNvPr>
        <xdr:cNvSpPr/>
      </xdr:nvSpPr>
      <xdr:spPr>
        <a:xfrm>
          <a:off x="21272500" y="679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83012</xdr:rowOff>
    </xdr:from>
    <xdr:to>
      <xdr:col>116</xdr:col>
      <xdr:colOff>63500</xdr:colOff>
      <xdr:row>39</xdr:row>
      <xdr:rowOff>162684</xdr:rowOff>
    </xdr:to>
    <xdr:cxnSp macro="">
      <xdr:nvCxnSpPr>
        <xdr:cNvPr id="500" name="直線コネクタ 499">
          <a:extLst>
            <a:ext uri="{FF2B5EF4-FFF2-40B4-BE49-F238E27FC236}">
              <a16:creationId xmlns:a16="http://schemas.microsoft.com/office/drawing/2014/main" id="{95E4FDF5-7052-447D-8AE1-544AA03384B2}"/>
            </a:ext>
          </a:extLst>
        </xdr:cNvPr>
        <xdr:cNvCxnSpPr/>
      </xdr:nvCxnSpPr>
      <xdr:spPr>
        <a:xfrm flipV="1">
          <a:off x="21323300" y="6769562"/>
          <a:ext cx="838200" cy="7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118445</xdr:rowOff>
    </xdr:from>
    <xdr:to>
      <xdr:col>107</xdr:col>
      <xdr:colOff>101600</xdr:colOff>
      <xdr:row>40</xdr:row>
      <xdr:rowOff>48595</xdr:rowOff>
    </xdr:to>
    <xdr:sp macro="" textlink="">
      <xdr:nvSpPr>
        <xdr:cNvPr id="501" name="楕円 500">
          <a:extLst>
            <a:ext uri="{FF2B5EF4-FFF2-40B4-BE49-F238E27FC236}">
              <a16:creationId xmlns:a16="http://schemas.microsoft.com/office/drawing/2014/main" id="{55F57005-7BBD-4B4C-917D-E3FD6C0C8594}"/>
            </a:ext>
          </a:extLst>
        </xdr:cNvPr>
        <xdr:cNvSpPr/>
      </xdr:nvSpPr>
      <xdr:spPr>
        <a:xfrm>
          <a:off x="20383500" y="680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162684</xdr:rowOff>
    </xdr:from>
    <xdr:to>
      <xdr:col>111</xdr:col>
      <xdr:colOff>177800</xdr:colOff>
      <xdr:row>39</xdr:row>
      <xdr:rowOff>169245</xdr:rowOff>
    </xdr:to>
    <xdr:cxnSp macro="">
      <xdr:nvCxnSpPr>
        <xdr:cNvPr id="502" name="直線コネクタ 501">
          <a:extLst>
            <a:ext uri="{FF2B5EF4-FFF2-40B4-BE49-F238E27FC236}">
              <a16:creationId xmlns:a16="http://schemas.microsoft.com/office/drawing/2014/main" id="{231DECC3-E299-4CCC-8382-960E79A63C83}"/>
            </a:ext>
          </a:extLst>
        </xdr:cNvPr>
        <xdr:cNvCxnSpPr/>
      </xdr:nvCxnSpPr>
      <xdr:spPr>
        <a:xfrm flipV="1">
          <a:off x="20434300" y="6849234"/>
          <a:ext cx="8890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123602</xdr:rowOff>
    </xdr:from>
    <xdr:to>
      <xdr:col>102</xdr:col>
      <xdr:colOff>165100</xdr:colOff>
      <xdr:row>40</xdr:row>
      <xdr:rowOff>53752</xdr:rowOff>
    </xdr:to>
    <xdr:sp macro="" textlink="">
      <xdr:nvSpPr>
        <xdr:cNvPr id="503" name="楕円 502">
          <a:extLst>
            <a:ext uri="{FF2B5EF4-FFF2-40B4-BE49-F238E27FC236}">
              <a16:creationId xmlns:a16="http://schemas.microsoft.com/office/drawing/2014/main" id="{4CD7DA43-C831-4DAC-8F3C-1E896FABBFF7}"/>
            </a:ext>
          </a:extLst>
        </xdr:cNvPr>
        <xdr:cNvSpPr/>
      </xdr:nvSpPr>
      <xdr:spPr>
        <a:xfrm>
          <a:off x="19494500" y="681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169245</xdr:rowOff>
    </xdr:from>
    <xdr:to>
      <xdr:col>107</xdr:col>
      <xdr:colOff>50800</xdr:colOff>
      <xdr:row>40</xdr:row>
      <xdr:rowOff>2952</xdr:rowOff>
    </xdr:to>
    <xdr:cxnSp macro="">
      <xdr:nvCxnSpPr>
        <xdr:cNvPr id="504" name="直線コネクタ 503">
          <a:extLst>
            <a:ext uri="{FF2B5EF4-FFF2-40B4-BE49-F238E27FC236}">
              <a16:creationId xmlns:a16="http://schemas.microsoft.com/office/drawing/2014/main" id="{86EB96B7-9D83-4C82-9869-9E7EDE755A39}"/>
            </a:ext>
          </a:extLst>
        </xdr:cNvPr>
        <xdr:cNvCxnSpPr/>
      </xdr:nvCxnSpPr>
      <xdr:spPr>
        <a:xfrm flipV="1">
          <a:off x="19545300" y="6855795"/>
          <a:ext cx="889000" cy="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135338</xdr:rowOff>
    </xdr:from>
    <xdr:to>
      <xdr:col>98</xdr:col>
      <xdr:colOff>38100</xdr:colOff>
      <xdr:row>41</xdr:row>
      <xdr:rowOff>65488</xdr:rowOff>
    </xdr:to>
    <xdr:sp macro="" textlink="">
      <xdr:nvSpPr>
        <xdr:cNvPr id="505" name="楕円 504">
          <a:extLst>
            <a:ext uri="{FF2B5EF4-FFF2-40B4-BE49-F238E27FC236}">
              <a16:creationId xmlns:a16="http://schemas.microsoft.com/office/drawing/2014/main" id="{FD72D7FE-8C1E-4F8F-A47B-E4BE0361F533}"/>
            </a:ext>
          </a:extLst>
        </xdr:cNvPr>
        <xdr:cNvSpPr/>
      </xdr:nvSpPr>
      <xdr:spPr>
        <a:xfrm>
          <a:off x="18605500" y="699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2952</xdr:rowOff>
    </xdr:from>
    <xdr:to>
      <xdr:col>102</xdr:col>
      <xdr:colOff>114300</xdr:colOff>
      <xdr:row>41</xdr:row>
      <xdr:rowOff>14688</xdr:rowOff>
    </xdr:to>
    <xdr:cxnSp macro="">
      <xdr:nvCxnSpPr>
        <xdr:cNvPr id="506" name="直線コネクタ 505">
          <a:extLst>
            <a:ext uri="{FF2B5EF4-FFF2-40B4-BE49-F238E27FC236}">
              <a16:creationId xmlns:a16="http://schemas.microsoft.com/office/drawing/2014/main" id="{4DFDCD14-282E-4C9E-BAB0-7D7CC4524273}"/>
            </a:ext>
          </a:extLst>
        </xdr:cNvPr>
        <xdr:cNvCxnSpPr/>
      </xdr:nvCxnSpPr>
      <xdr:spPr>
        <a:xfrm flipV="1">
          <a:off x="18656300" y="6860952"/>
          <a:ext cx="889000" cy="18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145342</xdr:rowOff>
    </xdr:from>
    <xdr:ext cx="599010" cy="259045"/>
    <xdr:sp macro="" textlink="">
      <xdr:nvSpPr>
        <xdr:cNvPr id="507" name="n_1aveValue【一般廃棄物処理施設】&#10;一人当たり有形固定資産（償却資産）額">
          <a:extLst>
            <a:ext uri="{FF2B5EF4-FFF2-40B4-BE49-F238E27FC236}">
              <a16:creationId xmlns:a16="http://schemas.microsoft.com/office/drawing/2014/main" id="{CF841FBE-6A29-4739-84B8-8ABE965310FB}"/>
            </a:ext>
          </a:extLst>
        </xdr:cNvPr>
        <xdr:cNvSpPr txBox="1"/>
      </xdr:nvSpPr>
      <xdr:spPr>
        <a:xfrm>
          <a:off x="21011095" y="6488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169884</xdr:rowOff>
    </xdr:from>
    <xdr:ext cx="599010" cy="259045"/>
    <xdr:sp macro="" textlink="">
      <xdr:nvSpPr>
        <xdr:cNvPr id="508" name="n_2aveValue【一般廃棄物処理施設】&#10;一人当たり有形固定資産（償却資産）額">
          <a:extLst>
            <a:ext uri="{FF2B5EF4-FFF2-40B4-BE49-F238E27FC236}">
              <a16:creationId xmlns:a16="http://schemas.microsoft.com/office/drawing/2014/main" id="{7FFB9AF8-E8B5-4C99-9946-114782BEB517}"/>
            </a:ext>
          </a:extLst>
        </xdr:cNvPr>
        <xdr:cNvSpPr txBox="1"/>
      </xdr:nvSpPr>
      <xdr:spPr>
        <a:xfrm>
          <a:off x="20134795" y="651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20499</xdr:rowOff>
    </xdr:from>
    <xdr:ext cx="599010" cy="259045"/>
    <xdr:sp macro="" textlink="">
      <xdr:nvSpPr>
        <xdr:cNvPr id="509" name="n_3aveValue【一般廃棄物処理施設】&#10;一人当たり有形固定資産（償却資産）額">
          <a:extLst>
            <a:ext uri="{FF2B5EF4-FFF2-40B4-BE49-F238E27FC236}">
              <a16:creationId xmlns:a16="http://schemas.microsoft.com/office/drawing/2014/main" id="{2252A5E1-C616-489E-A8EC-EDCEF0FA4A30}"/>
            </a:ext>
          </a:extLst>
        </xdr:cNvPr>
        <xdr:cNvSpPr txBox="1"/>
      </xdr:nvSpPr>
      <xdr:spPr>
        <a:xfrm>
          <a:off x="19245795" y="6535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33652</xdr:rowOff>
    </xdr:from>
    <xdr:ext cx="599010" cy="259045"/>
    <xdr:sp macro="" textlink="">
      <xdr:nvSpPr>
        <xdr:cNvPr id="510" name="n_4aveValue【一般廃棄物処理施設】&#10;一人当たり有形固定資産（償却資産）額">
          <a:extLst>
            <a:ext uri="{FF2B5EF4-FFF2-40B4-BE49-F238E27FC236}">
              <a16:creationId xmlns:a16="http://schemas.microsoft.com/office/drawing/2014/main" id="{82A773F7-5610-4B6E-A770-9346C97E71AE}"/>
            </a:ext>
          </a:extLst>
        </xdr:cNvPr>
        <xdr:cNvSpPr txBox="1"/>
      </xdr:nvSpPr>
      <xdr:spPr>
        <a:xfrm>
          <a:off x="18356795" y="654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33161</xdr:rowOff>
    </xdr:from>
    <xdr:ext cx="599010" cy="259045"/>
    <xdr:sp macro="" textlink="">
      <xdr:nvSpPr>
        <xdr:cNvPr id="511" name="n_1mainValue【一般廃棄物処理施設】&#10;一人当たり有形固定資産（償却資産）額">
          <a:extLst>
            <a:ext uri="{FF2B5EF4-FFF2-40B4-BE49-F238E27FC236}">
              <a16:creationId xmlns:a16="http://schemas.microsoft.com/office/drawing/2014/main" id="{D800943D-020A-48EA-ABA8-125124460D9D}"/>
            </a:ext>
          </a:extLst>
        </xdr:cNvPr>
        <xdr:cNvSpPr txBox="1"/>
      </xdr:nvSpPr>
      <xdr:spPr>
        <a:xfrm>
          <a:off x="21011095" y="6891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39722</xdr:rowOff>
    </xdr:from>
    <xdr:ext cx="599010" cy="259045"/>
    <xdr:sp macro="" textlink="">
      <xdr:nvSpPr>
        <xdr:cNvPr id="512" name="n_2mainValue【一般廃棄物処理施設】&#10;一人当たり有形固定資産（償却資産）額">
          <a:extLst>
            <a:ext uri="{FF2B5EF4-FFF2-40B4-BE49-F238E27FC236}">
              <a16:creationId xmlns:a16="http://schemas.microsoft.com/office/drawing/2014/main" id="{E16913F2-40A1-438D-A6D2-0AE2DDDE5492}"/>
            </a:ext>
          </a:extLst>
        </xdr:cNvPr>
        <xdr:cNvSpPr txBox="1"/>
      </xdr:nvSpPr>
      <xdr:spPr>
        <a:xfrm>
          <a:off x="20134795" y="6897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44879</xdr:rowOff>
    </xdr:from>
    <xdr:ext cx="599010" cy="259045"/>
    <xdr:sp macro="" textlink="">
      <xdr:nvSpPr>
        <xdr:cNvPr id="513" name="n_3mainValue【一般廃棄物処理施設】&#10;一人当たり有形固定資産（償却資産）額">
          <a:extLst>
            <a:ext uri="{FF2B5EF4-FFF2-40B4-BE49-F238E27FC236}">
              <a16:creationId xmlns:a16="http://schemas.microsoft.com/office/drawing/2014/main" id="{A79FC204-81CB-492B-B14D-805B9624A2A6}"/>
            </a:ext>
          </a:extLst>
        </xdr:cNvPr>
        <xdr:cNvSpPr txBox="1"/>
      </xdr:nvSpPr>
      <xdr:spPr>
        <a:xfrm>
          <a:off x="19245795" y="690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56615</xdr:rowOff>
    </xdr:from>
    <xdr:ext cx="534377" cy="259045"/>
    <xdr:sp macro="" textlink="">
      <xdr:nvSpPr>
        <xdr:cNvPr id="514" name="n_4mainValue【一般廃棄物処理施設】&#10;一人当たり有形固定資産（償却資産）額">
          <a:extLst>
            <a:ext uri="{FF2B5EF4-FFF2-40B4-BE49-F238E27FC236}">
              <a16:creationId xmlns:a16="http://schemas.microsoft.com/office/drawing/2014/main" id="{C656580D-2D2F-4F94-AE18-43869E89F8B5}"/>
            </a:ext>
          </a:extLst>
        </xdr:cNvPr>
        <xdr:cNvSpPr txBox="1"/>
      </xdr:nvSpPr>
      <xdr:spPr>
        <a:xfrm>
          <a:off x="18389111" y="708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5" name="正方形/長方形 514">
          <a:extLst>
            <a:ext uri="{FF2B5EF4-FFF2-40B4-BE49-F238E27FC236}">
              <a16:creationId xmlns:a16="http://schemas.microsoft.com/office/drawing/2014/main" id="{52DC1A85-5BA5-4796-B38E-1A827E8E465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6" name="正方形/長方形 515">
          <a:extLst>
            <a:ext uri="{FF2B5EF4-FFF2-40B4-BE49-F238E27FC236}">
              <a16:creationId xmlns:a16="http://schemas.microsoft.com/office/drawing/2014/main" id="{017BF747-A68E-4EA3-89FF-53C3287D4E3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7" name="正方形/長方形 516">
          <a:extLst>
            <a:ext uri="{FF2B5EF4-FFF2-40B4-BE49-F238E27FC236}">
              <a16:creationId xmlns:a16="http://schemas.microsoft.com/office/drawing/2014/main" id="{D1B9F872-AA17-49A3-8773-D72E7AC7773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8" name="正方形/長方形 517">
          <a:extLst>
            <a:ext uri="{FF2B5EF4-FFF2-40B4-BE49-F238E27FC236}">
              <a16:creationId xmlns:a16="http://schemas.microsoft.com/office/drawing/2014/main" id="{1F52BDA9-0AE3-4BAB-B8EB-3764F10AFD6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9" name="正方形/長方形 518">
          <a:extLst>
            <a:ext uri="{FF2B5EF4-FFF2-40B4-BE49-F238E27FC236}">
              <a16:creationId xmlns:a16="http://schemas.microsoft.com/office/drawing/2014/main" id="{A7C2BF9C-02D6-4901-AB20-A3292DE15D1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0" name="正方形/長方形 519">
          <a:extLst>
            <a:ext uri="{FF2B5EF4-FFF2-40B4-BE49-F238E27FC236}">
              <a16:creationId xmlns:a16="http://schemas.microsoft.com/office/drawing/2014/main" id="{44DC1287-06C7-459A-AE91-4F1429A5CF3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1" name="正方形/長方形 520">
          <a:extLst>
            <a:ext uri="{FF2B5EF4-FFF2-40B4-BE49-F238E27FC236}">
              <a16:creationId xmlns:a16="http://schemas.microsoft.com/office/drawing/2014/main" id="{455E02C9-1A1B-4D59-B9F9-592CEDA08FE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2" name="正方形/長方形 521">
          <a:extLst>
            <a:ext uri="{FF2B5EF4-FFF2-40B4-BE49-F238E27FC236}">
              <a16:creationId xmlns:a16="http://schemas.microsoft.com/office/drawing/2014/main" id="{A6C87077-7976-46DA-A944-8F5F97AC474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3" name="テキスト ボックス 522">
          <a:extLst>
            <a:ext uri="{FF2B5EF4-FFF2-40B4-BE49-F238E27FC236}">
              <a16:creationId xmlns:a16="http://schemas.microsoft.com/office/drawing/2014/main" id="{E5B605B7-2252-4B9E-BB4D-972725F7307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4" name="直線コネクタ 523">
          <a:extLst>
            <a:ext uri="{FF2B5EF4-FFF2-40B4-BE49-F238E27FC236}">
              <a16:creationId xmlns:a16="http://schemas.microsoft.com/office/drawing/2014/main" id="{4EF233BC-828A-4933-A4CC-6E122DEE49D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5" name="テキスト ボックス 524">
          <a:extLst>
            <a:ext uri="{FF2B5EF4-FFF2-40B4-BE49-F238E27FC236}">
              <a16:creationId xmlns:a16="http://schemas.microsoft.com/office/drawing/2014/main" id="{FEE05923-8834-468D-8D6C-3D9F91ECC75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6" name="直線コネクタ 525">
          <a:extLst>
            <a:ext uri="{FF2B5EF4-FFF2-40B4-BE49-F238E27FC236}">
              <a16:creationId xmlns:a16="http://schemas.microsoft.com/office/drawing/2014/main" id="{24B69EFB-289E-40EF-93F8-6116EF3A56C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7" name="テキスト ボックス 526">
          <a:extLst>
            <a:ext uri="{FF2B5EF4-FFF2-40B4-BE49-F238E27FC236}">
              <a16:creationId xmlns:a16="http://schemas.microsoft.com/office/drawing/2014/main" id="{63DE32D6-CC73-4DCE-9653-56349D168C1A}"/>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8" name="直線コネクタ 527">
          <a:extLst>
            <a:ext uri="{FF2B5EF4-FFF2-40B4-BE49-F238E27FC236}">
              <a16:creationId xmlns:a16="http://schemas.microsoft.com/office/drawing/2014/main" id="{6C563353-1680-4D62-A2DE-690C2B6EE93E}"/>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9" name="テキスト ボックス 528">
          <a:extLst>
            <a:ext uri="{FF2B5EF4-FFF2-40B4-BE49-F238E27FC236}">
              <a16:creationId xmlns:a16="http://schemas.microsoft.com/office/drawing/2014/main" id="{2FAA0511-EB8B-4997-86C2-79D468CF3989}"/>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30" name="直線コネクタ 529">
          <a:extLst>
            <a:ext uri="{FF2B5EF4-FFF2-40B4-BE49-F238E27FC236}">
              <a16:creationId xmlns:a16="http://schemas.microsoft.com/office/drawing/2014/main" id="{88600FD8-422F-426D-AFC8-446E9290CB4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31" name="テキスト ボックス 530">
          <a:extLst>
            <a:ext uri="{FF2B5EF4-FFF2-40B4-BE49-F238E27FC236}">
              <a16:creationId xmlns:a16="http://schemas.microsoft.com/office/drawing/2014/main" id="{E5E0E7A6-8F41-4FC5-B9AA-69EDAE72941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32" name="直線コネクタ 531">
          <a:extLst>
            <a:ext uri="{FF2B5EF4-FFF2-40B4-BE49-F238E27FC236}">
              <a16:creationId xmlns:a16="http://schemas.microsoft.com/office/drawing/2014/main" id="{689AB3DF-549E-44ED-921D-D4EFA00AB4E4}"/>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33" name="テキスト ボックス 532">
          <a:extLst>
            <a:ext uri="{FF2B5EF4-FFF2-40B4-BE49-F238E27FC236}">
              <a16:creationId xmlns:a16="http://schemas.microsoft.com/office/drawing/2014/main" id="{DDCAD13C-1D01-49ED-A5B0-0475E385454B}"/>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4" name="直線コネクタ 533">
          <a:extLst>
            <a:ext uri="{FF2B5EF4-FFF2-40B4-BE49-F238E27FC236}">
              <a16:creationId xmlns:a16="http://schemas.microsoft.com/office/drawing/2014/main" id="{E81F89F4-3A40-446E-B522-DCD4B2B3C06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5" name="テキスト ボックス 534">
          <a:extLst>
            <a:ext uri="{FF2B5EF4-FFF2-40B4-BE49-F238E27FC236}">
              <a16:creationId xmlns:a16="http://schemas.microsoft.com/office/drawing/2014/main" id="{3C61EE34-2979-4328-90E0-BB712ABC64F8}"/>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6" name="直線コネクタ 535">
          <a:extLst>
            <a:ext uri="{FF2B5EF4-FFF2-40B4-BE49-F238E27FC236}">
              <a16:creationId xmlns:a16="http://schemas.microsoft.com/office/drawing/2014/main" id="{FCAF9231-CCE2-47C0-A1E2-B6BC173EF797}"/>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7" name="テキスト ボックス 536">
          <a:extLst>
            <a:ext uri="{FF2B5EF4-FFF2-40B4-BE49-F238E27FC236}">
              <a16:creationId xmlns:a16="http://schemas.microsoft.com/office/drawing/2014/main" id="{68126231-7AD4-4B27-B58F-DA5B3D342AD2}"/>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8" name="直線コネクタ 537">
          <a:extLst>
            <a:ext uri="{FF2B5EF4-FFF2-40B4-BE49-F238E27FC236}">
              <a16:creationId xmlns:a16="http://schemas.microsoft.com/office/drawing/2014/main" id="{7EED6A7A-4968-488E-A264-D2B222BB46C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9" name="【保健センター・保健所】&#10;有形固定資産減価償却率グラフ枠">
          <a:extLst>
            <a:ext uri="{FF2B5EF4-FFF2-40B4-BE49-F238E27FC236}">
              <a16:creationId xmlns:a16="http://schemas.microsoft.com/office/drawing/2014/main" id="{E33BF770-E0C7-444A-ADD3-75CBB57A7C6E}"/>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122465</xdr:rowOff>
    </xdr:from>
    <xdr:to>
      <xdr:col>85</xdr:col>
      <xdr:colOff>126364</xdr:colOff>
      <xdr:row>64</xdr:row>
      <xdr:rowOff>130628</xdr:rowOff>
    </xdr:to>
    <xdr:cxnSp macro="">
      <xdr:nvCxnSpPr>
        <xdr:cNvPr id="540" name="直線コネクタ 539">
          <a:extLst>
            <a:ext uri="{FF2B5EF4-FFF2-40B4-BE49-F238E27FC236}">
              <a16:creationId xmlns:a16="http://schemas.microsoft.com/office/drawing/2014/main" id="{A7FA14D3-5683-48FF-BF60-58025AD45D37}"/>
            </a:ext>
          </a:extLst>
        </xdr:cNvPr>
        <xdr:cNvCxnSpPr/>
      </xdr:nvCxnSpPr>
      <xdr:spPr>
        <a:xfrm flipV="1">
          <a:off x="16318864" y="9552215"/>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41" name="【保健センター・保健所】&#10;有形固定資産減価償却率最小値テキスト">
          <a:extLst>
            <a:ext uri="{FF2B5EF4-FFF2-40B4-BE49-F238E27FC236}">
              <a16:creationId xmlns:a16="http://schemas.microsoft.com/office/drawing/2014/main" id="{CAD35240-0F0F-43AE-9530-308FC844896C}"/>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42" name="直線コネクタ 541">
          <a:extLst>
            <a:ext uri="{FF2B5EF4-FFF2-40B4-BE49-F238E27FC236}">
              <a16:creationId xmlns:a16="http://schemas.microsoft.com/office/drawing/2014/main" id="{631DE54D-93B4-4229-BB4C-5E8C5A174CB1}"/>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69142</xdr:rowOff>
    </xdr:from>
    <xdr:ext cx="340478" cy="259045"/>
    <xdr:sp macro="" textlink="">
      <xdr:nvSpPr>
        <xdr:cNvPr id="543" name="【保健センター・保健所】&#10;有形固定資産減価償却率最大値テキスト">
          <a:extLst>
            <a:ext uri="{FF2B5EF4-FFF2-40B4-BE49-F238E27FC236}">
              <a16:creationId xmlns:a16="http://schemas.microsoft.com/office/drawing/2014/main" id="{9953174F-FFE9-435C-8799-2A278B96D0A1}"/>
            </a:ext>
          </a:extLst>
        </xdr:cNvPr>
        <xdr:cNvSpPr txBox="1"/>
      </xdr:nvSpPr>
      <xdr:spPr>
        <a:xfrm>
          <a:off x="16357600" y="93274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122465</xdr:rowOff>
    </xdr:from>
    <xdr:to>
      <xdr:col>86</xdr:col>
      <xdr:colOff>25400</xdr:colOff>
      <xdr:row>55</xdr:row>
      <xdr:rowOff>122465</xdr:rowOff>
    </xdr:to>
    <xdr:cxnSp macro="">
      <xdr:nvCxnSpPr>
        <xdr:cNvPr id="544" name="直線コネクタ 543">
          <a:extLst>
            <a:ext uri="{FF2B5EF4-FFF2-40B4-BE49-F238E27FC236}">
              <a16:creationId xmlns:a16="http://schemas.microsoft.com/office/drawing/2014/main" id="{7E870CD7-9638-443D-B9E4-54AD243AD697}"/>
            </a:ext>
          </a:extLst>
        </xdr:cNvPr>
        <xdr:cNvCxnSpPr/>
      </xdr:nvCxnSpPr>
      <xdr:spPr>
        <a:xfrm>
          <a:off x="16230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110870</xdr:rowOff>
    </xdr:from>
    <xdr:ext cx="405111" cy="259045"/>
    <xdr:sp macro="" textlink="">
      <xdr:nvSpPr>
        <xdr:cNvPr id="545" name="【保健センター・保健所】&#10;有形固定資産減価償却率平均値テキスト">
          <a:extLst>
            <a:ext uri="{FF2B5EF4-FFF2-40B4-BE49-F238E27FC236}">
              <a16:creationId xmlns:a16="http://schemas.microsoft.com/office/drawing/2014/main" id="{839D2794-90A9-4DDD-83D5-3D21BEBE7E6C}"/>
            </a:ext>
          </a:extLst>
        </xdr:cNvPr>
        <xdr:cNvSpPr txBox="1"/>
      </xdr:nvSpPr>
      <xdr:spPr>
        <a:xfrm>
          <a:off x="16357600" y="1022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87993</xdr:rowOff>
    </xdr:from>
    <xdr:to>
      <xdr:col>85</xdr:col>
      <xdr:colOff>177800</xdr:colOff>
      <xdr:row>61</xdr:row>
      <xdr:rowOff>18143</xdr:rowOff>
    </xdr:to>
    <xdr:sp macro="" textlink="">
      <xdr:nvSpPr>
        <xdr:cNvPr id="546" name="フローチャート: 判断 545">
          <a:extLst>
            <a:ext uri="{FF2B5EF4-FFF2-40B4-BE49-F238E27FC236}">
              <a16:creationId xmlns:a16="http://schemas.microsoft.com/office/drawing/2014/main" id="{66AC615B-8580-467F-A2AD-F32F0ADA5037}"/>
            </a:ext>
          </a:extLst>
        </xdr:cNvPr>
        <xdr:cNvSpPr/>
      </xdr:nvSpPr>
      <xdr:spPr>
        <a:xfrm>
          <a:off x="162687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52070</xdr:rowOff>
    </xdr:from>
    <xdr:to>
      <xdr:col>81</xdr:col>
      <xdr:colOff>101600</xdr:colOff>
      <xdr:row>60</xdr:row>
      <xdr:rowOff>153670</xdr:rowOff>
    </xdr:to>
    <xdr:sp macro="" textlink="">
      <xdr:nvSpPr>
        <xdr:cNvPr id="547" name="フローチャート: 判断 546">
          <a:extLst>
            <a:ext uri="{FF2B5EF4-FFF2-40B4-BE49-F238E27FC236}">
              <a16:creationId xmlns:a16="http://schemas.microsoft.com/office/drawing/2014/main" id="{D29AFC87-A3EA-4C31-BCA0-B3F65A47E05B}"/>
            </a:ext>
          </a:extLst>
        </xdr:cNvPr>
        <xdr:cNvSpPr/>
      </xdr:nvSpPr>
      <xdr:spPr>
        <a:xfrm>
          <a:off x="15430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43906</xdr:rowOff>
    </xdr:from>
    <xdr:to>
      <xdr:col>76</xdr:col>
      <xdr:colOff>165100</xdr:colOff>
      <xdr:row>60</xdr:row>
      <xdr:rowOff>145506</xdr:rowOff>
    </xdr:to>
    <xdr:sp macro="" textlink="">
      <xdr:nvSpPr>
        <xdr:cNvPr id="548" name="フローチャート: 判断 547">
          <a:extLst>
            <a:ext uri="{FF2B5EF4-FFF2-40B4-BE49-F238E27FC236}">
              <a16:creationId xmlns:a16="http://schemas.microsoft.com/office/drawing/2014/main" id="{1B4D4589-47C7-4C77-B0F9-E9EFBEA90A1F}"/>
            </a:ext>
          </a:extLst>
        </xdr:cNvPr>
        <xdr:cNvSpPr/>
      </xdr:nvSpPr>
      <xdr:spPr>
        <a:xfrm>
          <a:off x="14541500" y="1033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21046</xdr:rowOff>
    </xdr:from>
    <xdr:to>
      <xdr:col>72</xdr:col>
      <xdr:colOff>38100</xdr:colOff>
      <xdr:row>60</xdr:row>
      <xdr:rowOff>122646</xdr:rowOff>
    </xdr:to>
    <xdr:sp macro="" textlink="">
      <xdr:nvSpPr>
        <xdr:cNvPr id="549" name="フローチャート: 判断 548">
          <a:extLst>
            <a:ext uri="{FF2B5EF4-FFF2-40B4-BE49-F238E27FC236}">
              <a16:creationId xmlns:a16="http://schemas.microsoft.com/office/drawing/2014/main" id="{60E3C739-40F0-4BBB-97C7-A5B6C652C983}"/>
            </a:ext>
          </a:extLst>
        </xdr:cNvPr>
        <xdr:cNvSpPr/>
      </xdr:nvSpPr>
      <xdr:spPr>
        <a:xfrm>
          <a:off x="13652500" y="1030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9616</xdr:rowOff>
    </xdr:from>
    <xdr:to>
      <xdr:col>67</xdr:col>
      <xdr:colOff>101600</xdr:colOff>
      <xdr:row>60</xdr:row>
      <xdr:rowOff>111216</xdr:rowOff>
    </xdr:to>
    <xdr:sp macro="" textlink="">
      <xdr:nvSpPr>
        <xdr:cNvPr id="550" name="フローチャート: 判断 549">
          <a:extLst>
            <a:ext uri="{FF2B5EF4-FFF2-40B4-BE49-F238E27FC236}">
              <a16:creationId xmlns:a16="http://schemas.microsoft.com/office/drawing/2014/main" id="{D8F02FD4-389A-44E4-8861-A9A6B6072FC3}"/>
            </a:ext>
          </a:extLst>
        </xdr:cNvPr>
        <xdr:cNvSpPr/>
      </xdr:nvSpPr>
      <xdr:spPr>
        <a:xfrm>
          <a:off x="12763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2D563726-4A89-4429-B68F-8A47887990D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4DABB892-5212-4812-8F18-ED4F88BF141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7B48480E-C5A6-4F3C-BCE4-8EE7548A8F0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25D34AFD-58F2-4C87-A2B2-58BC81E27E7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5" name="テキスト ボックス 554">
          <a:extLst>
            <a:ext uri="{FF2B5EF4-FFF2-40B4-BE49-F238E27FC236}">
              <a16:creationId xmlns:a16="http://schemas.microsoft.com/office/drawing/2014/main" id="{61B30397-82AA-4AED-973E-5E825FF98C8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21046</xdr:rowOff>
    </xdr:from>
    <xdr:to>
      <xdr:col>85</xdr:col>
      <xdr:colOff>177800</xdr:colOff>
      <xdr:row>61</xdr:row>
      <xdr:rowOff>122646</xdr:rowOff>
    </xdr:to>
    <xdr:sp macro="" textlink="">
      <xdr:nvSpPr>
        <xdr:cNvPr id="556" name="楕円 555">
          <a:extLst>
            <a:ext uri="{FF2B5EF4-FFF2-40B4-BE49-F238E27FC236}">
              <a16:creationId xmlns:a16="http://schemas.microsoft.com/office/drawing/2014/main" id="{C0A6C264-318D-420D-BFCD-F3516A9EC1BA}"/>
            </a:ext>
          </a:extLst>
        </xdr:cNvPr>
        <xdr:cNvSpPr/>
      </xdr:nvSpPr>
      <xdr:spPr>
        <a:xfrm>
          <a:off x="16268700" y="1047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170923</xdr:rowOff>
    </xdr:from>
    <xdr:ext cx="405111" cy="259045"/>
    <xdr:sp macro="" textlink="">
      <xdr:nvSpPr>
        <xdr:cNvPr id="557" name="【保健センター・保健所】&#10;有形固定資産減価償却率該当値テキスト">
          <a:extLst>
            <a:ext uri="{FF2B5EF4-FFF2-40B4-BE49-F238E27FC236}">
              <a16:creationId xmlns:a16="http://schemas.microsoft.com/office/drawing/2014/main" id="{45DAFC7D-AD2F-4B04-B79C-37BCF998D79A}"/>
            </a:ext>
          </a:extLst>
        </xdr:cNvPr>
        <xdr:cNvSpPr txBox="1"/>
      </xdr:nvSpPr>
      <xdr:spPr>
        <a:xfrm>
          <a:off x="16357600" y="1045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171269</xdr:rowOff>
    </xdr:from>
    <xdr:to>
      <xdr:col>81</xdr:col>
      <xdr:colOff>101600</xdr:colOff>
      <xdr:row>61</xdr:row>
      <xdr:rowOff>101419</xdr:rowOff>
    </xdr:to>
    <xdr:sp macro="" textlink="">
      <xdr:nvSpPr>
        <xdr:cNvPr id="558" name="楕円 557">
          <a:extLst>
            <a:ext uri="{FF2B5EF4-FFF2-40B4-BE49-F238E27FC236}">
              <a16:creationId xmlns:a16="http://schemas.microsoft.com/office/drawing/2014/main" id="{C3554A3F-CEFC-4BBE-9DBF-10EEFECC80BC}"/>
            </a:ext>
          </a:extLst>
        </xdr:cNvPr>
        <xdr:cNvSpPr/>
      </xdr:nvSpPr>
      <xdr:spPr>
        <a:xfrm>
          <a:off x="15430500" y="1045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50619</xdr:rowOff>
    </xdr:from>
    <xdr:to>
      <xdr:col>85</xdr:col>
      <xdr:colOff>127000</xdr:colOff>
      <xdr:row>61</xdr:row>
      <xdr:rowOff>71846</xdr:rowOff>
    </xdr:to>
    <xdr:cxnSp macro="">
      <xdr:nvCxnSpPr>
        <xdr:cNvPr id="559" name="直線コネクタ 558">
          <a:extLst>
            <a:ext uri="{FF2B5EF4-FFF2-40B4-BE49-F238E27FC236}">
              <a16:creationId xmlns:a16="http://schemas.microsoft.com/office/drawing/2014/main" id="{7448003F-AB15-4C35-9500-C1E646C40FFE}"/>
            </a:ext>
          </a:extLst>
        </xdr:cNvPr>
        <xdr:cNvCxnSpPr/>
      </xdr:nvCxnSpPr>
      <xdr:spPr>
        <a:xfrm>
          <a:off x="15481300" y="10509069"/>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150041</xdr:rowOff>
    </xdr:from>
    <xdr:to>
      <xdr:col>76</xdr:col>
      <xdr:colOff>165100</xdr:colOff>
      <xdr:row>61</xdr:row>
      <xdr:rowOff>80191</xdr:rowOff>
    </xdr:to>
    <xdr:sp macro="" textlink="">
      <xdr:nvSpPr>
        <xdr:cNvPr id="560" name="楕円 559">
          <a:extLst>
            <a:ext uri="{FF2B5EF4-FFF2-40B4-BE49-F238E27FC236}">
              <a16:creationId xmlns:a16="http://schemas.microsoft.com/office/drawing/2014/main" id="{8F3D7984-F527-40EF-8529-3790A14A1E9C}"/>
            </a:ext>
          </a:extLst>
        </xdr:cNvPr>
        <xdr:cNvSpPr/>
      </xdr:nvSpPr>
      <xdr:spPr>
        <a:xfrm>
          <a:off x="14541500" y="1043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29391</xdr:rowOff>
    </xdr:from>
    <xdr:to>
      <xdr:col>81</xdr:col>
      <xdr:colOff>50800</xdr:colOff>
      <xdr:row>61</xdr:row>
      <xdr:rowOff>50619</xdr:rowOff>
    </xdr:to>
    <xdr:cxnSp macro="">
      <xdr:nvCxnSpPr>
        <xdr:cNvPr id="561" name="直線コネクタ 560">
          <a:extLst>
            <a:ext uri="{FF2B5EF4-FFF2-40B4-BE49-F238E27FC236}">
              <a16:creationId xmlns:a16="http://schemas.microsoft.com/office/drawing/2014/main" id="{06AC7A66-CC8C-45B4-962B-43949D9B3831}"/>
            </a:ext>
          </a:extLst>
        </xdr:cNvPr>
        <xdr:cNvCxnSpPr/>
      </xdr:nvCxnSpPr>
      <xdr:spPr>
        <a:xfrm>
          <a:off x="14592300" y="10487841"/>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128815</xdr:rowOff>
    </xdr:from>
    <xdr:to>
      <xdr:col>72</xdr:col>
      <xdr:colOff>38100</xdr:colOff>
      <xdr:row>61</xdr:row>
      <xdr:rowOff>58965</xdr:rowOff>
    </xdr:to>
    <xdr:sp macro="" textlink="">
      <xdr:nvSpPr>
        <xdr:cNvPr id="562" name="楕円 561">
          <a:extLst>
            <a:ext uri="{FF2B5EF4-FFF2-40B4-BE49-F238E27FC236}">
              <a16:creationId xmlns:a16="http://schemas.microsoft.com/office/drawing/2014/main" id="{3174873B-338A-47F1-BE60-B83A1F96B5C3}"/>
            </a:ext>
          </a:extLst>
        </xdr:cNvPr>
        <xdr:cNvSpPr/>
      </xdr:nvSpPr>
      <xdr:spPr>
        <a:xfrm>
          <a:off x="13652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8165</xdr:rowOff>
    </xdr:from>
    <xdr:to>
      <xdr:col>76</xdr:col>
      <xdr:colOff>114300</xdr:colOff>
      <xdr:row>61</xdr:row>
      <xdr:rowOff>29391</xdr:rowOff>
    </xdr:to>
    <xdr:cxnSp macro="">
      <xdr:nvCxnSpPr>
        <xdr:cNvPr id="563" name="直線コネクタ 562">
          <a:extLst>
            <a:ext uri="{FF2B5EF4-FFF2-40B4-BE49-F238E27FC236}">
              <a16:creationId xmlns:a16="http://schemas.microsoft.com/office/drawing/2014/main" id="{695CE8FB-72E5-42D4-B687-14208D5BF09C}"/>
            </a:ext>
          </a:extLst>
        </xdr:cNvPr>
        <xdr:cNvCxnSpPr/>
      </xdr:nvCxnSpPr>
      <xdr:spPr>
        <a:xfrm>
          <a:off x="13703300" y="10466615"/>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107587</xdr:rowOff>
    </xdr:from>
    <xdr:to>
      <xdr:col>67</xdr:col>
      <xdr:colOff>101600</xdr:colOff>
      <xdr:row>61</xdr:row>
      <xdr:rowOff>37737</xdr:rowOff>
    </xdr:to>
    <xdr:sp macro="" textlink="">
      <xdr:nvSpPr>
        <xdr:cNvPr id="564" name="楕円 563">
          <a:extLst>
            <a:ext uri="{FF2B5EF4-FFF2-40B4-BE49-F238E27FC236}">
              <a16:creationId xmlns:a16="http://schemas.microsoft.com/office/drawing/2014/main" id="{F2251894-176A-4D79-8E17-361C0017C33E}"/>
            </a:ext>
          </a:extLst>
        </xdr:cNvPr>
        <xdr:cNvSpPr/>
      </xdr:nvSpPr>
      <xdr:spPr>
        <a:xfrm>
          <a:off x="12763500" y="1039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158387</xdr:rowOff>
    </xdr:from>
    <xdr:to>
      <xdr:col>71</xdr:col>
      <xdr:colOff>177800</xdr:colOff>
      <xdr:row>61</xdr:row>
      <xdr:rowOff>8165</xdr:rowOff>
    </xdr:to>
    <xdr:cxnSp macro="">
      <xdr:nvCxnSpPr>
        <xdr:cNvPr id="565" name="直線コネクタ 564">
          <a:extLst>
            <a:ext uri="{FF2B5EF4-FFF2-40B4-BE49-F238E27FC236}">
              <a16:creationId xmlns:a16="http://schemas.microsoft.com/office/drawing/2014/main" id="{165AF37F-AC84-428E-A7FC-9912D2156D5C}"/>
            </a:ext>
          </a:extLst>
        </xdr:cNvPr>
        <xdr:cNvCxnSpPr/>
      </xdr:nvCxnSpPr>
      <xdr:spPr>
        <a:xfrm>
          <a:off x="12814300" y="10445387"/>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170197</xdr:rowOff>
    </xdr:from>
    <xdr:ext cx="405111" cy="259045"/>
    <xdr:sp macro="" textlink="">
      <xdr:nvSpPr>
        <xdr:cNvPr id="566" name="n_1aveValue【保健センター・保健所】&#10;有形固定資産減価償却率">
          <a:extLst>
            <a:ext uri="{FF2B5EF4-FFF2-40B4-BE49-F238E27FC236}">
              <a16:creationId xmlns:a16="http://schemas.microsoft.com/office/drawing/2014/main" id="{F00BFE00-2A7D-43D6-AAF2-DD4B26785FEA}"/>
            </a:ext>
          </a:extLst>
        </xdr:cNvPr>
        <xdr:cNvSpPr txBox="1"/>
      </xdr:nvSpPr>
      <xdr:spPr>
        <a:xfrm>
          <a:off x="152660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162033</xdr:rowOff>
    </xdr:from>
    <xdr:ext cx="405111" cy="259045"/>
    <xdr:sp macro="" textlink="">
      <xdr:nvSpPr>
        <xdr:cNvPr id="567" name="n_2aveValue【保健センター・保健所】&#10;有形固定資産減価償却率">
          <a:extLst>
            <a:ext uri="{FF2B5EF4-FFF2-40B4-BE49-F238E27FC236}">
              <a16:creationId xmlns:a16="http://schemas.microsoft.com/office/drawing/2014/main" id="{D34C39A5-F324-459E-A2A0-09BF79D8CBF2}"/>
            </a:ext>
          </a:extLst>
        </xdr:cNvPr>
        <xdr:cNvSpPr txBox="1"/>
      </xdr:nvSpPr>
      <xdr:spPr>
        <a:xfrm>
          <a:off x="143897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139173</xdr:rowOff>
    </xdr:from>
    <xdr:ext cx="405111" cy="259045"/>
    <xdr:sp macro="" textlink="">
      <xdr:nvSpPr>
        <xdr:cNvPr id="568" name="n_3aveValue【保健センター・保健所】&#10;有形固定資産減価償却率">
          <a:extLst>
            <a:ext uri="{FF2B5EF4-FFF2-40B4-BE49-F238E27FC236}">
              <a16:creationId xmlns:a16="http://schemas.microsoft.com/office/drawing/2014/main" id="{A5126881-B89A-4A65-B42E-0ADC77E8FE9A}"/>
            </a:ext>
          </a:extLst>
        </xdr:cNvPr>
        <xdr:cNvSpPr txBox="1"/>
      </xdr:nvSpPr>
      <xdr:spPr>
        <a:xfrm>
          <a:off x="13500744" y="1008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127743</xdr:rowOff>
    </xdr:from>
    <xdr:ext cx="405111" cy="259045"/>
    <xdr:sp macro="" textlink="">
      <xdr:nvSpPr>
        <xdr:cNvPr id="569" name="n_4aveValue【保健センター・保健所】&#10;有形固定資産減価償却率">
          <a:extLst>
            <a:ext uri="{FF2B5EF4-FFF2-40B4-BE49-F238E27FC236}">
              <a16:creationId xmlns:a16="http://schemas.microsoft.com/office/drawing/2014/main" id="{6CBC1A45-D259-4C2F-9214-74A401852D6C}"/>
            </a:ext>
          </a:extLst>
        </xdr:cNvPr>
        <xdr:cNvSpPr txBox="1"/>
      </xdr:nvSpPr>
      <xdr:spPr>
        <a:xfrm>
          <a:off x="12611744" y="1007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92546</xdr:rowOff>
    </xdr:from>
    <xdr:ext cx="405111" cy="259045"/>
    <xdr:sp macro="" textlink="">
      <xdr:nvSpPr>
        <xdr:cNvPr id="570" name="n_1mainValue【保健センター・保健所】&#10;有形固定資産減価償却率">
          <a:extLst>
            <a:ext uri="{FF2B5EF4-FFF2-40B4-BE49-F238E27FC236}">
              <a16:creationId xmlns:a16="http://schemas.microsoft.com/office/drawing/2014/main" id="{9213AB51-F772-4807-B00F-834893408D1D}"/>
            </a:ext>
          </a:extLst>
        </xdr:cNvPr>
        <xdr:cNvSpPr txBox="1"/>
      </xdr:nvSpPr>
      <xdr:spPr>
        <a:xfrm>
          <a:off x="152660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71318</xdr:rowOff>
    </xdr:from>
    <xdr:ext cx="405111" cy="259045"/>
    <xdr:sp macro="" textlink="">
      <xdr:nvSpPr>
        <xdr:cNvPr id="571" name="n_2mainValue【保健センター・保健所】&#10;有形固定資産減価償却率">
          <a:extLst>
            <a:ext uri="{FF2B5EF4-FFF2-40B4-BE49-F238E27FC236}">
              <a16:creationId xmlns:a16="http://schemas.microsoft.com/office/drawing/2014/main" id="{6CE9DE0D-FDD8-4340-AF87-58D48AA6086B}"/>
            </a:ext>
          </a:extLst>
        </xdr:cNvPr>
        <xdr:cNvSpPr txBox="1"/>
      </xdr:nvSpPr>
      <xdr:spPr>
        <a:xfrm>
          <a:off x="14389744" y="1052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50092</xdr:rowOff>
    </xdr:from>
    <xdr:ext cx="405111" cy="259045"/>
    <xdr:sp macro="" textlink="">
      <xdr:nvSpPr>
        <xdr:cNvPr id="572" name="n_3mainValue【保健センター・保健所】&#10;有形固定資産減価償却率">
          <a:extLst>
            <a:ext uri="{FF2B5EF4-FFF2-40B4-BE49-F238E27FC236}">
              <a16:creationId xmlns:a16="http://schemas.microsoft.com/office/drawing/2014/main" id="{A3493504-56DB-4289-9C5F-5E9B6F2DC1CF}"/>
            </a:ext>
          </a:extLst>
        </xdr:cNvPr>
        <xdr:cNvSpPr txBox="1"/>
      </xdr:nvSpPr>
      <xdr:spPr>
        <a:xfrm>
          <a:off x="13500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28864</xdr:rowOff>
    </xdr:from>
    <xdr:ext cx="405111" cy="259045"/>
    <xdr:sp macro="" textlink="">
      <xdr:nvSpPr>
        <xdr:cNvPr id="573" name="n_4mainValue【保健センター・保健所】&#10;有形固定資産減価償却率">
          <a:extLst>
            <a:ext uri="{FF2B5EF4-FFF2-40B4-BE49-F238E27FC236}">
              <a16:creationId xmlns:a16="http://schemas.microsoft.com/office/drawing/2014/main" id="{1339E1B3-6848-4125-A0EA-9271CBBC3A6A}"/>
            </a:ext>
          </a:extLst>
        </xdr:cNvPr>
        <xdr:cNvSpPr txBox="1"/>
      </xdr:nvSpPr>
      <xdr:spPr>
        <a:xfrm>
          <a:off x="12611744" y="104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4" name="正方形/長方形 573">
          <a:extLst>
            <a:ext uri="{FF2B5EF4-FFF2-40B4-BE49-F238E27FC236}">
              <a16:creationId xmlns:a16="http://schemas.microsoft.com/office/drawing/2014/main" id="{9F267D91-23A7-4202-B5A7-5C51F1C45EC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5" name="正方形/長方形 574">
          <a:extLst>
            <a:ext uri="{FF2B5EF4-FFF2-40B4-BE49-F238E27FC236}">
              <a16:creationId xmlns:a16="http://schemas.microsoft.com/office/drawing/2014/main" id="{9036E802-64E8-4BD3-AB9D-2DDAFA504A0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6" name="正方形/長方形 575">
          <a:extLst>
            <a:ext uri="{FF2B5EF4-FFF2-40B4-BE49-F238E27FC236}">
              <a16:creationId xmlns:a16="http://schemas.microsoft.com/office/drawing/2014/main" id="{8AAB96E5-02F2-4DA7-84AF-1D69DDA41EE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7" name="正方形/長方形 576">
          <a:extLst>
            <a:ext uri="{FF2B5EF4-FFF2-40B4-BE49-F238E27FC236}">
              <a16:creationId xmlns:a16="http://schemas.microsoft.com/office/drawing/2014/main" id="{3CF9E5A6-0CBF-4286-B44C-D36C7FD1ADA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8" name="正方形/長方形 577">
          <a:extLst>
            <a:ext uri="{FF2B5EF4-FFF2-40B4-BE49-F238E27FC236}">
              <a16:creationId xmlns:a16="http://schemas.microsoft.com/office/drawing/2014/main" id="{6329F6DB-0069-453A-9D19-A6D47FBEE9B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9" name="正方形/長方形 578">
          <a:extLst>
            <a:ext uri="{FF2B5EF4-FFF2-40B4-BE49-F238E27FC236}">
              <a16:creationId xmlns:a16="http://schemas.microsoft.com/office/drawing/2014/main" id="{9FFB1798-F6F8-40C0-9840-00CDFCD13BD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0" name="正方形/長方形 579">
          <a:extLst>
            <a:ext uri="{FF2B5EF4-FFF2-40B4-BE49-F238E27FC236}">
              <a16:creationId xmlns:a16="http://schemas.microsoft.com/office/drawing/2014/main" id="{E15C7797-5710-477D-85D7-976D13B3621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1" name="正方形/長方形 580">
          <a:extLst>
            <a:ext uri="{FF2B5EF4-FFF2-40B4-BE49-F238E27FC236}">
              <a16:creationId xmlns:a16="http://schemas.microsoft.com/office/drawing/2014/main" id="{5EB1DEF7-8AF8-4F89-B21C-CBA8590DF38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2" name="テキスト ボックス 581">
          <a:extLst>
            <a:ext uri="{FF2B5EF4-FFF2-40B4-BE49-F238E27FC236}">
              <a16:creationId xmlns:a16="http://schemas.microsoft.com/office/drawing/2014/main" id="{FC841FAA-47B3-4B30-A047-5C8A7BF5D05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3" name="直線コネクタ 582">
          <a:extLst>
            <a:ext uri="{FF2B5EF4-FFF2-40B4-BE49-F238E27FC236}">
              <a16:creationId xmlns:a16="http://schemas.microsoft.com/office/drawing/2014/main" id="{92DC3301-3AB0-401F-A861-D54B147786D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4" name="直線コネクタ 583">
          <a:extLst>
            <a:ext uri="{FF2B5EF4-FFF2-40B4-BE49-F238E27FC236}">
              <a16:creationId xmlns:a16="http://schemas.microsoft.com/office/drawing/2014/main" id="{9E2F4244-5382-47E1-9558-55D584758788}"/>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5" name="テキスト ボックス 584">
          <a:extLst>
            <a:ext uri="{FF2B5EF4-FFF2-40B4-BE49-F238E27FC236}">
              <a16:creationId xmlns:a16="http://schemas.microsoft.com/office/drawing/2014/main" id="{3058B51B-87F9-41FE-BF90-DCE4C5A392E4}"/>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6" name="直線コネクタ 585">
          <a:extLst>
            <a:ext uri="{FF2B5EF4-FFF2-40B4-BE49-F238E27FC236}">
              <a16:creationId xmlns:a16="http://schemas.microsoft.com/office/drawing/2014/main" id="{A56F995A-7441-4051-97B7-FB5BE9980DA6}"/>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7" name="テキスト ボックス 586">
          <a:extLst>
            <a:ext uri="{FF2B5EF4-FFF2-40B4-BE49-F238E27FC236}">
              <a16:creationId xmlns:a16="http://schemas.microsoft.com/office/drawing/2014/main" id="{FBAA42D8-ED72-4302-B7E0-BF29DD8E3E03}"/>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8" name="直線コネクタ 587">
          <a:extLst>
            <a:ext uri="{FF2B5EF4-FFF2-40B4-BE49-F238E27FC236}">
              <a16:creationId xmlns:a16="http://schemas.microsoft.com/office/drawing/2014/main" id="{71270911-55CB-4442-AFC1-EEC19B7B6A4D}"/>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9" name="テキスト ボックス 588">
          <a:extLst>
            <a:ext uri="{FF2B5EF4-FFF2-40B4-BE49-F238E27FC236}">
              <a16:creationId xmlns:a16="http://schemas.microsoft.com/office/drawing/2014/main" id="{5BA4C81C-B0CD-4B52-9ACD-32639FA8C3BF}"/>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90" name="直線コネクタ 589">
          <a:extLst>
            <a:ext uri="{FF2B5EF4-FFF2-40B4-BE49-F238E27FC236}">
              <a16:creationId xmlns:a16="http://schemas.microsoft.com/office/drawing/2014/main" id="{84B766B2-96AE-463B-B431-60E3D19202CC}"/>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1" name="テキスト ボックス 590">
          <a:extLst>
            <a:ext uri="{FF2B5EF4-FFF2-40B4-BE49-F238E27FC236}">
              <a16:creationId xmlns:a16="http://schemas.microsoft.com/office/drawing/2014/main" id="{A5F90C71-D00D-4252-BC97-DDEC6BAC1AEF}"/>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2" name="直線コネクタ 591">
          <a:extLst>
            <a:ext uri="{FF2B5EF4-FFF2-40B4-BE49-F238E27FC236}">
              <a16:creationId xmlns:a16="http://schemas.microsoft.com/office/drawing/2014/main" id="{8A734755-8C96-43B2-B8F3-795AD944F15C}"/>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3" name="テキスト ボックス 592">
          <a:extLst>
            <a:ext uri="{FF2B5EF4-FFF2-40B4-BE49-F238E27FC236}">
              <a16:creationId xmlns:a16="http://schemas.microsoft.com/office/drawing/2014/main" id="{BAEAE1E4-060F-474E-B9CF-D22691A4E45E}"/>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4" name="直線コネクタ 593">
          <a:extLst>
            <a:ext uri="{FF2B5EF4-FFF2-40B4-BE49-F238E27FC236}">
              <a16:creationId xmlns:a16="http://schemas.microsoft.com/office/drawing/2014/main" id="{D4B69E8C-6457-4C22-90EB-DE7C148E9E5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5" name="テキスト ボックス 594">
          <a:extLst>
            <a:ext uri="{FF2B5EF4-FFF2-40B4-BE49-F238E27FC236}">
              <a16:creationId xmlns:a16="http://schemas.microsoft.com/office/drawing/2014/main" id="{48EBE296-015F-4475-A8AD-36FF6A6E6D6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6" name="【保健センター・保健所】&#10;一人当たり面積グラフ枠">
          <a:extLst>
            <a:ext uri="{FF2B5EF4-FFF2-40B4-BE49-F238E27FC236}">
              <a16:creationId xmlns:a16="http://schemas.microsoft.com/office/drawing/2014/main" id="{203403C6-1546-499C-A3C4-FC75C5911F6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41910</xdr:rowOff>
    </xdr:from>
    <xdr:to>
      <xdr:col>116</xdr:col>
      <xdr:colOff>62864</xdr:colOff>
      <xdr:row>64</xdr:row>
      <xdr:rowOff>0</xdr:rowOff>
    </xdr:to>
    <xdr:cxnSp macro="">
      <xdr:nvCxnSpPr>
        <xdr:cNvPr id="597" name="直線コネクタ 596">
          <a:extLst>
            <a:ext uri="{FF2B5EF4-FFF2-40B4-BE49-F238E27FC236}">
              <a16:creationId xmlns:a16="http://schemas.microsoft.com/office/drawing/2014/main" id="{35BA4055-3E11-4A99-8792-4997B56E5A7D}"/>
            </a:ext>
          </a:extLst>
        </xdr:cNvPr>
        <xdr:cNvCxnSpPr/>
      </xdr:nvCxnSpPr>
      <xdr:spPr>
        <a:xfrm flipV="1">
          <a:off x="22160864" y="947166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598" name="【保健センター・保健所】&#10;一人当たり面積最小値テキスト">
          <a:extLst>
            <a:ext uri="{FF2B5EF4-FFF2-40B4-BE49-F238E27FC236}">
              <a16:creationId xmlns:a16="http://schemas.microsoft.com/office/drawing/2014/main" id="{0769D77B-1E58-47D3-B50C-B71FD18D4531}"/>
            </a:ext>
          </a:extLst>
        </xdr:cNvPr>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599" name="直線コネクタ 598">
          <a:extLst>
            <a:ext uri="{FF2B5EF4-FFF2-40B4-BE49-F238E27FC236}">
              <a16:creationId xmlns:a16="http://schemas.microsoft.com/office/drawing/2014/main" id="{F0967D25-4FF3-460A-8246-785A764C9484}"/>
            </a:ext>
          </a:extLst>
        </xdr:cNvPr>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160037</xdr:rowOff>
    </xdr:from>
    <xdr:ext cx="469744" cy="259045"/>
    <xdr:sp macro="" textlink="">
      <xdr:nvSpPr>
        <xdr:cNvPr id="600" name="【保健センター・保健所】&#10;一人当たり面積最大値テキスト">
          <a:extLst>
            <a:ext uri="{FF2B5EF4-FFF2-40B4-BE49-F238E27FC236}">
              <a16:creationId xmlns:a16="http://schemas.microsoft.com/office/drawing/2014/main" id="{EAFCA1DC-5B31-421D-9259-684B4E785600}"/>
            </a:ext>
          </a:extLst>
        </xdr:cNvPr>
        <xdr:cNvSpPr txBox="1"/>
      </xdr:nvSpPr>
      <xdr:spPr>
        <a:xfrm>
          <a:off x="22199600" y="924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41910</xdr:rowOff>
    </xdr:from>
    <xdr:to>
      <xdr:col>116</xdr:col>
      <xdr:colOff>152400</xdr:colOff>
      <xdr:row>55</xdr:row>
      <xdr:rowOff>41910</xdr:rowOff>
    </xdr:to>
    <xdr:cxnSp macro="">
      <xdr:nvCxnSpPr>
        <xdr:cNvPr id="601" name="直線コネクタ 600">
          <a:extLst>
            <a:ext uri="{FF2B5EF4-FFF2-40B4-BE49-F238E27FC236}">
              <a16:creationId xmlns:a16="http://schemas.microsoft.com/office/drawing/2014/main" id="{D64CCD7F-5F15-49F9-8B07-FC02C804C2BE}"/>
            </a:ext>
          </a:extLst>
        </xdr:cNvPr>
        <xdr:cNvCxnSpPr/>
      </xdr:nvCxnSpPr>
      <xdr:spPr>
        <a:xfrm>
          <a:off x="22072600" y="947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139717</xdr:rowOff>
    </xdr:from>
    <xdr:ext cx="469744" cy="259045"/>
    <xdr:sp macro="" textlink="">
      <xdr:nvSpPr>
        <xdr:cNvPr id="602" name="【保健センター・保健所】&#10;一人当たり面積平均値テキスト">
          <a:extLst>
            <a:ext uri="{FF2B5EF4-FFF2-40B4-BE49-F238E27FC236}">
              <a16:creationId xmlns:a16="http://schemas.microsoft.com/office/drawing/2014/main" id="{B8798F59-636C-4269-B019-FB1AF69B9677}"/>
            </a:ext>
          </a:extLst>
        </xdr:cNvPr>
        <xdr:cNvSpPr txBox="1"/>
      </xdr:nvSpPr>
      <xdr:spPr>
        <a:xfrm>
          <a:off x="22199600" y="10426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116840</xdr:rowOff>
    </xdr:from>
    <xdr:to>
      <xdr:col>116</xdr:col>
      <xdr:colOff>114300</xdr:colOff>
      <xdr:row>62</xdr:row>
      <xdr:rowOff>46990</xdr:rowOff>
    </xdr:to>
    <xdr:sp macro="" textlink="">
      <xdr:nvSpPr>
        <xdr:cNvPr id="603" name="フローチャート: 判断 602">
          <a:extLst>
            <a:ext uri="{FF2B5EF4-FFF2-40B4-BE49-F238E27FC236}">
              <a16:creationId xmlns:a16="http://schemas.microsoft.com/office/drawing/2014/main" id="{C31A1243-DE3D-493B-9E8C-19FB3D919FF6}"/>
            </a:ext>
          </a:extLst>
        </xdr:cNvPr>
        <xdr:cNvSpPr/>
      </xdr:nvSpPr>
      <xdr:spPr>
        <a:xfrm>
          <a:off x="221107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124460</xdr:rowOff>
    </xdr:from>
    <xdr:to>
      <xdr:col>112</xdr:col>
      <xdr:colOff>38100</xdr:colOff>
      <xdr:row>62</xdr:row>
      <xdr:rowOff>54610</xdr:rowOff>
    </xdr:to>
    <xdr:sp macro="" textlink="">
      <xdr:nvSpPr>
        <xdr:cNvPr id="604" name="フローチャート: 判断 603">
          <a:extLst>
            <a:ext uri="{FF2B5EF4-FFF2-40B4-BE49-F238E27FC236}">
              <a16:creationId xmlns:a16="http://schemas.microsoft.com/office/drawing/2014/main" id="{79A98D78-9AE3-409B-9E3B-47B6C493764F}"/>
            </a:ext>
          </a:extLst>
        </xdr:cNvPr>
        <xdr:cNvSpPr/>
      </xdr:nvSpPr>
      <xdr:spPr>
        <a:xfrm>
          <a:off x="212725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105410</xdr:rowOff>
    </xdr:from>
    <xdr:to>
      <xdr:col>107</xdr:col>
      <xdr:colOff>101600</xdr:colOff>
      <xdr:row>62</xdr:row>
      <xdr:rowOff>35560</xdr:rowOff>
    </xdr:to>
    <xdr:sp macro="" textlink="">
      <xdr:nvSpPr>
        <xdr:cNvPr id="605" name="フローチャート: 判断 604">
          <a:extLst>
            <a:ext uri="{FF2B5EF4-FFF2-40B4-BE49-F238E27FC236}">
              <a16:creationId xmlns:a16="http://schemas.microsoft.com/office/drawing/2014/main" id="{E2E45CBA-0C0D-4E79-AAD8-EA85CA251555}"/>
            </a:ext>
          </a:extLst>
        </xdr:cNvPr>
        <xdr:cNvSpPr/>
      </xdr:nvSpPr>
      <xdr:spPr>
        <a:xfrm>
          <a:off x="20383500" y="1056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132080</xdr:rowOff>
    </xdr:from>
    <xdr:to>
      <xdr:col>102</xdr:col>
      <xdr:colOff>165100</xdr:colOff>
      <xdr:row>62</xdr:row>
      <xdr:rowOff>62230</xdr:rowOff>
    </xdr:to>
    <xdr:sp macro="" textlink="">
      <xdr:nvSpPr>
        <xdr:cNvPr id="606" name="フローチャート: 判断 605">
          <a:extLst>
            <a:ext uri="{FF2B5EF4-FFF2-40B4-BE49-F238E27FC236}">
              <a16:creationId xmlns:a16="http://schemas.microsoft.com/office/drawing/2014/main" id="{36D674F6-9659-4EB9-B1FE-ED7D191675C0}"/>
            </a:ext>
          </a:extLst>
        </xdr:cNvPr>
        <xdr:cNvSpPr/>
      </xdr:nvSpPr>
      <xdr:spPr>
        <a:xfrm>
          <a:off x="19494500" y="1059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139700</xdr:rowOff>
    </xdr:from>
    <xdr:to>
      <xdr:col>98</xdr:col>
      <xdr:colOff>38100</xdr:colOff>
      <xdr:row>62</xdr:row>
      <xdr:rowOff>69850</xdr:rowOff>
    </xdr:to>
    <xdr:sp macro="" textlink="">
      <xdr:nvSpPr>
        <xdr:cNvPr id="607" name="フローチャート: 判断 606">
          <a:extLst>
            <a:ext uri="{FF2B5EF4-FFF2-40B4-BE49-F238E27FC236}">
              <a16:creationId xmlns:a16="http://schemas.microsoft.com/office/drawing/2014/main" id="{651190E4-65C7-422A-BB81-87BD29AF526F}"/>
            </a:ext>
          </a:extLst>
        </xdr:cNvPr>
        <xdr:cNvSpPr/>
      </xdr:nvSpPr>
      <xdr:spPr>
        <a:xfrm>
          <a:off x="18605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837DF1D5-180A-4BF1-B1FE-5B2A941BDED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C869C56E-13A1-429C-835C-A00D398316F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6A20DBC0-57EA-4058-B30C-1C89C38C7C7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5BA52904-CA4F-4ED0-AE90-9C888F8497D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2295342A-63AD-4C76-B304-1C72014C9F8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xdr:rowOff>
    </xdr:from>
    <xdr:to>
      <xdr:col>116</xdr:col>
      <xdr:colOff>114300</xdr:colOff>
      <xdr:row>62</xdr:row>
      <xdr:rowOff>107950</xdr:rowOff>
    </xdr:to>
    <xdr:sp macro="" textlink="">
      <xdr:nvSpPr>
        <xdr:cNvPr id="613" name="楕円 612">
          <a:extLst>
            <a:ext uri="{FF2B5EF4-FFF2-40B4-BE49-F238E27FC236}">
              <a16:creationId xmlns:a16="http://schemas.microsoft.com/office/drawing/2014/main" id="{C188EFA2-6DD8-4062-9962-D1D49F347DC8}"/>
            </a:ext>
          </a:extLst>
        </xdr:cNvPr>
        <xdr:cNvSpPr/>
      </xdr:nvSpPr>
      <xdr:spPr>
        <a:xfrm>
          <a:off x="221107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156227</xdr:rowOff>
    </xdr:from>
    <xdr:ext cx="469744" cy="259045"/>
    <xdr:sp macro="" textlink="">
      <xdr:nvSpPr>
        <xdr:cNvPr id="614" name="【保健センター・保健所】&#10;一人当たり面積該当値テキスト">
          <a:extLst>
            <a:ext uri="{FF2B5EF4-FFF2-40B4-BE49-F238E27FC236}">
              <a16:creationId xmlns:a16="http://schemas.microsoft.com/office/drawing/2014/main" id="{6E1BF385-9ABD-42C2-8AB5-6582CDBDC841}"/>
            </a:ext>
          </a:extLst>
        </xdr:cNvPr>
        <xdr:cNvSpPr txBox="1"/>
      </xdr:nvSpPr>
      <xdr:spPr>
        <a:xfrm>
          <a:off x="22199600" y="1061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10160</xdr:rowOff>
    </xdr:from>
    <xdr:to>
      <xdr:col>112</xdr:col>
      <xdr:colOff>38100</xdr:colOff>
      <xdr:row>62</xdr:row>
      <xdr:rowOff>111760</xdr:rowOff>
    </xdr:to>
    <xdr:sp macro="" textlink="">
      <xdr:nvSpPr>
        <xdr:cNvPr id="615" name="楕円 614">
          <a:extLst>
            <a:ext uri="{FF2B5EF4-FFF2-40B4-BE49-F238E27FC236}">
              <a16:creationId xmlns:a16="http://schemas.microsoft.com/office/drawing/2014/main" id="{57B2BBAD-B949-4FBB-AD29-61D8017C4C4D}"/>
            </a:ext>
          </a:extLst>
        </xdr:cNvPr>
        <xdr:cNvSpPr/>
      </xdr:nvSpPr>
      <xdr:spPr>
        <a:xfrm>
          <a:off x="212725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57150</xdr:rowOff>
    </xdr:from>
    <xdr:to>
      <xdr:col>116</xdr:col>
      <xdr:colOff>63500</xdr:colOff>
      <xdr:row>62</xdr:row>
      <xdr:rowOff>60960</xdr:rowOff>
    </xdr:to>
    <xdr:cxnSp macro="">
      <xdr:nvCxnSpPr>
        <xdr:cNvPr id="616" name="直線コネクタ 615">
          <a:extLst>
            <a:ext uri="{FF2B5EF4-FFF2-40B4-BE49-F238E27FC236}">
              <a16:creationId xmlns:a16="http://schemas.microsoft.com/office/drawing/2014/main" id="{5419E09B-9C5D-43EB-A678-7F3F47A4401A}"/>
            </a:ext>
          </a:extLst>
        </xdr:cNvPr>
        <xdr:cNvCxnSpPr/>
      </xdr:nvCxnSpPr>
      <xdr:spPr>
        <a:xfrm flipV="1">
          <a:off x="21323300" y="106870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21590</xdr:rowOff>
    </xdr:from>
    <xdr:to>
      <xdr:col>107</xdr:col>
      <xdr:colOff>101600</xdr:colOff>
      <xdr:row>62</xdr:row>
      <xdr:rowOff>123190</xdr:rowOff>
    </xdr:to>
    <xdr:sp macro="" textlink="">
      <xdr:nvSpPr>
        <xdr:cNvPr id="617" name="楕円 616">
          <a:extLst>
            <a:ext uri="{FF2B5EF4-FFF2-40B4-BE49-F238E27FC236}">
              <a16:creationId xmlns:a16="http://schemas.microsoft.com/office/drawing/2014/main" id="{822335BE-1AD8-42DE-ABA1-A459B4FD9ED2}"/>
            </a:ext>
          </a:extLst>
        </xdr:cNvPr>
        <xdr:cNvSpPr/>
      </xdr:nvSpPr>
      <xdr:spPr>
        <a:xfrm>
          <a:off x="203835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60960</xdr:rowOff>
    </xdr:from>
    <xdr:to>
      <xdr:col>111</xdr:col>
      <xdr:colOff>177800</xdr:colOff>
      <xdr:row>62</xdr:row>
      <xdr:rowOff>72390</xdr:rowOff>
    </xdr:to>
    <xdr:cxnSp macro="">
      <xdr:nvCxnSpPr>
        <xdr:cNvPr id="618" name="直線コネクタ 617">
          <a:extLst>
            <a:ext uri="{FF2B5EF4-FFF2-40B4-BE49-F238E27FC236}">
              <a16:creationId xmlns:a16="http://schemas.microsoft.com/office/drawing/2014/main" id="{67669CC1-F49B-417E-89E2-FF236C0725C3}"/>
            </a:ext>
          </a:extLst>
        </xdr:cNvPr>
        <xdr:cNvCxnSpPr/>
      </xdr:nvCxnSpPr>
      <xdr:spPr>
        <a:xfrm flipV="1">
          <a:off x="20434300" y="106908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29210</xdr:rowOff>
    </xdr:from>
    <xdr:to>
      <xdr:col>102</xdr:col>
      <xdr:colOff>165100</xdr:colOff>
      <xdr:row>62</xdr:row>
      <xdr:rowOff>130810</xdr:rowOff>
    </xdr:to>
    <xdr:sp macro="" textlink="">
      <xdr:nvSpPr>
        <xdr:cNvPr id="619" name="楕円 618">
          <a:extLst>
            <a:ext uri="{FF2B5EF4-FFF2-40B4-BE49-F238E27FC236}">
              <a16:creationId xmlns:a16="http://schemas.microsoft.com/office/drawing/2014/main" id="{17349140-66D6-4122-8525-BF2F68E6388C}"/>
            </a:ext>
          </a:extLst>
        </xdr:cNvPr>
        <xdr:cNvSpPr/>
      </xdr:nvSpPr>
      <xdr:spPr>
        <a:xfrm>
          <a:off x="19494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72390</xdr:rowOff>
    </xdr:from>
    <xdr:to>
      <xdr:col>107</xdr:col>
      <xdr:colOff>50800</xdr:colOff>
      <xdr:row>62</xdr:row>
      <xdr:rowOff>80010</xdr:rowOff>
    </xdr:to>
    <xdr:cxnSp macro="">
      <xdr:nvCxnSpPr>
        <xdr:cNvPr id="620" name="直線コネクタ 619">
          <a:extLst>
            <a:ext uri="{FF2B5EF4-FFF2-40B4-BE49-F238E27FC236}">
              <a16:creationId xmlns:a16="http://schemas.microsoft.com/office/drawing/2014/main" id="{12155DCA-11BE-450A-98AF-660DC0A6DF40}"/>
            </a:ext>
          </a:extLst>
        </xdr:cNvPr>
        <xdr:cNvCxnSpPr/>
      </xdr:nvCxnSpPr>
      <xdr:spPr>
        <a:xfrm flipV="1">
          <a:off x="19545300" y="107022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36830</xdr:rowOff>
    </xdr:from>
    <xdr:to>
      <xdr:col>98</xdr:col>
      <xdr:colOff>38100</xdr:colOff>
      <xdr:row>62</xdr:row>
      <xdr:rowOff>138430</xdr:rowOff>
    </xdr:to>
    <xdr:sp macro="" textlink="">
      <xdr:nvSpPr>
        <xdr:cNvPr id="621" name="楕円 620">
          <a:extLst>
            <a:ext uri="{FF2B5EF4-FFF2-40B4-BE49-F238E27FC236}">
              <a16:creationId xmlns:a16="http://schemas.microsoft.com/office/drawing/2014/main" id="{A2482657-8F92-4DF4-96E0-0DA6929BB3A5}"/>
            </a:ext>
          </a:extLst>
        </xdr:cNvPr>
        <xdr:cNvSpPr/>
      </xdr:nvSpPr>
      <xdr:spPr>
        <a:xfrm>
          <a:off x="18605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80010</xdr:rowOff>
    </xdr:from>
    <xdr:to>
      <xdr:col>102</xdr:col>
      <xdr:colOff>114300</xdr:colOff>
      <xdr:row>62</xdr:row>
      <xdr:rowOff>87630</xdr:rowOff>
    </xdr:to>
    <xdr:cxnSp macro="">
      <xdr:nvCxnSpPr>
        <xdr:cNvPr id="622" name="直線コネクタ 621">
          <a:extLst>
            <a:ext uri="{FF2B5EF4-FFF2-40B4-BE49-F238E27FC236}">
              <a16:creationId xmlns:a16="http://schemas.microsoft.com/office/drawing/2014/main" id="{D1597F7F-6C99-4AFB-BFBE-8438AE2E9537}"/>
            </a:ext>
          </a:extLst>
        </xdr:cNvPr>
        <xdr:cNvCxnSpPr/>
      </xdr:nvCxnSpPr>
      <xdr:spPr>
        <a:xfrm flipV="1">
          <a:off x="18656300" y="107099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71137</xdr:rowOff>
    </xdr:from>
    <xdr:ext cx="469744" cy="259045"/>
    <xdr:sp macro="" textlink="">
      <xdr:nvSpPr>
        <xdr:cNvPr id="623" name="n_1aveValue【保健センター・保健所】&#10;一人当たり面積">
          <a:extLst>
            <a:ext uri="{FF2B5EF4-FFF2-40B4-BE49-F238E27FC236}">
              <a16:creationId xmlns:a16="http://schemas.microsoft.com/office/drawing/2014/main" id="{3A61B48B-76EC-40BB-A885-F036A83E3E91}"/>
            </a:ext>
          </a:extLst>
        </xdr:cNvPr>
        <xdr:cNvSpPr txBox="1"/>
      </xdr:nvSpPr>
      <xdr:spPr>
        <a:xfrm>
          <a:off x="21075727" y="1035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52087</xdr:rowOff>
    </xdr:from>
    <xdr:ext cx="469744" cy="259045"/>
    <xdr:sp macro="" textlink="">
      <xdr:nvSpPr>
        <xdr:cNvPr id="624" name="n_2aveValue【保健センター・保健所】&#10;一人当たり面積">
          <a:extLst>
            <a:ext uri="{FF2B5EF4-FFF2-40B4-BE49-F238E27FC236}">
              <a16:creationId xmlns:a16="http://schemas.microsoft.com/office/drawing/2014/main" id="{33ADC71D-4C9C-4998-9DF2-2EFB66EAAB68}"/>
            </a:ext>
          </a:extLst>
        </xdr:cNvPr>
        <xdr:cNvSpPr txBox="1"/>
      </xdr:nvSpPr>
      <xdr:spPr>
        <a:xfrm>
          <a:off x="20199427" y="1033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78757</xdr:rowOff>
    </xdr:from>
    <xdr:ext cx="469744" cy="259045"/>
    <xdr:sp macro="" textlink="">
      <xdr:nvSpPr>
        <xdr:cNvPr id="625" name="n_3aveValue【保健センター・保健所】&#10;一人当たり面積">
          <a:extLst>
            <a:ext uri="{FF2B5EF4-FFF2-40B4-BE49-F238E27FC236}">
              <a16:creationId xmlns:a16="http://schemas.microsoft.com/office/drawing/2014/main" id="{F788A9AF-BB5D-474B-A102-87617C093A5D}"/>
            </a:ext>
          </a:extLst>
        </xdr:cNvPr>
        <xdr:cNvSpPr txBox="1"/>
      </xdr:nvSpPr>
      <xdr:spPr>
        <a:xfrm>
          <a:off x="19310427" y="1036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86377</xdr:rowOff>
    </xdr:from>
    <xdr:ext cx="469744" cy="259045"/>
    <xdr:sp macro="" textlink="">
      <xdr:nvSpPr>
        <xdr:cNvPr id="626" name="n_4aveValue【保健センター・保健所】&#10;一人当たり面積">
          <a:extLst>
            <a:ext uri="{FF2B5EF4-FFF2-40B4-BE49-F238E27FC236}">
              <a16:creationId xmlns:a16="http://schemas.microsoft.com/office/drawing/2014/main" id="{3311D5C2-6AD4-4B20-B282-02E28C574690}"/>
            </a:ext>
          </a:extLst>
        </xdr:cNvPr>
        <xdr:cNvSpPr txBox="1"/>
      </xdr:nvSpPr>
      <xdr:spPr>
        <a:xfrm>
          <a:off x="18421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102887</xdr:rowOff>
    </xdr:from>
    <xdr:ext cx="469744" cy="259045"/>
    <xdr:sp macro="" textlink="">
      <xdr:nvSpPr>
        <xdr:cNvPr id="627" name="n_1mainValue【保健センター・保健所】&#10;一人当たり面積">
          <a:extLst>
            <a:ext uri="{FF2B5EF4-FFF2-40B4-BE49-F238E27FC236}">
              <a16:creationId xmlns:a16="http://schemas.microsoft.com/office/drawing/2014/main" id="{7371A162-6822-4501-9F77-59A488ABDEF6}"/>
            </a:ext>
          </a:extLst>
        </xdr:cNvPr>
        <xdr:cNvSpPr txBox="1"/>
      </xdr:nvSpPr>
      <xdr:spPr>
        <a:xfrm>
          <a:off x="210757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114317</xdr:rowOff>
    </xdr:from>
    <xdr:ext cx="469744" cy="259045"/>
    <xdr:sp macro="" textlink="">
      <xdr:nvSpPr>
        <xdr:cNvPr id="628" name="n_2mainValue【保健センター・保健所】&#10;一人当たり面積">
          <a:extLst>
            <a:ext uri="{FF2B5EF4-FFF2-40B4-BE49-F238E27FC236}">
              <a16:creationId xmlns:a16="http://schemas.microsoft.com/office/drawing/2014/main" id="{92332995-482C-4085-A415-781F713FAA2A}"/>
            </a:ext>
          </a:extLst>
        </xdr:cNvPr>
        <xdr:cNvSpPr txBox="1"/>
      </xdr:nvSpPr>
      <xdr:spPr>
        <a:xfrm>
          <a:off x="20199427" y="1074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121937</xdr:rowOff>
    </xdr:from>
    <xdr:ext cx="469744" cy="259045"/>
    <xdr:sp macro="" textlink="">
      <xdr:nvSpPr>
        <xdr:cNvPr id="629" name="n_3mainValue【保健センター・保健所】&#10;一人当たり面積">
          <a:extLst>
            <a:ext uri="{FF2B5EF4-FFF2-40B4-BE49-F238E27FC236}">
              <a16:creationId xmlns:a16="http://schemas.microsoft.com/office/drawing/2014/main" id="{1E457448-FBCA-438C-BF09-6048B9465309}"/>
            </a:ext>
          </a:extLst>
        </xdr:cNvPr>
        <xdr:cNvSpPr txBox="1"/>
      </xdr:nvSpPr>
      <xdr:spPr>
        <a:xfrm>
          <a:off x="193104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129557</xdr:rowOff>
    </xdr:from>
    <xdr:ext cx="469744" cy="259045"/>
    <xdr:sp macro="" textlink="">
      <xdr:nvSpPr>
        <xdr:cNvPr id="630" name="n_4mainValue【保健センター・保健所】&#10;一人当たり面積">
          <a:extLst>
            <a:ext uri="{FF2B5EF4-FFF2-40B4-BE49-F238E27FC236}">
              <a16:creationId xmlns:a16="http://schemas.microsoft.com/office/drawing/2014/main" id="{6E41BC69-6442-4F5F-A4CE-9C4808A83717}"/>
            </a:ext>
          </a:extLst>
        </xdr:cNvPr>
        <xdr:cNvSpPr txBox="1"/>
      </xdr:nvSpPr>
      <xdr:spPr>
        <a:xfrm>
          <a:off x="184214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1" name="正方形/長方形 630">
          <a:extLst>
            <a:ext uri="{FF2B5EF4-FFF2-40B4-BE49-F238E27FC236}">
              <a16:creationId xmlns:a16="http://schemas.microsoft.com/office/drawing/2014/main" id="{5C1FDB65-8E24-4160-BF27-6BA704C7993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2" name="正方形/長方形 631">
          <a:extLst>
            <a:ext uri="{FF2B5EF4-FFF2-40B4-BE49-F238E27FC236}">
              <a16:creationId xmlns:a16="http://schemas.microsoft.com/office/drawing/2014/main" id="{20F5BA67-A66B-4577-B967-D5C4F05EA53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3" name="正方形/長方形 632">
          <a:extLst>
            <a:ext uri="{FF2B5EF4-FFF2-40B4-BE49-F238E27FC236}">
              <a16:creationId xmlns:a16="http://schemas.microsoft.com/office/drawing/2014/main" id="{0B34E86B-5DE5-4C13-8F31-344A88193FA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4" name="正方形/長方形 633">
          <a:extLst>
            <a:ext uri="{FF2B5EF4-FFF2-40B4-BE49-F238E27FC236}">
              <a16:creationId xmlns:a16="http://schemas.microsoft.com/office/drawing/2014/main" id="{A0D47642-15EE-4EFD-98FE-A358479DEE5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5" name="正方形/長方形 634">
          <a:extLst>
            <a:ext uri="{FF2B5EF4-FFF2-40B4-BE49-F238E27FC236}">
              <a16:creationId xmlns:a16="http://schemas.microsoft.com/office/drawing/2014/main" id="{7938F254-0F1C-4105-A748-AC2ECC1F314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6" name="正方形/長方形 635">
          <a:extLst>
            <a:ext uri="{FF2B5EF4-FFF2-40B4-BE49-F238E27FC236}">
              <a16:creationId xmlns:a16="http://schemas.microsoft.com/office/drawing/2014/main" id="{D3E78ECA-F839-4FE6-80DD-F0A4B11C7D2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7" name="正方形/長方形 636">
          <a:extLst>
            <a:ext uri="{FF2B5EF4-FFF2-40B4-BE49-F238E27FC236}">
              <a16:creationId xmlns:a16="http://schemas.microsoft.com/office/drawing/2014/main" id="{34C757E0-4096-4984-B4BC-AF72BEBA03F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8" name="正方形/長方形 637">
          <a:extLst>
            <a:ext uri="{FF2B5EF4-FFF2-40B4-BE49-F238E27FC236}">
              <a16:creationId xmlns:a16="http://schemas.microsoft.com/office/drawing/2014/main" id="{CE46EB32-F332-4E07-8A58-E542A140B6FE}"/>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9" name="テキスト ボックス 638">
          <a:extLst>
            <a:ext uri="{FF2B5EF4-FFF2-40B4-BE49-F238E27FC236}">
              <a16:creationId xmlns:a16="http://schemas.microsoft.com/office/drawing/2014/main" id="{D7063D6A-18EE-40C9-A6AA-6A4BF140AED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40" name="直線コネクタ 639">
          <a:extLst>
            <a:ext uri="{FF2B5EF4-FFF2-40B4-BE49-F238E27FC236}">
              <a16:creationId xmlns:a16="http://schemas.microsoft.com/office/drawing/2014/main" id="{21FD5A3D-D007-4716-BFA7-AEB8D417C09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1" name="テキスト ボックス 640">
          <a:extLst>
            <a:ext uri="{FF2B5EF4-FFF2-40B4-BE49-F238E27FC236}">
              <a16:creationId xmlns:a16="http://schemas.microsoft.com/office/drawing/2014/main" id="{9F476336-CF8B-4A8D-9D12-CA367FB357B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2" name="直線コネクタ 641">
          <a:extLst>
            <a:ext uri="{FF2B5EF4-FFF2-40B4-BE49-F238E27FC236}">
              <a16:creationId xmlns:a16="http://schemas.microsoft.com/office/drawing/2014/main" id="{63E719E6-F840-42E6-9C33-CB254C8A148F}"/>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3" name="テキスト ボックス 642">
          <a:extLst>
            <a:ext uri="{FF2B5EF4-FFF2-40B4-BE49-F238E27FC236}">
              <a16:creationId xmlns:a16="http://schemas.microsoft.com/office/drawing/2014/main" id="{B1304BE3-B6F2-4DD0-A845-58B709644CFB}"/>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4" name="直線コネクタ 643">
          <a:extLst>
            <a:ext uri="{FF2B5EF4-FFF2-40B4-BE49-F238E27FC236}">
              <a16:creationId xmlns:a16="http://schemas.microsoft.com/office/drawing/2014/main" id="{9F8E7593-75B0-4211-92ED-CC71B498938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5" name="テキスト ボックス 644">
          <a:extLst>
            <a:ext uri="{FF2B5EF4-FFF2-40B4-BE49-F238E27FC236}">
              <a16:creationId xmlns:a16="http://schemas.microsoft.com/office/drawing/2014/main" id="{013F096E-9FF0-4C8D-B2C1-4A74D80F4FE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6" name="直線コネクタ 645">
          <a:extLst>
            <a:ext uri="{FF2B5EF4-FFF2-40B4-BE49-F238E27FC236}">
              <a16:creationId xmlns:a16="http://schemas.microsoft.com/office/drawing/2014/main" id="{49DD718B-8FF5-482B-8440-4DD2605C706D}"/>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7" name="テキスト ボックス 646">
          <a:extLst>
            <a:ext uri="{FF2B5EF4-FFF2-40B4-BE49-F238E27FC236}">
              <a16:creationId xmlns:a16="http://schemas.microsoft.com/office/drawing/2014/main" id="{0053FD35-1B00-45B8-9563-6E07B5CF415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8" name="直線コネクタ 647">
          <a:extLst>
            <a:ext uri="{FF2B5EF4-FFF2-40B4-BE49-F238E27FC236}">
              <a16:creationId xmlns:a16="http://schemas.microsoft.com/office/drawing/2014/main" id="{E02452E1-23F4-4A28-AFF1-4AC203179A9A}"/>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9" name="テキスト ボックス 648">
          <a:extLst>
            <a:ext uri="{FF2B5EF4-FFF2-40B4-BE49-F238E27FC236}">
              <a16:creationId xmlns:a16="http://schemas.microsoft.com/office/drawing/2014/main" id="{4622FB8E-A196-4884-8517-2A3C90543AFF}"/>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50" name="直線コネクタ 649">
          <a:extLst>
            <a:ext uri="{FF2B5EF4-FFF2-40B4-BE49-F238E27FC236}">
              <a16:creationId xmlns:a16="http://schemas.microsoft.com/office/drawing/2014/main" id="{DF9E47BA-40AA-4393-AB8E-59C187166416}"/>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51" name="テキスト ボックス 650">
          <a:extLst>
            <a:ext uri="{FF2B5EF4-FFF2-40B4-BE49-F238E27FC236}">
              <a16:creationId xmlns:a16="http://schemas.microsoft.com/office/drawing/2014/main" id="{30626983-CA42-47A7-8675-6632AA92698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2" name="直線コネクタ 651">
          <a:extLst>
            <a:ext uri="{FF2B5EF4-FFF2-40B4-BE49-F238E27FC236}">
              <a16:creationId xmlns:a16="http://schemas.microsoft.com/office/drawing/2014/main" id="{9B20CE90-8C12-4463-8037-9D3003B8878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3" name="テキスト ボックス 652">
          <a:extLst>
            <a:ext uri="{FF2B5EF4-FFF2-40B4-BE49-F238E27FC236}">
              <a16:creationId xmlns:a16="http://schemas.microsoft.com/office/drawing/2014/main" id="{D5777989-1394-4124-B8A2-3BFCB28A7C07}"/>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4" name="【消防施設】&#10;有形固定資産減価償却率グラフ枠">
          <a:extLst>
            <a:ext uri="{FF2B5EF4-FFF2-40B4-BE49-F238E27FC236}">
              <a16:creationId xmlns:a16="http://schemas.microsoft.com/office/drawing/2014/main" id="{B7069986-7DE9-4524-BE97-D9ACF36A3D7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11430</xdr:rowOff>
    </xdr:from>
    <xdr:to>
      <xdr:col>85</xdr:col>
      <xdr:colOff>126364</xdr:colOff>
      <xdr:row>86</xdr:row>
      <xdr:rowOff>34289</xdr:rowOff>
    </xdr:to>
    <xdr:cxnSp macro="">
      <xdr:nvCxnSpPr>
        <xdr:cNvPr id="655" name="直線コネクタ 654">
          <a:extLst>
            <a:ext uri="{FF2B5EF4-FFF2-40B4-BE49-F238E27FC236}">
              <a16:creationId xmlns:a16="http://schemas.microsoft.com/office/drawing/2014/main" id="{DC150217-029A-487F-9E3E-F24BFAFBDDC5}"/>
            </a:ext>
          </a:extLst>
        </xdr:cNvPr>
        <xdr:cNvCxnSpPr/>
      </xdr:nvCxnSpPr>
      <xdr:spPr>
        <a:xfrm flipV="1">
          <a:off x="16318864" y="13384530"/>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38116</xdr:rowOff>
    </xdr:from>
    <xdr:ext cx="405111" cy="259045"/>
    <xdr:sp macro="" textlink="">
      <xdr:nvSpPr>
        <xdr:cNvPr id="656" name="【消防施設】&#10;有形固定資産減価償却率最小値テキスト">
          <a:extLst>
            <a:ext uri="{FF2B5EF4-FFF2-40B4-BE49-F238E27FC236}">
              <a16:creationId xmlns:a16="http://schemas.microsoft.com/office/drawing/2014/main" id="{750C49AD-85A0-4089-A284-0CC1753252E8}"/>
            </a:ext>
          </a:extLst>
        </xdr:cNvPr>
        <xdr:cNvSpPr txBox="1"/>
      </xdr:nvSpPr>
      <xdr:spPr>
        <a:xfrm>
          <a:off x="16357600" y="1478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34289</xdr:rowOff>
    </xdr:from>
    <xdr:to>
      <xdr:col>86</xdr:col>
      <xdr:colOff>25400</xdr:colOff>
      <xdr:row>86</xdr:row>
      <xdr:rowOff>34289</xdr:rowOff>
    </xdr:to>
    <xdr:cxnSp macro="">
      <xdr:nvCxnSpPr>
        <xdr:cNvPr id="657" name="直線コネクタ 656">
          <a:extLst>
            <a:ext uri="{FF2B5EF4-FFF2-40B4-BE49-F238E27FC236}">
              <a16:creationId xmlns:a16="http://schemas.microsoft.com/office/drawing/2014/main" id="{84290251-4038-4FC6-BCBC-6A741A547545}"/>
            </a:ext>
          </a:extLst>
        </xdr:cNvPr>
        <xdr:cNvCxnSpPr/>
      </xdr:nvCxnSpPr>
      <xdr:spPr>
        <a:xfrm>
          <a:off x="16230600" y="1477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129557</xdr:rowOff>
    </xdr:from>
    <xdr:ext cx="405111" cy="259045"/>
    <xdr:sp macro="" textlink="">
      <xdr:nvSpPr>
        <xdr:cNvPr id="658" name="【消防施設】&#10;有形固定資産減価償却率最大値テキスト">
          <a:extLst>
            <a:ext uri="{FF2B5EF4-FFF2-40B4-BE49-F238E27FC236}">
              <a16:creationId xmlns:a16="http://schemas.microsoft.com/office/drawing/2014/main" id="{83EF807E-A420-4389-ADBC-64BD29239AED}"/>
            </a:ext>
          </a:extLst>
        </xdr:cNvPr>
        <xdr:cNvSpPr txBox="1"/>
      </xdr:nvSpPr>
      <xdr:spPr>
        <a:xfrm>
          <a:off x="16357600" y="1315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11430</xdr:rowOff>
    </xdr:from>
    <xdr:to>
      <xdr:col>86</xdr:col>
      <xdr:colOff>25400</xdr:colOff>
      <xdr:row>78</xdr:row>
      <xdr:rowOff>11430</xdr:rowOff>
    </xdr:to>
    <xdr:cxnSp macro="">
      <xdr:nvCxnSpPr>
        <xdr:cNvPr id="659" name="直線コネクタ 658">
          <a:extLst>
            <a:ext uri="{FF2B5EF4-FFF2-40B4-BE49-F238E27FC236}">
              <a16:creationId xmlns:a16="http://schemas.microsoft.com/office/drawing/2014/main" id="{C0E7D537-BA58-41CC-AD24-19009E9CD2A3}"/>
            </a:ext>
          </a:extLst>
        </xdr:cNvPr>
        <xdr:cNvCxnSpPr/>
      </xdr:nvCxnSpPr>
      <xdr:spPr>
        <a:xfrm>
          <a:off x="16230600" y="1338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40657</xdr:rowOff>
    </xdr:from>
    <xdr:ext cx="405111" cy="259045"/>
    <xdr:sp macro="" textlink="">
      <xdr:nvSpPr>
        <xdr:cNvPr id="660" name="【消防施設】&#10;有形固定資産減価償却率平均値テキスト">
          <a:extLst>
            <a:ext uri="{FF2B5EF4-FFF2-40B4-BE49-F238E27FC236}">
              <a16:creationId xmlns:a16="http://schemas.microsoft.com/office/drawing/2014/main" id="{376B0DE0-F78D-405B-9787-1BBFE5088D3B}"/>
            </a:ext>
          </a:extLst>
        </xdr:cNvPr>
        <xdr:cNvSpPr txBox="1"/>
      </xdr:nvSpPr>
      <xdr:spPr>
        <a:xfrm>
          <a:off x="16357600" y="1392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macro="" textlink="">
      <xdr:nvSpPr>
        <xdr:cNvPr id="661" name="フローチャート: 判断 660">
          <a:extLst>
            <a:ext uri="{FF2B5EF4-FFF2-40B4-BE49-F238E27FC236}">
              <a16:creationId xmlns:a16="http://schemas.microsoft.com/office/drawing/2014/main" id="{68876414-22D0-4960-8D8D-B15D2E022A98}"/>
            </a:ext>
          </a:extLst>
        </xdr:cNvPr>
        <xdr:cNvSpPr/>
      </xdr:nvSpPr>
      <xdr:spPr>
        <a:xfrm>
          <a:off x="162687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2539</xdr:rowOff>
    </xdr:from>
    <xdr:to>
      <xdr:col>81</xdr:col>
      <xdr:colOff>101600</xdr:colOff>
      <xdr:row>82</xdr:row>
      <xdr:rowOff>104139</xdr:rowOff>
    </xdr:to>
    <xdr:sp macro="" textlink="">
      <xdr:nvSpPr>
        <xdr:cNvPr id="662" name="フローチャート: 判断 661">
          <a:extLst>
            <a:ext uri="{FF2B5EF4-FFF2-40B4-BE49-F238E27FC236}">
              <a16:creationId xmlns:a16="http://schemas.microsoft.com/office/drawing/2014/main" id="{F6DFED63-3A10-49B5-8603-818A99EDF986}"/>
            </a:ext>
          </a:extLst>
        </xdr:cNvPr>
        <xdr:cNvSpPr/>
      </xdr:nvSpPr>
      <xdr:spPr>
        <a:xfrm>
          <a:off x="1543050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132080</xdr:rowOff>
    </xdr:from>
    <xdr:to>
      <xdr:col>76</xdr:col>
      <xdr:colOff>165100</xdr:colOff>
      <xdr:row>82</xdr:row>
      <xdr:rowOff>62230</xdr:rowOff>
    </xdr:to>
    <xdr:sp macro="" textlink="">
      <xdr:nvSpPr>
        <xdr:cNvPr id="663" name="フローチャート: 判断 662">
          <a:extLst>
            <a:ext uri="{FF2B5EF4-FFF2-40B4-BE49-F238E27FC236}">
              <a16:creationId xmlns:a16="http://schemas.microsoft.com/office/drawing/2014/main" id="{1D847B5C-548C-460D-BE98-2D11AC595A99}"/>
            </a:ext>
          </a:extLst>
        </xdr:cNvPr>
        <xdr:cNvSpPr/>
      </xdr:nvSpPr>
      <xdr:spPr>
        <a:xfrm>
          <a:off x="14541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133986</xdr:rowOff>
    </xdr:from>
    <xdr:to>
      <xdr:col>72</xdr:col>
      <xdr:colOff>38100</xdr:colOff>
      <xdr:row>82</xdr:row>
      <xdr:rowOff>64136</xdr:rowOff>
    </xdr:to>
    <xdr:sp macro="" textlink="">
      <xdr:nvSpPr>
        <xdr:cNvPr id="664" name="フローチャート: 判断 663">
          <a:extLst>
            <a:ext uri="{FF2B5EF4-FFF2-40B4-BE49-F238E27FC236}">
              <a16:creationId xmlns:a16="http://schemas.microsoft.com/office/drawing/2014/main" id="{77233E40-D920-4A32-94FE-4C849B222D39}"/>
            </a:ext>
          </a:extLst>
        </xdr:cNvPr>
        <xdr:cNvSpPr/>
      </xdr:nvSpPr>
      <xdr:spPr>
        <a:xfrm>
          <a:off x="13652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55880</xdr:rowOff>
    </xdr:from>
    <xdr:to>
      <xdr:col>67</xdr:col>
      <xdr:colOff>101600</xdr:colOff>
      <xdr:row>81</xdr:row>
      <xdr:rowOff>157480</xdr:rowOff>
    </xdr:to>
    <xdr:sp macro="" textlink="">
      <xdr:nvSpPr>
        <xdr:cNvPr id="665" name="フローチャート: 判断 664">
          <a:extLst>
            <a:ext uri="{FF2B5EF4-FFF2-40B4-BE49-F238E27FC236}">
              <a16:creationId xmlns:a16="http://schemas.microsoft.com/office/drawing/2014/main" id="{3248B397-ADA8-4772-AFFB-950EBF60C23B}"/>
            </a:ext>
          </a:extLst>
        </xdr:cNvPr>
        <xdr:cNvSpPr/>
      </xdr:nvSpPr>
      <xdr:spPr>
        <a:xfrm>
          <a:off x="12763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8F9FD0BC-108A-4701-BAEB-83ED49AD73A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DFD5370E-0020-419C-B97B-1116C2A219A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814D88F0-CF3A-4418-BF7A-2F0BEF59211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0445FE36-4506-4A8E-9C93-AD395451FA8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70" name="テキスト ボックス 669">
          <a:extLst>
            <a:ext uri="{FF2B5EF4-FFF2-40B4-BE49-F238E27FC236}">
              <a16:creationId xmlns:a16="http://schemas.microsoft.com/office/drawing/2014/main" id="{75120000-092F-4725-86B5-30DBEBB9D58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97789</xdr:rowOff>
    </xdr:from>
    <xdr:to>
      <xdr:col>85</xdr:col>
      <xdr:colOff>177800</xdr:colOff>
      <xdr:row>84</xdr:row>
      <xdr:rowOff>27939</xdr:rowOff>
    </xdr:to>
    <xdr:sp macro="" textlink="">
      <xdr:nvSpPr>
        <xdr:cNvPr id="671" name="楕円 670">
          <a:extLst>
            <a:ext uri="{FF2B5EF4-FFF2-40B4-BE49-F238E27FC236}">
              <a16:creationId xmlns:a16="http://schemas.microsoft.com/office/drawing/2014/main" id="{CD89F369-4672-4EE1-8F7D-6058A6E8FE34}"/>
            </a:ext>
          </a:extLst>
        </xdr:cNvPr>
        <xdr:cNvSpPr/>
      </xdr:nvSpPr>
      <xdr:spPr>
        <a:xfrm>
          <a:off x="16268700" y="1432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76216</xdr:rowOff>
    </xdr:from>
    <xdr:ext cx="405111" cy="259045"/>
    <xdr:sp macro="" textlink="">
      <xdr:nvSpPr>
        <xdr:cNvPr id="672" name="【消防施設】&#10;有形固定資産減価償却率該当値テキスト">
          <a:extLst>
            <a:ext uri="{FF2B5EF4-FFF2-40B4-BE49-F238E27FC236}">
              <a16:creationId xmlns:a16="http://schemas.microsoft.com/office/drawing/2014/main" id="{430853B3-6604-4781-BB34-52F4FA176B4E}"/>
            </a:ext>
          </a:extLst>
        </xdr:cNvPr>
        <xdr:cNvSpPr txBox="1"/>
      </xdr:nvSpPr>
      <xdr:spPr>
        <a:xfrm>
          <a:off x="16357600" y="1430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67311</xdr:rowOff>
    </xdr:from>
    <xdr:to>
      <xdr:col>81</xdr:col>
      <xdr:colOff>101600</xdr:colOff>
      <xdr:row>83</xdr:row>
      <xdr:rowOff>168911</xdr:rowOff>
    </xdr:to>
    <xdr:sp macro="" textlink="">
      <xdr:nvSpPr>
        <xdr:cNvPr id="673" name="楕円 672">
          <a:extLst>
            <a:ext uri="{FF2B5EF4-FFF2-40B4-BE49-F238E27FC236}">
              <a16:creationId xmlns:a16="http://schemas.microsoft.com/office/drawing/2014/main" id="{1028FE24-3AB7-477F-8B41-CAE63738F04A}"/>
            </a:ext>
          </a:extLst>
        </xdr:cNvPr>
        <xdr:cNvSpPr/>
      </xdr:nvSpPr>
      <xdr:spPr>
        <a:xfrm>
          <a:off x="15430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118111</xdr:rowOff>
    </xdr:from>
    <xdr:to>
      <xdr:col>85</xdr:col>
      <xdr:colOff>127000</xdr:colOff>
      <xdr:row>83</xdr:row>
      <xdr:rowOff>148589</xdr:rowOff>
    </xdr:to>
    <xdr:cxnSp macro="">
      <xdr:nvCxnSpPr>
        <xdr:cNvPr id="674" name="直線コネクタ 673">
          <a:extLst>
            <a:ext uri="{FF2B5EF4-FFF2-40B4-BE49-F238E27FC236}">
              <a16:creationId xmlns:a16="http://schemas.microsoft.com/office/drawing/2014/main" id="{01F2388F-60C6-4D2B-AFE5-7E8B41C24E56}"/>
            </a:ext>
          </a:extLst>
        </xdr:cNvPr>
        <xdr:cNvCxnSpPr/>
      </xdr:nvCxnSpPr>
      <xdr:spPr>
        <a:xfrm>
          <a:off x="15481300" y="14348461"/>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40639</xdr:rowOff>
    </xdr:from>
    <xdr:to>
      <xdr:col>76</xdr:col>
      <xdr:colOff>165100</xdr:colOff>
      <xdr:row>83</xdr:row>
      <xdr:rowOff>142239</xdr:rowOff>
    </xdr:to>
    <xdr:sp macro="" textlink="">
      <xdr:nvSpPr>
        <xdr:cNvPr id="675" name="楕円 674">
          <a:extLst>
            <a:ext uri="{FF2B5EF4-FFF2-40B4-BE49-F238E27FC236}">
              <a16:creationId xmlns:a16="http://schemas.microsoft.com/office/drawing/2014/main" id="{B038713A-E818-4B01-92A5-09BFF94C7BE5}"/>
            </a:ext>
          </a:extLst>
        </xdr:cNvPr>
        <xdr:cNvSpPr/>
      </xdr:nvSpPr>
      <xdr:spPr>
        <a:xfrm>
          <a:off x="14541500" y="1427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91439</xdr:rowOff>
    </xdr:from>
    <xdr:to>
      <xdr:col>81</xdr:col>
      <xdr:colOff>50800</xdr:colOff>
      <xdr:row>83</xdr:row>
      <xdr:rowOff>118111</xdr:rowOff>
    </xdr:to>
    <xdr:cxnSp macro="">
      <xdr:nvCxnSpPr>
        <xdr:cNvPr id="676" name="直線コネクタ 675">
          <a:extLst>
            <a:ext uri="{FF2B5EF4-FFF2-40B4-BE49-F238E27FC236}">
              <a16:creationId xmlns:a16="http://schemas.microsoft.com/office/drawing/2014/main" id="{50FDF41E-05DE-4223-84B0-4A9DC571E322}"/>
            </a:ext>
          </a:extLst>
        </xdr:cNvPr>
        <xdr:cNvCxnSpPr/>
      </xdr:nvCxnSpPr>
      <xdr:spPr>
        <a:xfrm>
          <a:off x="14592300" y="143217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78739</xdr:rowOff>
    </xdr:from>
    <xdr:to>
      <xdr:col>72</xdr:col>
      <xdr:colOff>38100</xdr:colOff>
      <xdr:row>84</xdr:row>
      <xdr:rowOff>8889</xdr:rowOff>
    </xdr:to>
    <xdr:sp macro="" textlink="">
      <xdr:nvSpPr>
        <xdr:cNvPr id="677" name="楕円 676">
          <a:extLst>
            <a:ext uri="{FF2B5EF4-FFF2-40B4-BE49-F238E27FC236}">
              <a16:creationId xmlns:a16="http://schemas.microsoft.com/office/drawing/2014/main" id="{1F140AE2-9001-4E40-913C-9DBF0C999F71}"/>
            </a:ext>
          </a:extLst>
        </xdr:cNvPr>
        <xdr:cNvSpPr/>
      </xdr:nvSpPr>
      <xdr:spPr>
        <a:xfrm>
          <a:off x="13652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91439</xdr:rowOff>
    </xdr:from>
    <xdr:to>
      <xdr:col>76</xdr:col>
      <xdr:colOff>114300</xdr:colOff>
      <xdr:row>83</xdr:row>
      <xdr:rowOff>129539</xdr:rowOff>
    </xdr:to>
    <xdr:cxnSp macro="">
      <xdr:nvCxnSpPr>
        <xdr:cNvPr id="678" name="直線コネクタ 677">
          <a:extLst>
            <a:ext uri="{FF2B5EF4-FFF2-40B4-BE49-F238E27FC236}">
              <a16:creationId xmlns:a16="http://schemas.microsoft.com/office/drawing/2014/main" id="{FE660621-2311-487B-A510-641D475E1DC1}"/>
            </a:ext>
          </a:extLst>
        </xdr:cNvPr>
        <xdr:cNvCxnSpPr/>
      </xdr:nvCxnSpPr>
      <xdr:spPr>
        <a:xfrm flipV="1">
          <a:off x="13703300" y="143217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137795</xdr:rowOff>
    </xdr:from>
    <xdr:to>
      <xdr:col>67</xdr:col>
      <xdr:colOff>101600</xdr:colOff>
      <xdr:row>84</xdr:row>
      <xdr:rowOff>67945</xdr:rowOff>
    </xdr:to>
    <xdr:sp macro="" textlink="">
      <xdr:nvSpPr>
        <xdr:cNvPr id="679" name="楕円 678">
          <a:extLst>
            <a:ext uri="{FF2B5EF4-FFF2-40B4-BE49-F238E27FC236}">
              <a16:creationId xmlns:a16="http://schemas.microsoft.com/office/drawing/2014/main" id="{33CAD0CA-0752-409E-B8AE-9E95A425E5DA}"/>
            </a:ext>
          </a:extLst>
        </xdr:cNvPr>
        <xdr:cNvSpPr/>
      </xdr:nvSpPr>
      <xdr:spPr>
        <a:xfrm>
          <a:off x="12763500" y="1436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129539</xdr:rowOff>
    </xdr:from>
    <xdr:to>
      <xdr:col>71</xdr:col>
      <xdr:colOff>177800</xdr:colOff>
      <xdr:row>84</xdr:row>
      <xdr:rowOff>17145</xdr:rowOff>
    </xdr:to>
    <xdr:cxnSp macro="">
      <xdr:nvCxnSpPr>
        <xdr:cNvPr id="680" name="直線コネクタ 679">
          <a:extLst>
            <a:ext uri="{FF2B5EF4-FFF2-40B4-BE49-F238E27FC236}">
              <a16:creationId xmlns:a16="http://schemas.microsoft.com/office/drawing/2014/main" id="{DD8415B6-BD1D-454D-86DC-41DF316CDC76}"/>
            </a:ext>
          </a:extLst>
        </xdr:cNvPr>
        <xdr:cNvCxnSpPr/>
      </xdr:nvCxnSpPr>
      <xdr:spPr>
        <a:xfrm flipV="1">
          <a:off x="12814300" y="14359889"/>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120666</xdr:rowOff>
    </xdr:from>
    <xdr:ext cx="405111" cy="259045"/>
    <xdr:sp macro="" textlink="">
      <xdr:nvSpPr>
        <xdr:cNvPr id="681" name="n_1aveValue【消防施設】&#10;有形固定資産減価償却率">
          <a:extLst>
            <a:ext uri="{FF2B5EF4-FFF2-40B4-BE49-F238E27FC236}">
              <a16:creationId xmlns:a16="http://schemas.microsoft.com/office/drawing/2014/main" id="{C9D140E9-5739-41E7-90BD-32BDAB8B07A5}"/>
            </a:ext>
          </a:extLst>
        </xdr:cNvPr>
        <xdr:cNvSpPr txBox="1"/>
      </xdr:nvSpPr>
      <xdr:spPr>
        <a:xfrm>
          <a:off x="15266044" y="13836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78757</xdr:rowOff>
    </xdr:from>
    <xdr:ext cx="405111" cy="259045"/>
    <xdr:sp macro="" textlink="">
      <xdr:nvSpPr>
        <xdr:cNvPr id="682" name="n_2aveValue【消防施設】&#10;有形固定資産減価償却率">
          <a:extLst>
            <a:ext uri="{FF2B5EF4-FFF2-40B4-BE49-F238E27FC236}">
              <a16:creationId xmlns:a16="http://schemas.microsoft.com/office/drawing/2014/main" id="{1F4856BF-2B4D-4E6F-BADE-1139673CB12A}"/>
            </a:ext>
          </a:extLst>
        </xdr:cNvPr>
        <xdr:cNvSpPr txBox="1"/>
      </xdr:nvSpPr>
      <xdr:spPr>
        <a:xfrm>
          <a:off x="143897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80663</xdr:rowOff>
    </xdr:from>
    <xdr:ext cx="405111" cy="259045"/>
    <xdr:sp macro="" textlink="">
      <xdr:nvSpPr>
        <xdr:cNvPr id="683" name="n_3aveValue【消防施設】&#10;有形固定資産減価償却率">
          <a:extLst>
            <a:ext uri="{FF2B5EF4-FFF2-40B4-BE49-F238E27FC236}">
              <a16:creationId xmlns:a16="http://schemas.microsoft.com/office/drawing/2014/main" id="{38306FEF-1853-4929-B1F6-E8329303104E}"/>
            </a:ext>
          </a:extLst>
        </xdr:cNvPr>
        <xdr:cNvSpPr txBox="1"/>
      </xdr:nvSpPr>
      <xdr:spPr>
        <a:xfrm>
          <a:off x="135007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2557</xdr:rowOff>
    </xdr:from>
    <xdr:ext cx="405111" cy="259045"/>
    <xdr:sp macro="" textlink="">
      <xdr:nvSpPr>
        <xdr:cNvPr id="684" name="n_4aveValue【消防施設】&#10;有形固定資産減価償却率">
          <a:extLst>
            <a:ext uri="{FF2B5EF4-FFF2-40B4-BE49-F238E27FC236}">
              <a16:creationId xmlns:a16="http://schemas.microsoft.com/office/drawing/2014/main" id="{FFBAC7A4-6D7E-442B-AB4F-8394F2A9E0F7}"/>
            </a:ext>
          </a:extLst>
        </xdr:cNvPr>
        <xdr:cNvSpPr txBox="1"/>
      </xdr:nvSpPr>
      <xdr:spPr>
        <a:xfrm>
          <a:off x="12611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160038</xdr:rowOff>
    </xdr:from>
    <xdr:ext cx="405111" cy="259045"/>
    <xdr:sp macro="" textlink="">
      <xdr:nvSpPr>
        <xdr:cNvPr id="685" name="n_1mainValue【消防施設】&#10;有形固定資産減価償却率">
          <a:extLst>
            <a:ext uri="{FF2B5EF4-FFF2-40B4-BE49-F238E27FC236}">
              <a16:creationId xmlns:a16="http://schemas.microsoft.com/office/drawing/2014/main" id="{88E7DD1E-1F82-4647-A140-1F47018A3A26}"/>
            </a:ext>
          </a:extLst>
        </xdr:cNvPr>
        <xdr:cNvSpPr txBox="1"/>
      </xdr:nvSpPr>
      <xdr:spPr>
        <a:xfrm>
          <a:off x="152660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133366</xdr:rowOff>
    </xdr:from>
    <xdr:ext cx="405111" cy="259045"/>
    <xdr:sp macro="" textlink="">
      <xdr:nvSpPr>
        <xdr:cNvPr id="686" name="n_2mainValue【消防施設】&#10;有形固定資産減価償却率">
          <a:extLst>
            <a:ext uri="{FF2B5EF4-FFF2-40B4-BE49-F238E27FC236}">
              <a16:creationId xmlns:a16="http://schemas.microsoft.com/office/drawing/2014/main" id="{A2F334FB-9EEE-4A6D-B63E-16D9C53C8C35}"/>
            </a:ext>
          </a:extLst>
        </xdr:cNvPr>
        <xdr:cNvSpPr txBox="1"/>
      </xdr:nvSpPr>
      <xdr:spPr>
        <a:xfrm>
          <a:off x="14389744" y="1436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16</xdr:rowOff>
    </xdr:from>
    <xdr:ext cx="405111" cy="259045"/>
    <xdr:sp macro="" textlink="">
      <xdr:nvSpPr>
        <xdr:cNvPr id="687" name="n_3mainValue【消防施設】&#10;有形固定資産減価償却率">
          <a:extLst>
            <a:ext uri="{FF2B5EF4-FFF2-40B4-BE49-F238E27FC236}">
              <a16:creationId xmlns:a16="http://schemas.microsoft.com/office/drawing/2014/main" id="{C0B500AC-2030-455B-BB78-5228F3E1B9E2}"/>
            </a:ext>
          </a:extLst>
        </xdr:cNvPr>
        <xdr:cNvSpPr txBox="1"/>
      </xdr:nvSpPr>
      <xdr:spPr>
        <a:xfrm>
          <a:off x="135007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59072</xdr:rowOff>
    </xdr:from>
    <xdr:ext cx="405111" cy="259045"/>
    <xdr:sp macro="" textlink="">
      <xdr:nvSpPr>
        <xdr:cNvPr id="688" name="n_4mainValue【消防施設】&#10;有形固定資産減価償却率">
          <a:extLst>
            <a:ext uri="{FF2B5EF4-FFF2-40B4-BE49-F238E27FC236}">
              <a16:creationId xmlns:a16="http://schemas.microsoft.com/office/drawing/2014/main" id="{7AE43F5C-37D6-4B9A-A6A3-7C7A53C387C7}"/>
            </a:ext>
          </a:extLst>
        </xdr:cNvPr>
        <xdr:cNvSpPr txBox="1"/>
      </xdr:nvSpPr>
      <xdr:spPr>
        <a:xfrm>
          <a:off x="12611744" y="1446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9" name="正方形/長方形 688">
          <a:extLst>
            <a:ext uri="{FF2B5EF4-FFF2-40B4-BE49-F238E27FC236}">
              <a16:creationId xmlns:a16="http://schemas.microsoft.com/office/drawing/2014/main" id="{769F23A4-6FF2-49A1-94FD-A7749832D2D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90" name="正方形/長方形 689">
          <a:extLst>
            <a:ext uri="{FF2B5EF4-FFF2-40B4-BE49-F238E27FC236}">
              <a16:creationId xmlns:a16="http://schemas.microsoft.com/office/drawing/2014/main" id="{99140177-BF5E-44CD-A00C-05E56BB6D0D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1" name="正方形/長方形 690">
          <a:extLst>
            <a:ext uri="{FF2B5EF4-FFF2-40B4-BE49-F238E27FC236}">
              <a16:creationId xmlns:a16="http://schemas.microsoft.com/office/drawing/2014/main" id="{C405968E-5DCA-48E0-A394-1499F3B7EA6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2" name="正方形/長方形 691">
          <a:extLst>
            <a:ext uri="{FF2B5EF4-FFF2-40B4-BE49-F238E27FC236}">
              <a16:creationId xmlns:a16="http://schemas.microsoft.com/office/drawing/2014/main" id="{BA73336D-EA92-4BAF-BDEA-EED14E1560A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3" name="正方形/長方形 692">
          <a:extLst>
            <a:ext uri="{FF2B5EF4-FFF2-40B4-BE49-F238E27FC236}">
              <a16:creationId xmlns:a16="http://schemas.microsoft.com/office/drawing/2014/main" id="{080D475B-5DF8-4F4E-B882-5BB83D99A7AF}"/>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4" name="正方形/長方形 693">
          <a:extLst>
            <a:ext uri="{FF2B5EF4-FFF2-40B4-BE49-F238E27FC236}">
              <a16:creationId xmlns:a16="http://schemas.microsoft.com/office/drawing/2014/main" id="{7280A465-C37D-4D9A-8C09-F60F21206A1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5" name="正方形/長方形 694">
          <a:extLst>
            <a:ext uri="{FF2B5EF4-FFF2-40B4-BE49-F238E27FC236}">
              <a16:creationId xmlns:a16="http://schemas.microsoft.com/office/drawing/2014/main" id="{F001701A-BCC4-4BD5-89D8-EFE562D6170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6" name="正方形/長方形 695">
          <a:extLst>
            <a:ext uri="{FF2B5EF4-FFF2-40B4-BE49-F238E27FC236}">
              <a16:creationId xmlns:a16="http://schemas.microsoft.com/office/drawing/2014/main" id="{FCD4D271-1070-43FF-8815-E184735AE29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7" name="テキスト ボックス 696">
          <a:extLst>
            <a:ext uri="{FF2B5EF4-FFF2-40B4-BE49-F238E27FC236}">
              <a16:creationId xmlns:a16="http://schemas.microsoft.com/office/drawing/2014/main" id="{42221940-623C-4533-BF2C-8EC89968169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8" name="直線コネクタ 697">
          <a:extLst>
            <a:ext uri="{FF2B5EF4-FFF2-40B4-BE49-F238E27FC236}">
              <a16:creationId xmlns:a16="http://schemas.microsoft.com/office/drawing/2014/main" id="{A62AB428-F0C7-4C18-9F81-39188F62B6E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9" name="直線コネクタ 698">
          <a:extLst>
            <a:ext uri="{FF2B5EF4-FFF2-40B4-BE49-F238E27FC236}">
              <a16:creationId xmlns:a16="http://schemas.microsoft.com/office/drawing/2014/main" id="{B03C5AE7-58E5-434D-824D-D71F360377B1}"/>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00" name="テキスト ボックス 699">
          <a:extLst>
            <a:ext uri="{FF2B5EF4-FFF2-40B4-BE49-F238E27FC236}">
              <a16:creationId xmlns:a16="http://schemas.microsoft.com/office/drawing/2014/main" id="{A72D6497-0366-4DE9-93BE-B078666BF74D}"/>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01" name="直線コネクタ 700">
          <a:extLst>
            <a:ext uri="{FF2B5EF4-FFF2-40B4-BE49-F238E27FC236}">
              <a16:creationId xmlns:a16="http://schemas.microsoft.com/office/drawing/2014/main" id="{AF445179-F96A-4EBE-B573-D81DFF9FCA5D}"/>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02" name="テキスト ボックス 701">
          <a:extLst>
            <a:ext uri="{FF2B5EF4-FFF2-40B4-BE49-F238E27FC236}">
              <a16:creationId xmlns:a16="http://schemas.microsoft.com/office/drawing/2014/main" id="{2F99B2A7-1C75-464C-A318-5872B96FBCD8}"/>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03" name="直線コネクタ 702">
          <a:extLst>
            <a:ext uri="{FF2B5EF4-FFF2-40B4-BE49-F238E27FC236}">
              <a16:creationId xmlns:a16="http://schemas.microsoft.com/office/drawing/2014/main" id="{6B4C5665-9FBD-4030-A517-1262ED69F1BC}"/>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04" name="テキスト ボックス 703">
          <a:extLst>
            <a:ext uri="{FF2B5EF4-FFF2-40B4-BE49-F238E27FC236}">
              <a16:creationId xmlns:a16="http://schemas.microsoft.com/office/drawing/2014/main" id="{8FB4A074-D9A7-4662-A93F-5722504F2B1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05" name="直線コネクタ 704">
          <a:extLst>
            <a:ext uri="{FF2B5EF4-FFF2-40B4-BE49-F238E27FC236}">
              <a16:creationId xmlns:a16="http://schemas.microsoft.com/office/drawing/2014/main" id="{F9D4420C-1B2E-4DFC-AF2A-D58D7AADB915}"/>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06" name="テキスト ボックス 705">
          <a:extLst>
            <a:ext uri="{FF2B5EF4-FFF2-40B4-BE49-F238E27FC236}">
              <a16:creationId xmlns:a16="http://schemas.microsoft.com/office/drawing/2014/main" id="{1F285906-0588-4320-BD2D-E95432149F6A}"/>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07" name="直線コネクタ 706">
          <a:extLst>
            <a:ext uri="{FF2B5EF4-FFF2-40B4-BE49-F238E27FC236}">
              <a16:creationId xmlns:a16="http://schemas.microsoft.com/office/drawing/2014/main" id="{27FA924F-10B4-4373-9153-898D6DC6DA72}"/>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8" name="テキスト ボックス 707">
          <a:extLst>
            <a:ext uri="{FF2B5EF4-FFF2-40B4-BE49-F238E27FC236}">
              <a16:creationId xmlns:a16="http://schemas.microsoft.com/office/drawing/2014/main" id="{067F4682-9033-4A0D-B7C1-AA9F0B996142}"/>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9" name="直線コネクタ 708">
          <a:extLst>
            <a:ext uri="{FF2B5EF4-FFF2-40B4-BE49-F238E27FC236}">
              <a16:creationId xmlns:a16="http://schemas.microsoft.com/office/drawing/2014/main" id="{C85FAF44-494C-4EA2-B909-93234D3D2BFD}"/>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10" name="テキスト ボックス 709">
          <a:extLst>
            <a:ext uri="{FF2B5EF4-FFF2-40B4-BE49-F238E27FC236}">
              <a16:creationId xmlns:a16="http://schemas.microsoft.com/office/drawing/2014/main" id="{5B93064D-CADF-4D7E-B19D-EFEF6DF3AA17}"/>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11" name="直線コネクタ 710">
          <a:extLst>
            <a:ext uri="{FF2B5EF4-FFF2-40B4-BE49-F238E27FC236}">
              <a16:creationId xmlns:a16="http://schemas.microsoft.com/office/drawing/2014/main" id="{1FA1F613-C5F4-4072-A44B-50D9CAD4F6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12" name="テキスト ボックス 711">
          <a:extLst>
            <a:ext uri="{FF2B5EF4-FFF2-40B4-BE49-F238E27FC236}">
              <a16:creationId xmlns:a16="http://schemas.microsoft.com/office/drawing/2014/main" id="{CAB19F14-C16E-469B-A78A-7E1A11C8239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13" name="【消防施設】&#10;一人当たり面積グラフ枠">
          <a:extLst>
            <a:ext uri="{FF2B5EF4-FFF2-40B4-BE49-F238E27FC236}">
              <a16:creationId xmlns:a16="http://schemas.microsoft.com/office/drawing/2014/main" id="{B0E9EB33-1596-4233-91DB-88936EBD596F}"/>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124642</xdr:rowOff>
    </xdr:from>
    <xdr:to>
      <xdr:col>116</xdr:col>
      <xdr:colOff>62864</xdr:colOff>
      <xdr:row>86</xdr:row>
      <xdr:rowOff>155666</xdr:rowOff>
    </xdr:to>
    <xdr:cxnSp macro="">
      <xdr:nvCxnSpPr>
        <xdr:cNvPr id="714" name="直線コネクタ 713">
          <a:extLst>
            <a:ext uri="{FF2B5EF4-FFF2-40B4-BE49-F238E27FC236}">
              <a16:creationId xmlns:a16="http://schemas.microsoft.com/office/drawing/2014/main" id="{81C2FDF1-4E04-4CDC-9938-6DD24D7EA519}"/>
            </a:ext>
          </a:extLst>
        </xdr:cNvPr>
        <xdr:cNvCxnSpPr/>
      </xdr:nvCxnSpPr>
      <xdr:spPr>
        <a:xfrm flipV="1">
          <a:off x="22160864" y="13497742"/>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159493</xdr:rowOff>
    </xdr:from>
    <xdr:ext cx="469744" cy="259045"/>
    <xdr:sp macro="" textlink="">
      <xdr:nvSpPr>
        <xdr:cNvPr id="715" name="【消防施設】&#10;一人当たり面積最小値テキスト">
          <a:extLst>
            <a:ext uri="{FF2B5EF4-FFF2-40B4-BE49-F238E27FC236}">
              <a16:creationId xmlns:a16="http://schemas.microsoft.com/office/drawing/2014/main" id="{140A006D-7D82-4AF6-BB40-7AC23C1761E4}"/>
            </a:ext>
          </a:extLst>
        </xdr:cNvPr>
        <xdr:cNvSpPr txBox="1"/>
      </xdr:nvSpPr>
      <xdr:spPr>
        <a:xfrm>
          <a:off x="22199600" y="1490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155666</xdr:rowOff>
    </xdr:from>
    <xdr:to>
      <xdr:col>116</xdr:col>
      <xdr:colOff>152400</xdr:colOff>
      <xdr:row>86</xdr:row>
      <xdr:rowOff>155666</xdr:rowOff>
    </xdr:to>
    <xdr:cxnSp macro="">
      <xdr:nvCxnSpPr>
        <xdr:cNvPr id="716" name="直線コネクタ 715">
          <a:extLst>
            <a:ext uri="{FF2B5EF4-FFF2-40B4-BE49-F238E27FC236}">
              <a16:creationId xmlns:a16="http://schemas.microsoft.com/office/drawing/2014/main" id="{E386D930-61A0-4400-BB3E-FFD618EEBD7C}"/>
            </a:ext>
          </a:extLst>
        </xdr:cNvPr>
        <xdr:cNvCxnSpPr/>
      </xdr:nvCxnSpPr>
      <xdr:spPr>
        <a:xfrm>
          <a:off x="22072600" y="1490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71319</xdr:rowOff>
    </xdr:from>
    <xdr:ext cx="469744" cy="259045"/>
    <xdr:sp macro="" textlink="">
      <xdr:nvSpPr>
        <xdr:cNvPr id="717" name="【消防施設】&#10;一人当たり面積最大値テキスト">
          <a:extLst>
            <a:ext uri="{FF2B5EF4-FFF2-40B4-BE49-F238E27FC236}">
              <a16:creationId xmlns:a16="http://schemas.microsoft.com/office/drawing/2014/main" id="{1780D1CE-B344-4B2A-A293-331059844251}"/>
            </a:ext>
          </a:extLst>
        </xdr:cNvPr>
        <xdr:cNvSpPr txBox="1"/>
      </xdr:nvSpPr>
      <xdr:spPr>
        <a:xfrm>
          <a:off x="22199600" y="1327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124642</xdr:rowOff>
    </xdr:from>
    <xdr:to>
      <xdr:col>116</xdr:col>
      <xdr:colOff>152400</xdr:colOff>
      <xdr:row>78</xdr:row>
      <xdr:rowOff>124642</xdr:rowOff>
    </xdr:to>
    <xdr:cxnSp macro="">
      <xdr:nvCxnSpPr>
        <xdr:cNvPr id="718" name="直線コネクタ 717">
          <a:extLst>
            <a:ext uri="{FF2B5EF4-FFF2-40B4-BE49-F238E27FC236}">
              <a16:creationId xmlns:a16="http://schemas.microsoft.com/office/drawing/2014/main" id="{B586B723-C4D2-4515-8EF1-2F235B7AA147}"/>
            </a:ext>
          </a:extLst>
        </xdr:cNvPr>
        <xdr:cNvCxnSpPr/>
      </xdr:nvCxnSpPr>
      <xdr:spPr>
        <a:xfrm>
          <a:off x="22072600" y="1349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166569</xdr:rowOff>
    </xdr:from>
    <xdr:ext cx="469744" cy="259045"/>
    <xdr:sp macro="" textlink="">
      <xdr:nvSpPr>
        <xdr:cNvPr id="719" name="【消防施設】&#10;一人当たり面積平均値テキスト">
          <a:extLst>
            <a:ext uri="{FF2B5EF4-FFF2-40B4-BE49-F238E27FC236}">
              <a16:creationId xmlns:a16="http://schemas.microsoft.com/office/drawing/2014/main" id="{023BDBBA-0B6C-44DF-9E48-4586E4600836}"/>
            </a:ext>
          </a:extLst>
        </xdr:cNvPr>
        <xdr:cNvSpPr txBox="1"/>
      </xdr:nvSpPr>
      <xdr:spPr>
        <a:xfrm>
          <a:off x="22199600" y="145683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16692</xdr:rowOff>
    </xdr:from>
    <xdr:to>
      <xdr:col>116</xdr:col>
      <xdr:colOff>114300</xdr:colOff>
      <xdr:row>85</xdr:row>
      <xdr:rowOff>118292</xdr:rowOff>
    </xdr:to>
    <xdr:sp macro="" textlink="">
      <xdr:nvSpPr>
        <xdr:cNvPr id="720" name="フローチャート: 判断 719">
          <a:extLst>
            <a:ext uri="{FF2B5EF4-FFF2-40B4-BE49-F238E27FC236}">
              <a16:creationId xmlns:a16="http://schemas.microsoft.com/office/drawing/2014/main" id="{4364BAA9-5D2A-4C36-8C93-CCB6526FAC14}"/>
            </a:ext>
          </a:extLst>
        </xdr:cNvPr>
        <xdr:cNvSpPr/>
      </xdr:nvSpPr>
      <xdr:spPr>
        <a:xfrm>
          <a:off x="22110700" y="1458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39551</xdr:rowOff>
    </xdr:from>
    <xdr:to>
      <xdr:col>112</xdr:col>
      <xdr:colOff>38100</xdr:colOff>
      <xdr:row>85</xdr:row>
      <xdr:rowOff>141151</xdr:rowOff>
    </xdr:to>
    <xdr:sp macro="" textlink="">
      <xdr:nvSpPr>
        <xdr:cNvPr id="721" name="フローチャート: 判断 720">
          <a:extLst>
            <a:ext uri="{FF2B5EF4-FFF2-40B4-BE49-F238E27FC236}">
              <a16:creationId xmlns:a16="http://schemas.microsoft.com/office/drawing/2014/main" id="{564BFCA5-48BA-4F79-865F-EA03A0B5D495}"/>
            </a:ext>
          </a:extLst>
        </xdr:cNvPr>
        <xdr:cNvSpPr/>
      </xdr:nvSpPr>
      <xdr:spPr>
        <a:xfrm>
          <a:off x="21272500" y="1461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52614</xdr:rowOff>
    </xdr:from>
    <xdr:to>
      <xdr:col>107</xdr:col>
      <xdr:colOff>101600</xdr:colOff>
      <xdr:row>85</xdr:row>
      <xdr:rowOff>154214</xdr:rowOff>
    </xdr:to>
    <xdr:sp macro="" textlink="">
      <xdr:nvSpPr>
        <xdr:cNvPr id="722" name="フローチャート: 判断 721">
          <a:extLst>
            <a:ext uri="{FF2B5EF4-FFF2-40B4-BE49-F238E27FC236}">
              <a16:creationId xmlns:a16="http://schemas.microsoft.com/office/drawing/2014/main" id="{ED29193B-C49F-4922-966D-E67E6BAC3C28}"/>
            </a:ext>
          </a:extLst>
        </xdr:cNvPr>
        <xdr:cNvSpPr/>
      </xdr:nvSpPr>
      <xdr:spPr>
        <a:xfrm>
          <a:off x="20383500" y="1462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62412</xdr:rowOff>
    </xdr:from>
    <xdr:to>
      <xdr:col>102</xdr:col>
      <xdr:colOff>165100</xdr:colOff>
      <xdr:row>85</xdr:row>
      <xdr:rowOff>164012</xdr:rowOff>
    </xdr:to>
    <xdr:sp macro="" textlink="">
      <xdr:nvSpPr>
        <xdr:cNvPr id="723" name="フローチャート: 判断 722">
          <a:extLst>
            <a:ext uri="{FF2B5EF4-FFF2-40B4-BE49-F238E27FC236}">
              <a16:creationId xmlns:a16="http://schemas.microsoft.com/office/drawing/2014/main" id="{AE46B6B7-4997-44FB-989A-889A00ECFE59}"/>
            </a:ext>
          </a:extLst>
        </xdr:cNvPr>
        <xdr:cNvSpPr/>
      </xdr:nvSpPr>
      <xdr:spPr>
        <a:xfrm>
          <a:off x="19494500" y="1463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34652</xdr:rowOff>
    </xdr:from>
    <xdr:to>
      <xdr:col>98</xdr:col>
      <xdr:colOff>38100</xdr:colOff>
      <xdr:row>85</xdr:row>
      <xdr:rowOff>136252</xdr:rowOff>
    </xdr:to>
    <xdr:sp macro="" textlink="">
      <xdr:nvSpPr>
        <xdr:cNvPr id="724" name="フローチャート: 判断 723">
          <a:extLst>
            <a:ext uri="{FF2B5EF4-FFF2-40B4-BE49-F238E27FC236}">
              <a16:creationId xmlns:a16="http://schemas.microsoft.com/office/drawing/2014/main" id="{2788294C-3F55-4B49-8172-CE84554B9E33}"/>
            </a:ext>
          </a:extLst>
        </xdr:cNvPr>
        <xdr:cNvSpPr/>
      </xdr:nvSpPr>
      <xdr:spPr>
        <a:xfrm>
          <a:off x="18605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DE070BA3-38F4-4DB4-B2E4-04F4265B968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6" name="テキスト ボックス 725">
          <a:extLst>
            <a:ext uri="{FF2B5EF4-FFF2-40B4-BE49-F238E27FC236}">
              <a16:creationId xmlns:a16="http://schemas.microsoft.com/office/drawing/2014/main" id="{2816CA04-CD4D-4F43-B697-7B2EC7641B6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7" name="テキスト ボックス 726">
          <a:extLst>
            <a:ext uri="{FF2B5EF4-FFF2-40B4-BE49-F238E27FC236}">
              <a16:creationId xmlns:a16="http://schemas.microsoft.com/office/drawing/2014/main" id="{873601BB-FE4E-438B-85D9-C709EBAB43C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8" name="テキスト ボックス 727">
          <a:extLst>
            <a:ext uri="{FF2B5EF4-FFF2-40B4-BE49-F238E27FC236}">
              <a16:creationId xmlns:a16="http://schemas.microsoft.com/office/drawing/2014/main" id="{21A0A2D7-9558-4DC3-9108-B9843236FE7D}"/>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9" name="テキスト ボックス 728">
          <a:extLst>
            <a:ext uri="{FF2B5EF4-FFF2-40B4-BE49-F238E27FC236}">
              <a16:creationId xmlns:a16="http://schemas.microsoft.com/office/drawing/2014/main" id="{320F8E94-5F53-4E40-B7D9-D611D1B70CF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41184</xdr:rowOff>
    </xdr:from>
    <xdr:to>
      <xdr:col>116</xdr:col>
      <xdr:colOff>114300</xdr:colOff>
      <xdr:row>84</xdr:row>
      <xdr:rowOff>142784</xdr:rowOff>
    </xdr:to>
    <xdr:sp macro="" textlink="">
      <xdr:nvSpPr>
        <xdr:cNvPr id="730" name="楕円 729">
          <a:extLst>
            <a:ext uri="{FF2B5EF4-FFF2-40B4-BE49-F238E27FC236}">
              <a16:creationId xmlns:a16="http://schemas.microsoft.com/office/drawing/2014/main" id="{4BB6B1CE-F0A1-46F9-966A-C492972B08D2}"/>
            </a:ext>
          </a:extLst>
        </xdr:cNvPr>
        <xdr:cNvSpPr/>
      </xdr:nvSpPr>
      <xdr:spPr>
        <a:xfrm>
          <a:off x="22110700" y="1444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64061</xdr:rowOff>
    </xdr:from>
    <xdr:ext cx="469744" cy="259045"/>
    <xdr:sp macro="" textlink="">
      <xdr:nvSpPr>
        <xdr:cNvPr id="731" name="【消防施設】&#10;一人当たり面積該当値テキスト">
          <a:extLst>
            <a:ext uri="{FF2B5EF4-FFF2-40B4-BE49-F238E27FC236}">
              <a16:creationId xmlns:a16="http://schemas.microsoft.com/office/drawing/2014/main" id="{916F7621-A1A7-4DE4-89F3-6CDDCDBE223D}"/>
            </a:ext>
          </a:extLst>
        </xdr:cNvPr>
        <xdr:cNvSpPr txBox="1"/>
      </xdr:nvSpPr>
      <xdr:spPr>
        <a:xfrm>
          <a:off x="22199600" y="14294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46082</xdr:rowOff>
    </xdr:from>
    <xdr:to>
      <xdr:col>112</xdr:col>
      <xdr:colOff>38100</xdr:colOff>
      <xdr:row>84</xdr:row>
      <xdr:rowOff>147682</xdr:rowOff>
    </xdr:to>
    <xdr:sp macro="" textlink="">
      <xdr:nvSpPr>
        <xdr:cNvPr id="732" name="楕円 731">
          <a:extLst>
            <a:ext uri="{FF2B5EF4-FFF2-40B4-BE49-F238E27FC236}">
              <a16:creationId xmlns:a16="http://schemas.microsoft.com/office/drawing/2014/main" id="{39BA4788-70F2-40F2-84E4-B7ACAB1C4B41}"/>
            </a:ext>
          </a:extLst>
        </xdr:cNvPr>
        <xdr:cNvSpPr/>
      </xdr:nvSpPr>
      <xdr:spPr>
        <a:xfrm>
          <a:off x="21272500" y="1444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91984</xdr:rowOff>
    </xdr:from>
    <xdr:to>
      <xdr:col>116</xdr:col>
      <xdr:colOff>63500</xdr:colOff>
      <xdr:row>84</xdr:row>
      <xdr:rowOff>96882</xdr:rowOff>
    </xdr:to>
    <xdr:cxnSp macro="">
      <xdr:nvCxnSpPr>
        <xdr:cNvPr id="733" name="直線コネクタ 732">
          <a:extLst>
            <a:ext uri="{FF2B5EF4-FFF2-40B4-BE49-F238E27FC236}">
              <a16:creationId xmlns:a16="http://schemas.microsoft.com/office/drawing/2014/main" id="{C6917AFB-8603-4CA5-AF01-7C4FB32C932F}"/>
            </a:ext>
          </a:extLst>
        </xdr:cNvPr>
        <xdr:cNvCxnSpPr/>
      </xdr:nvCxnSpPr>
      <xdr:spPr>
        <a:xfrm flipV="1">
          <a:off x="21323300" y="14493784"/>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57513</xdr:rowOff>
    </xdr:from>
    <xdr:to>
      <xdr:col>107</xdr:col>
      <xdr:colOff>101600</xdr:colOff>
      <xdr:row>84</xdr:row>
      <xdr:rowOff>159113</xdr:rowOff>
    </xdr:to>
    <xdr:sp macro="" textlink="">
      <xdr:nvSpPr>
        <xdr:cNvPr id="734" name="楕円 733">
          <a:extLst>
            <a:ext uri="{FF2B5EF4-FFF2-40B4-BE49-F238E27FC236}">
              <a16:creationId xmlns:a16="http://schemas.microsoft.com/office/drawing/2014/main" id="{A97184BF-6532-4C6B-BDB2-C4F51F5DDDF1}"/>
            </a:ext>
          </a:extLst>
        </xdr:cNvPr>
        <xdr:cNvSpPr/>
      </xdr:nvSpPr>
      <xdr:spPr>
        <a:xfrm>
          <a:off x="20383500" y="1445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96882</xdr:rowOff>
    </xdr:from>
    <xdr:to>
      <xdr:col>111</xdr:col>
      <xdr:colOff>177800</xdr:colOff>
      <xdr:row>84</xdr:row>
      <xdr:rowOff>108313</xdr:rowOff>
    </xdr:to>
    <xdr:cxnSp macro="">
      <xdr:nvCxnSpPr>
        <xdr:cNvPr id="735" name="直線コネクタ 734">
          <a:extLst>
            <a:ext uri="{FF2B5EF4-FFF2-40B4-BE49-F238E27FC236}">
              <a16:creationId xmlns:a16="http://schemas.microsoft.com/office/drawing/2014/main" id="{B620F8FC-2831-4A5E-8A87-29EE09730109}"/>
            </a:ext>
          </a:extLst>
        </xdr:cNvPr>
        <xdr:cNvCxnSpPr/>
      </xdr:nvCxnSpPr>
      <xdr:spPr>
        <a:xfrm flipV="1">
          <a:off x="20434300" y="14498682"/>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67311</xdr:rowOff>
    </xdr:from>
    <xdr:to>
      <xdr:col>102</xdr:col>
      <xdr:colOff>165100</xdr:colOff>
      <xdr:row>84</xdr:row>
      <xdr:rowOff>168911</xdr:rowOff>
    </xdr:to>
    <xdr:sp macro="" textlink="">
      <xdr:nvSpPr>
        <xdr:cNvPr id="736" name="楕円 735">
          <a:extLst>
            <a:ext uri="{FF2B5EF4-FFF2-40B4-BE49-F238E27FC236}">
              <a16:creationId xmlns:a16="http://schemas.microsoft.com/office/drawing/2014/main" id="{B84AA01F-657B-4301-8110-913C249FEAAB}"/>
            </a:ext>
          </a:extLst>
        </xdr:cNvPr>
        <xdr:cNvSpPr/>
      </xdr:nvSpPr>
      <xdr:spPr>
        <a:xfrm>
          <a:off x="194945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108313</xdr:rowOff>
    </xdr:from>
    <xdr:to>
      <xdr:col>107</xdr:col>
      <xdr:colOff>50800</xdr:colOff>
      <xdr:row>84</xdr:row>
      <xdr:rowOff>118111</xdr:rowOff>
    </xdr:to>
    <xdr:cxnSp macro="">
      <xdr:nvCxnSpPr>
        <xdr:cNvPr id="737" name="直線コネクタ 736">
          <a:extLst>
            <a:ext uri="{FF2B5EF4-FFF2-40B4-BE49-F238E27FC236}">
              <a16:creationId xmlns:a16="http://schemas.microsoft.com/office/drawing/2014/main" id="{78ECF909-D7B3-4307-AB17-9587E70699D3}"/>
            </a:ext>
          </a:extLst>
        </xdr:cNvPr>
        <xdr:cNvCxnSpPr/>
      </xdr:nvCxnSpPr>
      <xdr:spPr>
        <a:xfrm flipV="1">
          <a:off x="19545300" y="14510113"/>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73842</xdr:rowOff>
    </xdr:from>
    <xdr:to>
      <xdr:col>98</xdr:col>
      <xdr:colOff>38100</xdr:colOff>
      <xdr:row>85</xdr:row>
      <xdr:rowOff>3992</xdr:rowOff>
    </xdr:to>
    <xdr:sp macro="" textlink="">
      <xdr:nvSpPr>
        <xdr:cNvPr id="738" name="楕円 737">
          <a:extLst>
            <a:ext uri="{FF2B5EF4-FFF2-40B4-BE49-F238E27FC236}">
              <a16:creationId xmlns:a16="http://schemas.microsoft.com/office/drawing/2014/main" id="{8684E2B1-2D14-44FF-8526-1514B50881FB}"/>
            </a:ext>
          </a:extLst>
        </xdr:cNvPr>
        <xdr:cNvSpPr/>
      </xdr:nvSpPr>
      <xdr:spPr>
        <a:xfrm>
          <a:off x="18605500" y="1447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118111</xdr:rowOff>
    </xdr:from>
    <xdr:to>
      <xdr:col>102</xdr:col>
      <xdr:colOff>114300</xdr:colOff>
      <xdr:row>84</xdr:row>
      <xdr:rowOff>124642</xdr:rowOff>
    </xdr:to>
    <xdr:cxnSp macro="">
      <xdr:nvCxnSpPr>
        <xdr:cNvPr id="739" name="直線コネクタ 738">
          <a:extLst>
            <a:ext uri="{FF2B5EF4-FFF2-40B4-BE49-F238E27FC236}">
              <a16:creationId xmlns:a16="http://schemas.microsoft.com/office/drawing/2014/main" id="{9DAC4624-F185-41B6-A741-1317D02B4A94}"/>
            </a:ext>
          </a:extLst>
        </xdr:cNvPr>
        <xdr:cNvCxnSpPr/>
      </xdr:nvCxnSpPr>
      <xdr:spPr>
        <a:xfrm flipV="1">
          <a:off x="18656300" y="1451991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132278</xdr:rowOff>
    </xdr:from>
    <xdr:ext cx="469744" cy="259045"/>
    <xdr:sp macro="" textlink="">
      <xdr:nvSpPr>
        <xdr:cNvPr id="740" name="n_1aveValue【消防施設】&#10;一人当たり面積">
          <a:extLst>
            <a:ext uri="{FF2B5EF4-FFF2-40B4-BE49-F238E27FC236}">
              <a16:creationId xmlns:a16="http://schemas.microsoft.com/office/drawing/2014/main" id="{72B9FC31-A587-406E-9AC9-4D7165830127}"/>
            </a:ext>
          </a:extLst>
        </xdr:cNvPr>
        <xdr:cNvSpPr txBox="1"/>
      </xdr:nvSpPr>
      <xdr:spPr>
        <a:xfrm>
          <a:off x="21075727" y="1470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145341</xdr:rowOff>
    </xdr:from>
    <xdr:ext cx="469744" cy="259045"/>
    <xdr:sp macro="" textlink="">
      <xdr:nvSpPr>
        <xdr:cNvPr id="741" name="n_2aveValue【消防施設】&#10;一人当たり面積">
          <a:extLst>
            <a:ext uri="{FF2B5EF4-FFF2-40B4-BE49-F238E27FC236}">
              <a16:creationId xmlns:a16="http://schemas.microsoft.com/office/drawing/2014/main" id="{657708B1-402B-4B75-9413-78CF5603F336}"/>
            </a:ext>
          </a:extLst>
        </xdr:cNvPr>
        <xdr:cNvSpPr txBox="1"/>
      </xdr:nvSpPr>
      <xdr:spPr>
        <a:xfrm>
          <a:off x="20199427" y="1471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155139</xdr:rowOff>
    </xdr:from>
    <xdr:ext cx="469744" cy="259045"/>
    <xdr:sp macro="" textlink="">
      <xdr:nvSpPr>
        <xdr:cNvPr id="742" name="n_3aveValue【消防施設】&#10;一人当たり面積">
          <a:extLst>
            <a:ext uri="{FF2B5EF4-FFF2-40B4-BE49-F238E27FC236}">
              <a16:creationId xmlns:a16="http://schemas.microsoft.com/office/drawing/2014/main" id="{1CF90571-8074-43F1-90F6-62BB2EB1B708}"/>
            </a:ext>
          </a:extLst>
        </xdr:cNvPr>
        <xdr:cNvSpPr txBox="1"/>
      </xdr:nvSpPr>
      <xdr:spPr>
        <a:xfrm>
          <a:off x="19310427" y="1472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127379</xdr:rowOff>
    </xdr:from>
    <xdr:ext cx="469744" cy="259045"/>
    <xdr:sp macro="" textlink="">
      <xdr:nvSpPr>
        <xdr:cNvPr id="743" name="n_4aveValue【消防施設】&#10;一人当たり面積">
          <a:extLst>
            <a:ext uri="{FF2B5EF4-FFF2-40B4-BE49-F238E27FC236}">
              <a16:creationId xmlns:a16="http://schemas.microsoft.com/office/drawing/2014/main" id="{DECCC8B3-AC5D-4904-9E6A-8503204160CE}"/>
            </a:ext>
          </a:extLst>
        </xdr:cNvPr>
        <xdr:cNvSpPr txBox="1"/>
      </xdr:nvSpPr>
      <xdr:spPr>
        <a:xfrm>
          <a:off x="18421427" y="1470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164209</xdr:rowOff>
    </xdr:from>
    <xdr:ext cx="469744" cy="259045"/>
    <xdr:sp macro="" textlink="">
      <xdr:nvSpPr>
        <xdr:cNvPr id="744" name="n_1mainValue【消防施設】&#10;一人当たり面積">
          <a:extLst>
            <a:ext uri="{FF2B5EF4-FFF2-40B4-BE49-F238E27FC236}">
              <a16:creationId xmlns:a16="http://schemas.microsoft.com/office/drawing/2014/main" id="{C9D9A316-C97F-4399-A4FE-78FB3101D503}"/>
            </a:ext>
          </a:extLst>
        </xdr:cNvPr>
        <xdr:cNvSpPr txBox="1"/>
      </xdr:nvSpPr>
      <xdr:spPr>
        <a:xfrm>
          <a:off x="21075727" y="1422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4190</xdr:rowOff>
    </xdr:from>
    <xdr:ext cx="469744" cy="259045"/>
    <xdr:sp macro="" textlink="">
      <xdr:nvSpPr>
        <xdr:cNvPr id="745" name="n_2mainValue【消防施設】&#10;一人当たり面積">
          <a:extLst>
            <a:ext uri="{FF2B5EF4-FFF2-40B4-BE49-F238E27FC236}">
              <a16:creationId xmlns:a16="http://schemas.microsoft.com/office/drawing/2014/main" id="{A7FF992F-72EB-4A61-9628-DB7CD84DB1DA}"/>
            </a:ext>
          </a:extLst>
        </xdr:cNvPr>
        <xdr:cNvSpPr txBox="1"/>
      </xdr:nvSpPr>
      <xdr:spPr>
        <a:xfrm>
          <a:off x="20199427" y="1423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13988</xdr:rowOff>
    </xdr:from>
    <xdr:ext cx="469744" cy="259045"/>
    <xdr:sp macro="" textlink="">
      <xdr:nvSpPr>
        <xdr:cNvPr id="746" name="n_3mainValue【消防施設】&#10;一人当たり面積">
          <a:extLst>
            <a:ext uri="{FF2B5EF4-FFF2-40B4-BE49-F238E27FC236}">
              <a16:creationId xmlns:a16="http://schemas.microsoft.com/office/drawing/2014/main" id="{D8FFDB90-59C5-4696-A0DE-6255D5F5E051}"/>
            </a:ext>
          </a:extLst>
        </xdr:cNvPr>
        <xdr:cNvSpPr txBox="1"/>
      </xdr:nvSpPr>
      <xdr:spPr>
        <a:xfrm>
          <a:off x="193104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20519</xdr:rowOff>
    </xdr:from>
    <xdr:ext cx="469744" cy="259045"/>
    <xdr:sp macro="" textlink="">
      <xdr:nvSpPr>
        <xdr:cNvPr id="747" name="n_4mainValue【消防施設】&#10;一人当たり面積">
          <a:extLst>
            <a:ext uri="{FF2B5EF4-FFF2-40B4-BE49-F238E27FC236}">
              <a16:creationId xmlns:a16="http://schemas.microsoft.com/office/drawing/2014/main" id="{3F4D3FCE-2D21-446C-A864-A3AB18EB62C3}"/>
            </a:ext>
          </a:extLst>
        </xdr:cNvPr>
        <xdr:cNvSpPr txBox="1"/>
      </xdr:nvSpPr>
      <xdr:spPr>
        <a:xfrm>
          <a:off x="18421427" y="1425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8" name="正方形/長方形 747">
          <a:extLst>
            <a:ext uri="{FF2B5EF4-FFF2-40B4-BE49-F238E27FC236}">
              <a16:creationId xmlns:a16="http://schemas.microsoft.com/office/drawing/2014/main" id="{F8E002BD-F430-45BF-9EC0-EDE84B1D96A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9" name="正方形/長方形 748">
          <a:extLst>
            <a:ext uri="{FF2B5EF4-FFF2-40B4-BE49-F238E27FC236}">
              <a16:creationId xmlns:a16="http://schemas.microsoft.com/office/drawing/2014/main" id="{662F187D-A906-48EF-9443-B9C11152031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50" name="正方形/長方形 749">
          <a:extLst>
            <a:ext uri="{FF2B5EF4-FFF2-40B4-BE49-F238E27FC236}">
              <a16:creationId xmlns:a16="http://schemas.microsoft.com/office/drawing/2014/main" id="{B7DC6636-2EA2-4C79-9BE8-9AD345A9537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51" name="正方形/長方形 750">
          <a:extLst>
            <a:ext uri="{FF2B5EF4-FFF2-40B4-BE49-F238E27FC236}">
              <a16:creationId xmlns:a16="http://schemas.microsoft.com/office/drawing/2014/main" id="{BA33B3D6-15A7-4935-A5E3-BF65FFE9826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52" name="正方形/長方形 751">
          <a:extLst>
            <a:ext uri="{FF2B5EF4-FFF2-40B4-BE49-F238E27FC236}">
              <a16:creationId xmlns:a16="http://schemas.microsoft.com/office/drawing/2014/main" id="{A184D776-2621-4D1F-AF0C-28BE3A1FE02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53" name="正方形/長方形 752">
          <a:extLst>
            <a:ext uri="{FF2B5EF4-FFF2-40B4-BE49-F238E27FC236}">
              <a16:creationId xmlns:a16="http://schemas.microsoft.com/office/drawing/2014/main" id="{1D71477A-77F7-4EAC-B509-D44258C26A5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4" name="正方形/長方形 753">
          <a:extLst>
            <a:ext uri="{FF2B5EF4-FFF2-40B4-BE49-F238E27FC236}">
              <a16:creationId xmlns:a16="http://schemas.microsoft.com/office/drawing/2014/main" id="{1902E942-82A3-4D5C-9EC1-BA590645579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5" name="正方形/長方形 754">
          <a:extLst>
            <a:ext uri="{FF2B5EF4-FFF2-40B4-BE49-F238E27FC236}">
              <a16:creationId xmlns:a16="http://schemas.microsoft.com/office/drawing/2014/main" id="{C306148D-A7F6-41A3-871F-E6FFF4A260D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6" name="テキスト ボックス 755">
          <a:extLst>
            <a:ext uri="{FF2B5EF4-FFF2-40B4-BE49-F238E27FC236}">
              <a16:creationId xmlns:a16="http://schemas.microsoft.com/office/drawing/2014/main" id="{C102E80A-6083-4349-A73A-BF6AABA9244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7" name="直線コネクタ 756">
          <a:extLst>
            <a:ext uri="{FF2B5EF4-FFF2-40B4-BE49-F238E27FC236}">
              <a16:creationId xmlns:a16="http://schemas.microsoft.com/office/drawing/2014/main" id="{1DE95703-B8F4-46D8-90EC-E531C9DA04E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8" name="テキスト ボックス 757">
          <a:extLst>
            <a:ext uri="{FF2B5EF4-FFF2-40B4-BE49-F238E27FC236}">
              <a16:creationId xmlns:a16="http://schemas.microsoft.com/office/drawing/2014/main" id="{C7C8D7C2-8D18-427D-BEAF-B9EDF80E6FE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9" name="直線コネクタ 758">
          <a:extLst>
            <a:ext uri="{FF2B5EF4-FFF2-40B4-BE49-F238E27FC236}">
              <a16:creationId xmlns:a16="http://schemas.microsoft.com/office/drawing/2014/main" id="{F1AEE02D-9C93-4AA8-B548-C6E81305BF38}"/>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60" name="テキスト ボックス 759">
          <a:extLst>
            <a:ext uri="{FF2B5EF4-FFF2-40B4-BE49-F238E27FC236}">
              <a16:creationId xmlns:a16="http://schemas.microsoft.com/office/drawing/2014/main" id="{8C5F4386-4D2B-45D1-A144-0B21D45EFF57}"/>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61" name="直線コネクタ 760">
          <a:extLst>
            <a:ext uri="{FF2B5EF4-FFF2-40B4-BE49-F238E27FC236}">
              <a16:creationId xmlns:a16="http://schemas.microsoft.com/office/drawing/2014/main" id="{590AA246-11CB-4930-8E97-CAB877FDACA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62" name="テキスト ボックス 761">
          <a:extLst>
            <a:ext uri="{FF2B5EF4-FFF2-40B4-BE49-F238E27FC236}">
              <a16:creationId xmlns:a16="http://schemas.microsoft.com/office/drawing/2014/main" id="{4E8589B1-2EFC-449D-9092-F16E96043DA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63" name="直線コネクタ 762">
          <a:extLst>
            <a:ext uri="{FF2B5EF4-FFF2-40B4-BE49-F238E27FC236}">
              <a16:creationId xmlns:a16="http://schemas.microsoft.com/office/drawing/2014/main" id="{20EA0494-9F5D-47F8-88D8-63D6BA46318F}"/>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64" name="テキスト ボックス 763">
          <a:extLst>
            <a:ext uri="{FF2B5EF4-FFF2-40B4-BE49-F238E27FC236}">
              <a16:creationId xmlns:a16="http://schemas.microsoft.com/office/drawing/2014/main" id="{613563A2-CDC5-446F-965D-1557653C8F3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5" name="直線コネクタ 764">
          <a:extLst>
            <a:ext uri="{FF2B5EF4-FFF2-40B4-BE49-F238E27FC236}">
              <a16:creationId xmlns:a16="http://schemas.microsoft.com/office/drawing/2014/main" id="{BD9A2ED1-F001-405E-9B5E-732633F8A1D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6" name="テキスト ボックス 765">
          <a:extLst>
            <a:ext uri="{FF2B5EF4-FFF2-40B4-BE49-F238E27FC236}">
              <a16:creationId xmlns:a16="http://schemas.microsoft.com/office/drawing/2014/main" id="{EBB90615-AEA1-4239-91A4-E2D0ACA4406D}"/>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7" name="直線コネクタ 766">
          <a:extLst>
            <a:ext uri="{FF2B5EF4-FFF2-40B4-BE49-F238E27FC236}">
              <a16:creationId xmlns:a16="http://schemas.microsoft.com/office/drawing/2014/main" id="{47B34643-DEFD-4D0C-8809-05ADB5853715}"/>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8" name="テキスト ボックス 767">
          <a:extLst>
            <a:ext uri="{FF2B5EF4-FFF2-40B4-BE49-F238E27FC236}">
              <a16:creationId xmlns:a16="http://schemas.microsoft.com/office/drawing/2014/main" id="{30C3AE4F-E640-41B2-A009-3C25268F8F45}"/>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9" name="直線コネクタ 768">
          <a:extLst>
            <a:ext uri="{FF2B5EF4-FFF2-40B4-BE49-F238E27FC236}">
              <a16:creationId xmlns:a16="http://schemas.microsoft.com/office/drawing/2014/main" id="{5D98D0C4-8F7E-4385-8414-E0B44CB5F2EC}"/>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70" name="テキスト ボックス 769">
          <a:extLst>
            <a:ext uri="{FF2B5EF4-FFF2-40B4-BE49-F238E27FC236}">
              <a16:creationId xmlns:a16="http://schemas.microsoft.com/office/drawing/2014/main" id="{56537AF1-DF61-4F97-81ED-3EF2D7F90AC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71" name="直線コネクタ 770">
          <a:extLst>
            <a:ext uri="{FF2B5EF4-FFF2-40B4-BE49-F238E27FC236}">
              <a16:creationId xmlns:a16="http://schemas.microsoft.com/office/drawing/2014/main" id="{6575A4D1-8CDD-4E29-A966-A834BB2960F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2" name="【庁舎】&#10;有形固定資産減価償却率グラフ枠">
          <a:extLst>
            <a:ext uri="{FF2B5EF4-FFF2-40B4-BE49-F238E27FC236}">
              <a16:creationId xmlns:a16="http://schemas.microsoft.com/office/drawing/2014/main" id="{B8B2188A-3250-4258-9929-681940B2661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4355</xdr:rowOff>
    </xdr:to>
    <xdr:cxnSp macro="">
      <xdr:nvCxnSpPr>
        <xdr:cNvPr id="773" name="直線コネクタ 772">
          <a:extLst>
            <a:ext uri="{FF2B5EF4-FFF2-40B4-BE49-F238E27FC236}">
              <a16:creationId xmlns:a16="http://schemas.microsoft.com/office/drawing/2014/main" id="{38F4FF06-AE54-4DF1-9AAC-FA77FCB55132}"/>
            </a:ext>
          </a:extLst>
        </xdr:cNvPr>
        <xdr:cNvCxnSpPr/>
      </xdr:nvCxnSpPr>
      <xdr:spPr>
        <a:xfrm flipV="1">
          <a:off x="16318864" y="17090571"/>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8182</xdr:rowOff>
    </xdr:from>
    <xdr:ext cx="405111" cy="259045"/>
    <xdr:sp macro="" textlink="">
      <xdr:nvSpPr>
        <xdr:cNvPr id="774" name="【庁舎】&#10;有形固定資産減価償却率最小値テキスト">
          <a:extLst>
            <a:ext uri="{FF2B5EF4-FFF2-40B4-BE49-F238E27FC236}">
              <a16:creationId xmlns:a16="http://schemas.microsoft.com/office/drawing/2014/main" id="{8814FA32-4B42-4900-8D00-46B3CFC26AA1}"/>
            </a:ext>
          </a:extLst>
        </xdr:cNvPr>
        <xdr:cNvSpPr txBox="1"/>
      </xdr:nvSpPr>
      <xdr:spPr>
        <a:xfrm>
          <a:off x="16357600" y="18696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4355</xdr:rowOff>
    </xdr:from>
    <xdr:to>
      <xdr:col>86</xdr:col>
      <xdr:colOff>25400</xdr:colOff>
      <xdr:row>109</xdr:row>
      <xdr:rowOff>4355</xdr:rowOff>
    </xdr:to>
    <xdr:cxnSp macro="">
      <xdr:nvCxnSpPr>
        <xdr:cNvPr id="775" name="直線コネクタ 774">
          <a:extLst>
            <a:ext uri="{FF2B5EF4-FFF2-40B4-BE49-F238E27FC236}">
              <a16:creationId xmlns:a16="http://schemas.microsoft.com/office/drawing/2014/main" id="{1AB69B6D-BB4E-4499-BC6A-C203B4FDE937}"/>
            </a:ext>
          </a:extLst>
        </xdr:cNvPr>
        <xdr:cNvCxnSpPr/>
      </xdr:nvCxnSpPr>
      <xdr:spPr>
        <a:xfrm>
          <a:off x="16230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776" name="【庁舎】&#10;有形固定資産減価償却率最大値テキスト">
          <a:extLst>
            <a:ext uri="{FF2B5EF4-FFF2-40B4-BE49-F238E27FC236}">
              <a16:creationId xmlns:a16="http://schemas.microsoft.com/office/drawing/2014/main" id="{ABDEC5F3-F933-4207-80CC-A3141000D430}"/>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77" name="直線コネクタ 776">
          <a:extLst>
            <a:ext uri="{FF2B5EF4-FFF2-40B4-BE49-F238E27FC236}">
              <a16:creationId xmlns:a16="http://schemas.microsoft.com/office/drawing/2014/main" id="{5FDC72BC-7934-43DC-A214-8CBB934A0F68}"/>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21789</xdr:rowOff>
    </xdr:from>
    <xdr:ext cx="405111" cy="259045"/>
    <xdr:sp macro="" textlink="">
      <xdr:nvSpPr>
        <xdr:cNvPr id="778" name="【庁舎】&#10;有形固定資産減価償却率平均値テキスト">
          <a:extLst>
            <a:ext uri="{FF2B5EF4-FFF2-40B4-BE49-F238E27FC236}">
              <a16:creationId xmlns:a16="http://schemas.microsoft.com/office/drawing/2014/main" id="{67B5E391-44C0-4D67-937C-56F37E3CECC4}"/>
            </a:ext>
          </a:extLst>
        </xdr:cNvPr>
        <xdr:cNvSpPr txBox="1"/>
      </xdr:nvSpPr>
      <xdr:spPr>
        <a:xfrm>
          <a:off x="16357600" y="17852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macro="" textlink="">
      <xdr:nvSpPr>
        <xdr:cNvPr id="779" name="フローチャート: 判断 778">
          <a:extLst>
            <a:ext uri="{FF2B5EF4-FFF2-40B4-BE49-F238E27FC236}">
              <a16:creationId xmlns:a16="http://schemas.microsoft.com/office/drawing/2014/main" id="{E04FA6E2-2690-4754-BEBB-7FD10D9CEED6}"/>
            </a:ext>
          </a:extLst>
        </xdr:cNvPr>
        <xdr:cNvSpPr/>
      </xdr:nvSpPr>
      <xdr:spPr>
        <a:xfrm>
          <a:off x="162687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72752</xdr:rowOff>
    </xdr:from>
    <xdr:to>
      <xdr:col>81</xdr:col>
      <xdr:colOff>101600</xdr:colOff>
      <xdr:row>105</xdr:row>
      <xdr:rowOff>2902</xdr:rowOff>
    </xdr:to>
    <xdr:sp macro="" textlink="">
      <xdr:nvSpPr>
        <xdr:cNvPr id="780" name="フローチャート: 判断 779">
          <a:extLst>
            <a:ext uri="{FF2B5EF4-FFF2-40B4-BE49-F238E27FC236}">
              <a16:creationId xmlns:a16="http://schemas.microsoft.com/office/drawing/2014/main" id="{F9D0178A-7FE0-403F-8A52-EAAD2E38AA3C}"/>
            </a:ext>
          </a:extLst>
        </xdr:cNvPr>
        <xdr:cNvSpPr/>
      </xdr:nvSpPr>
      <xdr:spPr>
        <a:xfrm>
          <a:off x="15430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72752</xdr:rowOff>
    </xdr:from>
    <xdr:to>
      <xdr:col>76</xdr:col>
      <xdr:colOff>165100</xdr:colOff>
      <xdr:row>105</xdr:row>
      <xdr:rowOff>2902</xdr:rowOff>
    </xdr:to>
    <xdr:sp macro="" textlink="">
      <xdr:nvSpPr>
        <xdr:cNvPr id="781" name="フローチャート: 判断 780">
          <a:extLst>
            <a:ext uri="{FF2B5EF4-FFF2-40B4-BE49-F238E27FC236}">
              <a16:creationId xmlns:a16="http://schemas.microsoft.com/office/drawing/2014/main" id="{06993562-1011-4C0F-BC78-918F959E0425}"/>
            </a:ext>
          </a:extLst>
        </xdr:cNvPr>
        <xdr:cNvSpPr/>
      </xdr:nvSpPr>
      <xdr:spPr>
        <a:xfrm>
          <a:off x="14541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67855</xdr:rowOff>
    </xdr:from>
    <xdr:to>
      <xdr:col>72</xdr:col>
      <xdr:colOff>38100</xdr:colOff>
      <xdr:row>104</xdr:row>
      <xdr:rowOff>169455</xdr:rowOff>
    </xdr:to>
    <xdr:sp macro="" textlink="">
      <xdr:nvSpPr>
        <xdr:cNvPr id="782" name="フローチャート: 判断 781">
          <a:extLst>
            <a:ext uri="{FF2B5EF4-FFF2-40B4-BE49-F238E27FC236}">
              <a16:creationId xmlns:a16="http://schemas.microsoft.com/office/drawing/2014/main" id="{5F4269CC-0A09-4107-A6DE-ECF8872E7DAE}"/>
            </a:ext>
          </a:extLst>
        </xdr:cNvPr>
        <xdr:cNvSpPr/>
      </xdr:nvSpPr>
      <xdr:spPr>
        <a:xfrm>
          <a:off x="13652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100512</xdr:rowOff>
    </xdr:from>
    <xdr:to>
      <xdr:col>67</xdr:col>
      <xdr:colOff>101600</xdr:colOff>
      <xdr:row>105</xdr:row>
      <xdr:rowOff>30662</xdr:rowOff>
    </xdr:to>
    <xdr:sp macro="" textlink="">
      <xdr:nvSpPr>
        <xdr:cNvPr id="783" name="フローチャート: 判断 782">
          <a:extLst>
            <a:ext uri="{FF2B5EF4-FFF2-40B4-BE49-F238E27FC236}">
              <a16:creationId xmlns:a16="http://schemas.microsoft.com/office/drawing/2014/main" id="{B592FDE9-43A8-444E-9FCF-4285B26C73D6}"/>
            </a:ext>
          </a:extLst>
        </xdr:cNvPr>
        <xdr:cNvSpPr/>
      </xdr:nvSpPr>
      <xdr:spPr>
        <a:xfrm>
          <a:off x="12763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4" name="テキスト ボックス 783">
          <a:extLst>
            <a:ext uri="{FF2B5EF4-FFF2-40B4-BE49-F238E27FC236}">
              <a16:creationId xmlns:a16="http://schemas.microsoft.com/office/drawing/2014/main" id="{7558A4C5-78DE-4790-AF91-DDADA49F7AF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5" name="テキスト ボックス 784">
          <a:extLst>
            <a:ext uri="{FF2B5EF4-FFF2-40B4-BE49-F238E27FC236}">
              <a16:creationId xmlns:a16="http://schemas.microsoft.com/office/drawing/2014/main" id="{995C17FD-A0CE-4150-AA81-BE8FAAAEFFA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6" name="テキスト ボックス 785">
          <a:extLst>
            <a:ext uri="{FF2B5EF4-FFF2-40B4-BE49-F238E27FC236}">
              <a16:creationId xmlns:a16="http://schemas.microsoft.com/office/drawing/2014/main" id="{7876D08D-0061-4093-9F0E-F7D3FDEA6DE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7" name="テキスト ボックス 786">
          <a:extLst>
            <a:ext uri="{FF2B5EF4-FFF2-40B4-BE49-F238E27FC236}">
              <a16:creationId xmlns:a16="http://schemas.microsoft.com/office/drawing/2014/main" id="{F0DE30D9-D995-475F-B84D-486FD297D48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8" name="テキスト ボックス 787">
          <a:extLst>
            <a:ext uri="{FF2B5EF4-FFF2-40B4-BE49-F238E27FC236}">
              <a16:creationId xmlns:a16="http://schemas.microsoft.com/office/drawing/2014/main" id="{597AFC6B-9767-4AF3-B27C-E9FD2DE1AED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66221</xdr:rowOff>
    </xdr:from>
    <xdr:to>
      <xdr:col>85</xdr:col>
      <xdr:colOff>177800</xdr:colOff>
      <xdr:row>99</xdr:row>
      <xdr:rowOff>167821</xdr:rowOff>
    </xdr:to>
    <xdr:sp macro="" textlink="">
      <xdr:nvSpPr>
        <xdr:cNvPr id="789" name="楕円 788">
          <a:extLst>
            <a:ext uri="{FF2B5EF4-FFF2-40B4-BE49-F238E27FC236}">
              <a16:creationId xmlns:a16="http://schemas.microsoft.com/office/drawing/2014/main" id="{3681BB13-E3DE-4A17-8CB7-0A63CACC7F19}"/>
            </a:ext>
          </a:extLst>
        </xdr:cNvPr>
        <xdr:cNvSpPr/>
      </xdr:nvSpPr>
      <xdr:spPr>
        <a:xfrm>
          <a:off x="162687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19248</xdr:rowOff>
    </xdr:from>
    <xdr:ext cx="340478" cy="259045"/>
    <xdr:sp macro="" textlink="">
      <xdr:nvSpPr>
        <xdr:cNvPr id="790" name="【庁舎】&#10;有形固定資産減価償却率該当値テキスト">
          <a:extLst>
            <a:ext uri="{FF2B5EF4-FFF2-40B4-BE49-F238E27FC236}">
              <a16:creationId xmlns:a16="http://schemas.microsoft.com/office/drawing/2014/main" id="{AAD19A60-4BFD-4637-8C6A-6D8B73E46C15}"/>
            </a:ext>
          </a:extLst>
        </xdr:cNvPr>
        <xdr:cNvSpPr txBox="1"/>
      </xdr:nvSpPr>
      <xdr:spPr>
        <a:xfrm>
          <a:off x="16357600" y="16992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118473</xdr:rowOff>
    </xdr:from>
    <xdr:to>
      <xdr:col>81</xdr:col>
      <xdr:colOff>101600</xdr:colOff>
      <xdr:row>109</xdr:row>
      <xdr:rowOff>48623</xdr:rowOff>
    </xdr:to>
    <xdr:sp macro="" textlink="">
      <xdr:nvSpPr>
        <xdr:cNvPr id="791" name="楕円 790">
          <a:extLst>
            <a:ext uri="{FF2B5EF4-FFF2-40B4-BE49-F238E27FC236}">
              <a16:creationId xmlns:a16="http://schemas.microsoft.com/office/drawing/2014/main" id="{A12D2FD9-2292-4A6D-B038-DECF84E6E9C8}"/>
            </a:ext>
          </a:extLst>
        </xdr:cNvPr>
        <xdr:cNvSpPr/>
      </xdr:nvSpPr>
      <xdr:spPr>
        <a:xfrm>
          <a:off x="15430500" y="186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99</xdr:row>
      <xdr:rowOff>117021</xdr:rowOff>
    </xdr:from>
    <xdr:to>
      <xdr:col>85</xdr:col>
      <xdr:colOff>127000</xdr:colOff>
      <xdr:row>108</xdr:row>
      <xdr:rowOff>169273</xdr:rowOff>
    </xdr:to>
    <xdr:cxnSp macro="">
      <xdr:nvCxnSpPr>
        <xdr:cNvPr id="792" name="直線コネクタ 791">
          <a:extLst>
            <a:ext uri="{FF2B5EF4-FFF2-40B4-BE49-F238E27FC236}">
              <a16:creationId xmlns:a16="http://schemas.microsoft.com/office/drawing/2014/main" id="{046F8EC8-A4B5-49E0-BB61-F54B385755FF}"/>
            </a:ext>
          </a:extLst>
        </xdr:cNvPr>
        <xdr:cNvCxnSpPr/>
      </xdr:nvCxnSpPr>
      <xdr:spPr>
        <a:xfrm flipV="1">
          <a:off x="15481300" y="17090571"/>
          <a:ext cx="838200" cy="1595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90714</xdr:rowOff>
    </xdr:from>
    <xdr:to>
      <xdr:col>76</xdr:col>
      <xdr:colOff>165100</xdr:colOff>
      <xdr:row>109</xdr:row>
      <xdr:rowOff>20864</xdr:rowOff>
    </xdr:to>
    <xdr:sp macro="" textlink="">
      <xdr:nvSpPr>
        <xdr:cNvPr id="793" name="楕円 792">
          <a:extLst>
            <a:ext uri="{FF2B5EF4-FFF2-40B4-BE49-F238E27FC236}">
              <a16:creationId xmlns:a16="http://schemas.microsoft.com/office/drawing/2014/main" id="{DB76F156-346B-42F8-A3B8-858CF517F52F}"/>
            </a:ext>
          </a:extLst>
        </xdr:cNvPr>
        <xdr:cNvSpPr/>
      </xdr:nvSpPr>
      <xdr:spPr>
        <a:xfrm>
          <a:off x="14541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141514</xdr:rowOff>
    </xdr:from>
    <xdr:to>
      <xdr:col>81</xdr:col>
      <xdr:colOff>50800</xdr:colOff>
      <xdr:row>108</xdr:row>
      <xdr:rowOff>169273</xdr:rowOff>
    </xdr:to>
    <xdr:cxnSp macro="">
      <xdr:nvCxnSpPr>
        <xdr:cNvPr id="794" name="直線コネクタ 793">
          <a:extLst>
            <a:ext uri="{FF2B5EF4-FFF2-40B4-BE49-F238E27FC236}">
              <a16:creationId xmlns:a16="http://schemas.microsoft.com/office/drawing/2014/main" id="{85400F9B-3599-402E-B12F-61022617F3E4}"/>
            </a:ext>
          </a:extLst>
        </xdr:cNvPr>
        <xdr:cNvCxnSpPr/>
      </xdr:nvCxnSpPr>
      <xdr:spPr>
        <a:xfrm>
          <a:off x="14592300" y="1865811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116839</xdr:rowOff>
    </xdr:from>
    <xdr:to>
      <xdr:col>72</xdr:col>
      <xdr:colOff>38100</xdr:colOff>
      <xdr:row>109</xdr:row>
      <xdr:rowOff>46989</xdr:rowOff>
    </xdr:to>
    <xdr:sp macro="" textlink="">
      <xdr:nvSpPr>
        <xdr:cNvPr id="795" name="楕円 794">
          <a:extLst>
            <a:ext uri="{FF2B5EF4-FFF2-40B4-BE49-F238E27FC236}">
              <a16:creationId xmlns:a16="http://schemas.microsoft.com/office/drawing/2014/main" id="{9F0296CB-F269-4D37-B721-ABA60CCAE950}"/>
            </a:ext>
          </a:extLst>
        </xdr:cNvPr>
        <xdr:cNvSpPr/>
      </xdr:nvSpPr>
      <xdr:spPr>
        <a:xfrm>
          <a:off x="13652500" y="186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141514</xdr:rowOff>
    </xdr:from>
    <xdr:to>
      <xdr:col>76</xdr:col>
      <xdr:colOff>114300</xdr:colOff>
      <xdr:row>108</xdr:row>
      <xdr:rowOff>167639</xdr:rowOff>
    </xdr:to>
    <xdr:cxnSp macro="">
      <xdr:nvCxnSpPr>
        <xdr:cNvPr id="796" name="直線コネクタ 795">
          <a:extLst>
            <a:ext uri="{FF2B5EF4-FFF2-40B4-BE49-F238E27FC236}">
              <a16:creationId xmlns:a16="http://schemas.microsoft.com/office/drawing/2014/main" id="{E01BA7C4-D1C5-4C3C-945F-F43DDFF6A172}"/>
            </a:ext>
          </a:extLst>
        </xdr:cNvPr>
        <xdr:cNvCxnSpPr/>
      </xdr:nvCxnSpPr>
      <xdr:spPr>
        <a:xfrm flipV="1">
          <a:off x="13703300" y="18658114"/>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113574</xdr:rowOff>
    </xdr:from>
    <xdr:to>
      <xdr:col>67</xdr:col>
      <xdr:colOff>101600</xdr:colOff>
      <xdr:row>109</xdr:row>
      <xdr:rowOff>43724</xdr:rowOff>
    </xdr:to>
    <xdr:sp macro="" textlink="">
      <xdr:nvSpPr>
        <xdr:cNvPr id="797" name="楕円 796">
          <a:extLst>
            <a:ext uri="{FF2B5EF4-FFF2-40B4-BE49-F238E27FC236}">
              <a16:creationId xmlns:a16="http://schemas.microsoft.com/office/drawing/2014/main" id="{BC5694B2-DEC1-4A13-BBB7-BC78F0872956}"/>
            </a:ext>
          </a:extLst>
        </xdr:cNvPr>
        <xdr:cNvSpPr/>
      </xdr:nvSpPr>
      <xdr:spPr>
        <a:xfrm>
          <a:off x="12763500" y="1863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164374</xdr:rowOff>
    </xdr:from>
    <xdr:to>
      <xdr:col>71</xdr:col>
      <xdr:colOff>177800</xdr:colOff>
      <xdr:row>108</xdr:row>
      <xdr:rowOff>167639</xdr:rowOff>
    </xdr:to>
    <xdr:cxnSp macro="">
      <xdr:nvCxnSpPr>
        <xdr:cNvPr id="798" name="直線コネクタ 797">
          <a:extLst>
            <a:ext uri="{FF2B5EF4-FFF2-40B4-BE49-F238E27FC236}">
              <a16:creationId xmlns:a16="http://schemas.microsoft.com/office/drawing/2014/main" id="{6BB73AE6-46FC-42AC-A40B-81309D8C1FBA}"/>
            </a:ext>
          </a:extLst>
        </xdr:cNvPr>
        <xdr:cNvCxnSpPr/>
      </xdr:nvCxnSpPr>
      <xdr:spPr>
        <a:xfrm>
          <a:off x="12814300" y="18680974"/>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19429</xdr:rowOff>
    </xdr:from>
    <xdr:ext cx="405111" cy="259045"/>
    <xdr:sp macro="" textlink="">
      <xdr:nvSpPr>
        <xdr:cNvPr id="799" name="n_1aveValue【庁舎】&#10;有形固定資産減価償却率">
          <a:extLst>
            <a:ext uri="{FF2B5EF4-FFF2-40B4-BE49-F238E27FC236}">
              <a16:creationId xmlns:a16="http://schemas.microsoft.com/office/drawing/2014/main" id="{45AA5E24-5BB7-4EFB-8DF6-7E4322AA5EC6}"/>
            </a:ext>
          </a:extLst>
        </xdr:cNvPr>
        <xdr:cNvSpPr txBox="1"/>
      </xdr:nvSpPr>
      <xdr:spPr>
        <a:xfrm>
          <a:off x="152660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19429</xdr:rowOff>
    </xdr:from>
    <xdr:ext cx="405111" cy="259045"/>
    <xdr:sp macro="" textlink="">
      <xdr:nvSpPr>
        <xdr:cNvPr id="800" name="n_2aveValue【庁舎】&#10;有形固定資産減価償却率">
          <a:extLst>
            <a:ext uri="{FF2B5EF4-FFF2-40B4-BE49-F238E27FC236}">
              <a16:creationId xmlns:a16="http://schemas.microsoft.com/office/drawing/2014/main" id="{76C9F41E-C9C2-4425-B7DB-FB4D085E2F7E}"/>
            </a:ext>
          </a:extLst>
        </xdr:cNvPr>
        <xdr:cNvSpPr txBox="1"/>
      </xdr:nvSpPr>
      <xdr:spPr>
        <a:xfrm>
          <a:off x="14389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14532</xdr:rowOff>
    </xdr:from>
    <xdr:ext cx="405111" cy="259045"/>
    <xdr:sp macro="" textlink="">
      <xdr:nvSpPr>
        <xdr:cNvPr id="801" name="n_3aveValue【庁舎】&#10;有形固定資産減価償却率">
          <a:extLst>
            <a:ext uri="{FF2B5EF4-FFF2-40B4-BE49-F238E27FC236}">
              <a16:creationId xmlns:a16="http://schemas.microsoft.com/office/drawing/2014/main" id="{7958B2DE-6DD0-4C4C-9F81-AF8A70D260D7}"/>
            </a:ext>
          </a:extLst>
        </xdr:cNvPr>
        <xdr:cNvSpPr txBox="1"/>
      </xdr:nvSpPr>
      <xdr:spPr>
        <a:xfrm>
          <a:off x="13500744" y="1767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47189</xdr:rowOff>
    </xdr:from>
    <xdr:ext cx="405111" cy="259045"/>
    <xdr:sp macro="" textlink="">
      <xdr:nvSpPr>
        <xdr:cNvPr id="802" name="n_4aveValue【庁舎】&#10;有形固定資産減価償却率">
          <a:extLst>
            <a:ext uri="{FF2B5EF4-FFF2-40B4-BE49-F238E27FC236}">
              <a16:creationId xmlns:a16="http://schemas.microsoft.com/office/drawing/2014/main" id="{171001F8-789C-4ADC-9203-9E7A6759F053}"/>
            </a:ext>
          </a:extLst>
        </xdr:cNvPr>
        <xdr:cNvSpPr txBox="1"/>
      </xdr:nvSpPr>
      <xdr:spPr>
        <a:xfrm>
          <a:off x="12611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39750</xdr:rowOff>
    </xdr:from>
    <xdr:ext cx="405111" cy="259045"/>
    <xdr:sp macro="" textlink="">
      <xdr:nvSpPr>
        <xdr:cNvPr id="803" name="n_1mainValue【庁舎】&#10;有形固定資産減価償却率">
          <a:extLst>
            <a:ext uri="{FF2B5EF4-FFF2-40B4-BE49-F238E27FC236}">
              <a16:creationId xmlns:a16="http://schemas.microsoft.com/office/drawing/2014/main" id="{A60DAF33-5751-450C-B62F-F0B6882352E3}"/>
            </a:ext>
          </a:extLst>
        </xdr:cNvPr>
        <xdr:cNvSpPr txBox="1"/>
      </xdr:nvSpPr>
      <xdr:spPr>
        <a:xfrm>
          <a:off x="15266044" y="1872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11991</xdr:rowOff>
    </xdr:from>
    <xdr:ext cx="405111" cy="259045"/>
    <xdr:sp macro="" textlink="">
      <xdr:nvSpPr>
        <xdr:cNvPr id="804" name="n_2mainValue【庁舎】&#10;有形固定資産減価償却率">
          <a:extLst>
            <a:ext uri="{FF2B5EF4-FFF2-40B4-BE49-F238E27FC236}">
              <a16:creationId xmlns:a16="http://schemas.microsoft.com/office/drawing/2014/main" id="{20E24D79-C131-4BAB-B5A0-ACD549D4E786}"/>
            </a:ext>
          </a:extLst>
        </xdr:cNvPr>
        <xdr:cNvSpPr txBox="1"/>
      </xdr:nvSpPr>
      <xdr:spPr>
        <a:xfrm>
          <a:off x="14389744" y="1870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38116</xdr:rowOff>
    </xdr:from>
    <xdr:ext cx="405111" cy="259045"/>
    <xdr:sp macro="" textlink="">
      <xdr:nvSpPr>
        <xdr:cNvPr id="805" name="n_3mainValue【庁舎】&#10;有形固定資産減価償却率">
          <a:extLst>
            <a:ext uri="{FF2B5EF4-FFF2-40B4-BE49-F238E27FC236}">
              <a16:creationId xmlns:a16="http://schemas.microsoft.com/office/drawing/2014/main" id="{CBC01E08-45E5-442B-8893-9AE9DC00380A}"/>
            </a:ext>
          </a:extLst>
        </xdr:cNvPr>
        <xdr:cNvSpPr txBox="1"/>
      </xdr:nvSpPr>
      <xdr:spPr>
        <a:xfrm>
          <a:off x="13500744" y="1872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34851</xdr:rowOff>
    </xdr:from>
    <xdr:ext cx="405111" cy="259045"/>
    <xdr:sp macro="" textlink="">
      <xdr:nvSpPr>
        <xdr:cNvPr id="806" name="n_4mainValue【庁舎】&#10;有形固定資産減価償却率">
          <a:extLst>
            <a:ext uri="{FF2B5EF4-FFF2-40B4-BE49-F238E27FC236}">
              <a16:creationId xmlns:a16="http://schemas.microsoft.com/office/drawing/2014/main" id="{869C36AF-20EC-4F8C-972F-6432774D0456}"/>
            </a:ext>
          </a:extLst>
        </xdr:cNvPr>
        <xdr:cNvSpPr txBox="1"/>
      </xdr:nvSpPr>
      <xdr:spPr>
        <a:xfrm>
          <a:off x="12611744" y="18722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7" name="正方形/長方形 806">
          <a:extLst>
            <a:ext uri="{FF2B5EF4-FFF2-40B4-BE49-F238E27FC236}">
              <a16:creationId xmlns:a16="http://schemas.microsoft.com/office/drawing/2014/main" id="{05F99A4F-8B5E-4269-A5B0-F3FD028DBDD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8" name="正方形/長方形 807">
          <a:extLst>
            <a:ext uri="{FF2B5EF4-FFF2-40B4-BE49-F238E27FC236}">
              <a16:creationId xmlns:a16="http://schemas.microsoft.com/office/drawing/2014/main" id="{042997CB-1064-4962-9DCE-24CEDBC3C2B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9" name="正方形/長方形 808">
          <a:extLst>
            <a:ext uri="{FF2B5EF4-FFF2-40B4-BE49-F238E27FC236}">
              <a16:creationId xmlns:a16="http://schemas.microsoft.com/office/drawing/2014/main" id="{EE86B950-E0C0-4047-A4D1-C70B5FC3322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10" name="正方形/長方形 809">
          <a:extLst>
            <a:ext uri="{FF2B5EF4-FFF2-40B4-BE49-F238E27FC236}">
              <a16:creationId xmlns:a16="http://schemas.microsoft.com/office/drawing/2014/main" id="{5FF159D7-C740-49F5-953A-E4BF129881B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11" name="正方形/長方形 810">
          <a:extLst>
            <a:ext uri="{FF2B5EF4-FFF2-40B4-BE49-F238E27FC236}">
              <a16:creationId xmlns:a16="http://schemas.microsoft.com/office/drawing/2014/main" id="{1B07A7B6-793A-4DE4-9A38-A5EFCB06EE4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12" name="正方形/長方形 811">
          <a:extLst>
            <a:ext uri="{FF2B5EF4-FFF2-40B4-BE49-F238E27FC236}">
              <a16:creationId xmlns:a16="http://schemas.microsoft.com/office/drawing/2014/main" id="{2B9877B9-4602-4A6E-B82D-75BDA50B72D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13" name="正方形/長方形 812">
          <a:extLst>
            <a:ext uri="{FF2B5EF4-FFF2-40B4-BE49-F238E27FC236}">
              <a16:creationId xmlns:a16="http://schemas.microsoft.com/office/drawing/2014/main" id="{78AFD85B-9177-4E44-ADD7-BA3755815DB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4" name="正方形/長方形 813">
          <a:extLst>
            <a:ext uri="{FF2B5EF4-FFF2-40B4-BE49-F238E27FC236}">
              <a16:creationId xmlns:a16="http://schemas.microsoft.com/office/drawing/2014/main" id="{1AD35040-C35B-44A4-BA89-E0CC6635658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5" name="テキスト ボックス 814">
          <a:extLst>
            <a:ext uri="{FF2B5EF4-FFF2-40B4-BE49-F238E27FC236}">
              <a16:creationId xmlns:a16="http://schemas.microsoft.com/office/drawing/2014/main" id="{18EAB360-D9FF-4910-9AD4-3C9EB7531DF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6" name="直線コネクタ 815">
          <a:extLst>
            <a:ext uri="{FF2B5EF4-FFF2-40B4-BE49-F238E27FC236}">
              <a16:creationId xmlns:a16="http://schemas.microsoft.com/office/drawing/2014/main" id="{1B98319A-2F96-4BB5-95B4-D3E0AFE49CB6}"/>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7" name="直線コネクタ 816">
          <a:extLst>
            <a:ext uri="{FF2B5EF4-FFF2-40B4-BE49-F238E27FC236}">
              <a16:creationId xmlns:a16="http://schemas.microsoft.com/office/drawing/2014/main" id="{FBE2547B-45BE-439A-85FD-2B6AD6FC8F74}"/>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8" name="テキスト ボックス 817">
          <a:extLst>
            <a:ext uri="{FF2B5EF4-FFF2-40B4-BE49-F238E27FC236}">
              <a16:creationId xmlns:a16="http://schemas.microsoft.com/office/drawing/2014/main" id="{FA587EDB-1761-4E4C-B014-ED6B7C980988}"/>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9" name="直線コネクタ 818">
          <a:extLst>
            <a:ext uri="{FF2B5EF4-FFF2-40B4-BE49-F238E27FC236}">
              <a16:creationId xmlns:a16="http://schemas.microsoft.com/office/drawing/2014/main" id="{F8B39AE9-A8DA-4FF7-BC96-9CB3024ED6CE}"/>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20" name="テキスト ボックス 819">
          <a:extLst>
            <a:ext uri="{FF2B5EF4-FFF2-40B4-BE49-F238E27FC236}">
              <a16:creationId xmlns:a16="http://schemas.microsoft.com/office/drawing/2014/main" id="{8EC9B269-920E-4D26-9773-617B7801A466}"/>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21" name="直線コネクタ 820">
          <a:extLst>
            <a:ext uri="{FF2B5EF4-FFF2-40B4-BE49-F238E27FC236}">
              <a16:creationId xmlns:a16="http://schemas.microsoft.com/office/drawing/2014/main" id="{BA11816E-FA7F-4037-B483-851820228CF9}"/>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22" name="テキスト ボックス 821">
          <a:extLst>
            <a:ext uri="{FF2B5EF4-FFF2-40B4-BE49-F238E27FC236}">
              <a16:creationId xmlns:a16="http://schemas.microsoft.com/office/drawing/2014/main" id="{7E776FEA-DEC4-47DD-9C67-C72A87038A65}"/>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23" name="直線コネクタ 822">
          <a:extLst>
            <a:ext uri="{FF2B5EF4-FFF2-40B4-BE49-F238E27FC236}">
              <a16:creationId xmlns:a16="http://schemas.microsoft.com/office/drawing/2014/main" id="{4729AF79-5A91-419D-92AF-049E50651262}"/>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24" name="テキスト ボックス 823">
          <a:extLst>
            <a:ext uri="{FF2B5EF4-FFF2-40B4-BE49-F238E27FC236}">
              <a16:creationId xmlns:a16="http://schemas.microsoft.com/office/drawing/2014/main" id="{FD3814AB-1F46-4E7F-8AB4-64EAB7103154}"/>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25" name="直線コネクタ 824">
          <a:extLst>
            <a:ext uri="{FF2B5EF4-FFF2-40B4-BE49-F238E27FC236}">
              <a16:creationId xmlns:a16="http://schemas.microsoft.com/office/drawing/2014/main" id="{5FF09B54-4C7B-4C3B-95DD-340B9D8D54C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6" name="テキスト ボックス 825">
          <a:extLst>
            <a:ext uri="{FF2B5EF4-FFF2-40B4-BE49-F238E27FC236}">
              <a16:creationId xmlns:a16="http://schemas.microsoft.com/office/drawing/2014/main" id="{8B800DD6-19F8-4E0F-ADC6-EA2D46DB7CA8}"/>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7" name="直線コネクタ 826">
          <a:extLst>
            <a:ext uri="{FF2B5EF4-FFF2-40B4-BE49-F238E27FC236}">
              <a16:creationId xmlns:a16="http://schemas.microsoft.com/office/drawing/2014/main" id="{A9ACECAB-72A1-4581-84D2-FACBA6D0EC84}"/>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8" name="テキスト ボックス 827">
          <a:extLst>
            <a:ext uri="{FF2B5EF4-FFF2-40B4-BE49-F238E27FC236}">
              <a16:creationId xmlns:a16="http://schemas.microsoft.com/office/drawing/2014/main" id="{F493B60F-86EC-4932-80DC-6218006E3B0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9" name="直線コネクタ 828">
          <a:extLst>
            <a:ext uri="{FF2B5EF4-FFF2-40B4-BE49-F238E27FC236}">
              <a16:creationId xmlns:a16="http://schemas.microsoft.com/office/drawing/2014/main" id="{F0C0214F-DC82-495F-B803-6E895015731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0" name="テキスト ボックス 829">
          <a:extLst>
            <a:ext uri="{FF2B5EF4-FFF2-40B4-BE49-F238E27FC236}">
              <a16:creationId xmlns:a16="http://schemas.microsoft.com/office/drawing/2014/main" id="{3789AE88-3DE1-4585-80F6-1A488913D0C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31" name="【庁舎】&#10;一人当たり面積グラフ枠">
          <a:extLst>
            <a:ext uri="{FF2B5EF4-FFF2-40B4-BE49-F238E27FC236}">
              <a16:creationId xmlns:a16="http://schemas.microsoft.com/office/drawing/2014/main" id="{B9005309-7F8B-4C8F-8638-EABC444E86C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35379</xdr:rowOff>
    </xdr:from>
    <xdr:to>
      <xdr:col>116</xdr:col>
      <xdr:colOff>62864</xdr:colOff>
      <xdr:row>108</xdr:row>
      <xdr:rowOff>43543</xdr:rowOff>
    </xdr:to>
    <xdr:cxnSp macro="">
      <xdr:nvCxnSpPr>
        <xdr:cNvPr id="832" name="直線コネクタ 831">
          <a:extLst>
            <a:ext uri="{FF2B5EF4-FFF2-40B4-BE49-F238E27FC236}">
              <a16:creationId xmlns:a16="http://schemas.microsoft.com/office/drawing/2014/main" id="{1DF75079-4948-4C50-ACC1-F890E6BB07B4}"/>
            </a:ext>
          </a:extLst>
        </xdr:cNvPr>
        <xdr:cNvCxnSpPr/>
      </xdr:nvCxnSpPr>
      <xdr:spPr>
        <a:xfrm flipV="1">
          <a:off x="22160864" y="17008929"/>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47370</xdr:rowOff>
    </xdr:from>
    <xdr:ext cx="469744" cy="259045"/>
    <xdr:sp macro="" textlink="">
      <xdr:nvSpPr>
        <xdr:cNvPr id="833" name="【庁舎】&#10;一人当たり面積最小値テキスト">
          <a:extLst>
            <a:ext uri="{FF2B5EF4-FFF2-40B4-BE49-F238E27FC236}">
              <a16:creationId xmlns:a16="http://schemas.microsoft.com/office/drawing/2014/main" id="{E54EE346-8864-4440-92EA-C9B11525547C}"/>
            </a:ext>
          </a:extLst>
        </xdr:cNvPr>
        <xdr:cNvSpPr txBox="1"/>
      </xdr:nvSpPr>
      <xdr:spPr>
        <a:xfrm>
          <a:off x="22199600" y="185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43543</xdr:rowOff>
    </xdr:from>
    <xdr:to>
      <xdr:col>116</xdr:col>
      <xdr:colOff>152400</xdr:colOff>
      <xdr:row>108</xdr:row>
      <xdr:rowOff>43543</xdr:rowOff>
    </xdr:to>
    <xdr:cxnSp macro="">
      <xdr:nvCxnSpPr>
        <xdr:cNvPr id="834" name="直線コネクタ 833">
          <a:extLst>
            <a:ext uri="{FF2B5EF4-FFF2-40B4-BE49-F238E27FC236}">
              <a16:creationId xmlns:a16="http://schemas.microsoft.com/office/drawing/2014/main" id="{ED07090A-E5D4-45A7-AF9D-91E122BC1B27}"/>
            </a:ext>
          </a:extLst>
        </xdr:cNvPr>
        <xdr:cNvCxnSpPr/>
      </xdr:nvCxnSpPr>
      <xdr:spPr>
        <a:xfrm>
          <a:off x="22072600" y="1856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153506</xdr:rowOff>
    </xdr:from>
    <xdr:ext cx="469744" cy="259045"/>
    <xdr:sp macro="" textlink="">
      <xdr:nvSpPr>
        <xdr:cNvPr id="835" name="【庁舎】&#10;一人当たり面積最大値テキスト">
          <a:extLst>
            <a:ext uri="{FF2B5EF4-FFF2-40B4-BE49-F238E27FC236}">
              <a16:creationId xmlns:a16="http://schemas.microsoft.com/office/drawing/2014/main" id="{0567660E-6E28-4B5B-8CA6-B29E708501D4}"/>
            </a:ext>
          </a:extLst>
        </xdr:cNvPr>
        <xdr:cNvSpPr txBox="1"/>
      </xdr:nvSpPr>
      <xdr:spPr>
        <a:xfrm>
          <a:off x="22199600" y="1678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35379</xdr:rowOff>
    </xdr:from>
    <xdr:to>
      <xdr:col>116</xdr:col>
      <xdr:colOff>152400</xdr:colOff>
      <xdr:row>99</xdr:row>
      <xdr:rowOff>35379</xdr:rowOff>
    </xdr:to>
    <xdr:cxnSp macro="">
      <xdr:nvCxnSpPr>
        <xdr:cNvPr id="836" name="直線コネクタ 835">
          <a:extLst>
            <a:ext uri="{FF2B5EF4-FFF2-40B4-BE49-F238E27FC236}">
              <a16:creationId xmlns:a16="http://schemas.microsoft.com/office/drawing/2014/main" id="{2EC62163-9994-4445-B8CB-0FC340F2FB4E}"/>
            </a:ext>
          </a:extLst>
        </xdr:cNvPr>
        <xdr:cNvCxnSpPr/>
      </xdr:nvCxnSpPr>
      <xdr:spPr>
        <a:xfrm>
          <a:off x="22072600" y="1700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15620</xdr:rowOff>
    </xdr:from>
    <xdr:ext cx="469744" cy="259045"/>
    <xdr:sp macro="" textlink="">
      <xdr:nvSpPr>
        <xdr:cNvPr id="837" name="【庁舎】&#10;一人当たり面積平均値テキスト">
          <a:extLst>
            <a:ext uri="{FF2B5EF4-FFF2-40B4-BE49-F238E27FC236}">
              <a16:creationId xmlns:a16="http://schemas.microsoft.com/office/drawing/2014/main" id="{19E359F3-5935-4685-A64F-D218A956D44C}"/>
            </a:ext>
          </a:extLst>
        </xdr:cNvPr>
        <xdr:cNvSpPr txBox="1"/>
      </xdr:nvSpPr>
      <xdr:spPr>
        <a:xfrm>
          <a:off x="22199600" y="18017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164193</xdr:rowOff>
    </xdr:from>
    <xdr:to>
      <xdr:col>116</xdr:col>
      <xdr:colOff>114300</xdr:colOff>
      <xdr:row>106</xdr:row>
      <xdr:rowOff>94343</xdr:rowOff>
    </xdr:to>
    <xdr:sp macro="" textlink="">
      <xdr:nvSpPr>
        <xdr:cNvPr id="838" name="フローチャート: 判断 837">
          <a:extLst>
            <a:ext uri="{FF2B5EF4-FFF2-40B4-BE49-F238E27FC236}">
              <a16:creationId xmlns:a16="http://schemas.microsoft.com/office/drawing/2014/main" id="{76C4489C-4CF2-409F-A0C0-F3316E421C74}"/>
            </a:ext>
          </a:extLst>
        </xdr:cNvPr>
        <xdr:cNvSpPr/>
      </xdr:nvSpPr>
      <xdr:spPr>
        <a:xfrm>
          <a:off x="22110700" y="1816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12337</xdr:rowOff>
    </xdr:from>
    <xdr:to>
      <xdr:col>112</xdr:col>
      <xdr:colOff>38100</xdr:colOff>
      <xdr:row>106</xdr:row>
      <xdr:rowOff>113937</xdr:rowOff>
    </xdr:to>
    <xdr:sp macro="" textlink="">
      <xdr:nvSpPr>
        <xdr:cNvPr id="839" name="フローチャート: 判断 838">
          <a:extLst>
            <a:ext uri="{FF2B5EF4-FFF2-40B4-BE49-F238E27FC236}">
              <a16:creationId xmlns:a16="http://schemas.microsoft.com/office/drawing/2014/main" id="{0AA85FA4-ADC0-4EC0-81F9-4B1E12AA338C}"/>
            </a:ext>
          </a:extLst>
        </xdr:cNvPr>
        <xdr:cNvSpPr/>
      </xdr:nvSpPr>
      <xdr:spPr>
        <a:xfrm>
          <a:off x="21272500" y="1818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16692</xdr:rowOff>
    </xdr:from>
    <xdr:to>
      <xdr:col>107</xdr:col>
      <xdr:colOff>101600</xdr:colOff>
      <xdr:row>106</xdr:row>
      <xdr:rowOff>118292</xdr:rowOff>
    </xdr:to>
    <xdr:sp macro="" textlink="">
      <xdr:nvSpPr>
        <xdr:cNvPr id="840" name="フローチャート: 判断 839">
          <a:extLst>
            <a:ext uri="{FF2B5EF4-FFF2-40B4-BE49-F238E27FC236}">
              <a16:creationId xmlns:a16="http://schemas.microsoft.com/office/drawing/2014/main" id="{22EA9BF4-A48E-4256-8AC9-E7E0093BEFAD}"/>
            </a:ext>
          </a:extLst>
        </xdr:cNvPr>
        <xdr:cNvSpPr/>
      </xdr:nvSpPr>
      <xdr:spPr>
        <a:xfrm>
          <a:off x="20383500" y="181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30843</xdr:rowOff>
    </xdr:from>
    <xdr:to>
      <xdr:col>102</xdr:col>
      <xdr:colOff>165100</xdr:colOff>
      <xdr:row>106</xdr:row>
      <xdr:rowOff>132443</xdr:rowOff>
    </xdr:to>
    <xdr:sp macro="" textlink="">
      <xdr:nvSpPr>
        <xdr:cNvPr id="841" name="フローチャート: 判断 840">
          <a:extLst>
            <a:ext uri="{FF2B5EF4-FFF2-40B4-BE49-F238E27FC236}">
              <a16:creationId xmlns:a16="http://schemas.microsoft.com/office/drawing/2014/main" id="{8B897FA5-2620-4E8F-B3EA-1AD50CEDD0C4}"/>
            </a:ext>
          </a:extLst>
        </xdr:cNvPr>
        <xdr:cNvSpPr/>
      </xdr:nvSpPr>
      <xdr:spPr>
        <a:xfrm>
          <a:off x="194945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165281</xdr:rowOff>
    </xdr:from>
    <xdr:to>
      <xdr:col>98</xdr:col>
      <xdr:colOff>38100</xdr:colOff>
      <xdr:row>106</xdr:row>
      <xdr:rowOff>95431</xdr:rowOff>
    </xdr:to>
    <xdr:sp macro="" textlink="">
      <xdr:nvSpPr>
        <xdr:cNvPr id="842" name="フローチャート: 判断 841">
          <a:extLst>
            <a:ext uri="{FF2B5EF4-FFF2-40B4-BE49-F238E27FC236}">
              <a16:creationId xmlns:a16="http://schemas.microsoft.com/office/drawing/2014/main" id="{F1665FF5-F9EB-4A0A-A8CB-1982B0F932DF}"/>
            </a:ext>
          </a:extLst>
        </xdr:cNvPr>
        <xdr:cNvSpPr/>
      </xdr:nvSpPr>
      <xdr:spPr>
        <a:xfrm>
          <a:off x="18605500" y="1816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43" name="テキスト ボックス 842">
          <a:extLst>
            <a:ext uri="{FF2B5EF4-FFF2-40B4-BE49-F238E27FC236}">
              <a16:creationId xmlns:a16="http://schemas.microsoft.com/office/drawing/2014/main" id="{E068643D-AAD1-4C61-B36A-81CD21E2DCAB}"/>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4" name="テキスト ボックス 843">
          <a:extLst>
            <a:ext uri="{FF2B5EF4-FFF2-40B4-BE49-F238E27FC236}">
              <a16:creationId xmlns:a16="http://schemas.microsoft.com/office/drawing/2014/main" id="{6CAF01B6-6310-46A8-BD66-A2063273A95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5" name="テキスト ボックス 844">
          <a:extLst>
            <a:ext uri="{FF2B5EF4-FFF2-40B4-BE49-F238E27FC236}">
              <a16:creationId xmlns:a16="http://schemas.microsoft.com/office/drawing/2014/main" id="{BD7B8DF8-5739-405F-A334-A381ACB154C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6" name="テキスト ボックス 845">
          <a:extLst>
            <a:ext uri="{FF2B5EF4-FFF2-40B4-BE49-F238E27FC236}">
              <a16:creationId xmlns:a16="http://schemas.microsoft.com/office/drawing/2014/main" id="{916875B0-B798-458D-AC05-F235C0BBE22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7" name="テキスト ボックス 846">
          <a:extLst>
            <a:ext uri="{FF2B5EF4-FFF2-40B4-BE49-F238E27FC236}">
              <a16:creationId xmlns:a16="http://schemas.microsoft.com/office/drawing/2014/main" id="{AE3BA86D-6DA5-4B8B-82C6-01159549642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1995</xdr:rowOff>
    </xdr:from>
    <xdr:to>
      <xdr:col>116</xdr:col>
      <xdr:colOff>114300</xdr:colOff>
      <xdr:row>107</xdr:row>
      <xdr:rowOff>103595</xdr:rowOff>
    </xdr:to>
    <xdr:sp macro="" textlink="">
      <xdr:nvSpPr>
        <xdr:cNvPr id="848" name="楕円 847">
          <a:extLst>
            <a:ext uri="{FF2B5EF4-FFF2-40B4-BE49-F238E27FC236}">
              <a16:creationId xmlns:a16="http://schemas.microsoft.com/office/drawing/2014/main" id="{82F2C848-C34B-4F26-80BE-F1B14B2D5681}"/>
            </a:ext>
          </a:extLst>
        </xdr:cNvPr>
        <xdr:cNvSpPr/>
      </xdr:nvSpPr>
      <xdr:spPr>
        <a:xfrm>
          <a:off x="22110700" y="1834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151872</xdr:rowOff>
    </xdr:from>
    <xdr:ext cx="469744" cy="259045"/>
    <xdr:sp macro="" textlink="">
      <xdr:nvSpPr>
        <xdr:cNvPr id="849" name="【庁舎】&#10;一人当たり面積該当値テキスト">
          <a:extLst>
            <a:ext uri="{FF2B5EF4-FFF2-40B4-BE49-F238E27FC236}">
              <a16:creationId xmlns:a16="http://schemas.microsoft.com/office/drawing/2014/main" id="{353AFBA5-D875-4C5E-80D0-027528B7B8B5}"/>
            </a:ext>
          </a:extLst>
        </xdr:cNvPr>
        <xdr:cNvSpPr txBox="1"/>
      </xdr:nvSpPr>
      <xdr:spPr>
        <a:xfrm>
          <a:off x="22199600" y="18325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60779</xdr:rowOff>
    </xdr:from>
    <xdr:to>
      <xdr:col>112</xdr:col>
      <xdr:colOff>38100</xdr:colOff>
      <xdr:row>107</xdr:row>
      <xdr:rowOff>162379</xdr:rowOff>
    </xdr:to>
    <xdr:sp macro="" textlink="">
      <xdr:nvSpPr>
        <xdr:cNvPr id="850" name="楕円 849">
          <a:extLst>
            <a:ext uri="{FF2B5EF4-FFF2-40B4-BE49-F238E27FC236}">
              <a16:creationId xmlns:a16="http://schemas.microsoft.com/office/drawing/2014/main" id="{F9F2C982-4596-4574-A933-19D08B1A860B}"/>
            </a:ext>
          </a:extLst>
        </xdr:cNvPr>
        <xdr:cNvSpPr/>
      </xdr:nvSpPr>
      <xdr:spPr>
        <a:xfrm>
          <a:off x="21272500" y="1840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52795</xdr:rowOff>
    </xdr:from>
    <xdr:to>
      <xdr:col>116</xdr:col>
      <xdr:colOff>63500</xdr:colOff>
      <xdr:row>107</xdr:row>
      <xdr:rowOff>111579</xdr:rowOff>
    </xdr:to>
    <xdr:cxnSp macro="">
      <xdr:nvCxnSpPr>
        <xdr:cNvPr id="851" name="直線コネクタ 850">
          <a:extLst>
            <a:ext uri="{FF2B5EF4-FFF2-40B4-BE49-F238E27FC236}">
              <a16:creationId xmlns:a16="http://schemas.microsoft.com/office/drawing/2014/main" id="{A18E1D5E-DBF9-4EAD-BEA1-7CA40F8D1790}"/>
            </a:ext>
          </a:extLst>
        </xdr:cNvPr>
        <xdr:cNvCxnSpPr/>
      </xdr:nvCxnSpPr>
      <xdr:spPr>
        <a:xfrm flipV="1">
          <a:off x="21323300" y="18397945"/>
          <a:ext cx="8382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67311</xdr:rowOff>
    </xdr:from>
    <xdr:to>
      <xdr:col>107</xdr:col>
      <xdr:colOff>101600</xdr:colOff>
      <xdr:row>107</xdr:row>
      <xdr:rowOff>168911</xdr:rowOff>
    </xdr:to>
    <xdr:sp macro="" textlink="">
      <xdr:nvSpPr>
        <xdr:cNvPr id="852" name="楕円 851">
          <a:extLst>
            <a:ext uri="{FF2B5EF4-FFF2-40B4-BE49-F238E27FC236}">
              <a16:creationId xmlns:a16="http://schemas.microsoft.com/office/drawing/2014/main" id="{E4201372-2E26-47CD-AFB9-670D74578C37}"/>
            </a:ext>
          </a:extLst>
        </xdr:cNvPr>
        <xdr:cNvSpPr/>
      </xdr:nvSpPr>
      <xdr:spPr>
        <a:xfrm>
          <a:off x="20383500" y="1841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111579</xdr:rowOff>
    </xdr:from>
    <xdr:to>
      <xdr:col>111</xdr:col>
      <xdr:colOff>177800</xdr:colOff>
      <xdr:row>107</xdr:row>
      <xdr:rowOff>118111</xdr:rowOff>
    </xdr:to>
    <xdr:cxnSp macro="">
      <xdr:nvCxnSpPr>
        <xdr:cNvPr id="853" name="直線コネクタ 852">
          <a:extLst>
            <a:ext uri="{FF2B5EF4-FFF2-40B4-BE49-F238E27FC236}">
              <a16:creationId xmlns:a16="http://schemas.microsoft.com/office/drawing/2014/main" id="{51DF9E4F-E392-4378-A4E1-FAB8648878E2}"/>
            </a:ext>
          </a:extLst>
        </xdr:cNvPr>
        <xdr:cNvCxnSpPr/>
      </xdr:nvCxnSpPr>
      <xdr:spPr>
        <a:xfrm flipV="1">
          <a:off x="20434300" y="18456729"/>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73842</xdr:rowOff>
    </xdr:from>
    <xdr:to>
      <xdr:col>102</xdr:col>
      <xdr:colOff>165100</xdr:colOff>
      <xdr:row>108</xdr:row>
      <xdr:rowOff>3992</xdr:rowOff>
    </xdr:to>
    <xdr:sp macro="" textlink="">
      <xdr:nvSpPr>
        <xdr:cNvPr id="854" name="楕円 853">
          <a:extLst>
            <a:ext uri="{FF2B5EF4-FFF2-40B4-BE49-F238E27FC236}">
              <a16:creationId xmlns:a16="http://schemas.microsoft.com/office/drawing/2014/main" id="{DF6384BF-D8D0-48BD-B29C-19CCF4FBEF45}"/>
            </a:ext>
          </a:extLst>
        </xdr:cNvPr>
        <xdr:cNvSpPr/>
      </xdr:nvSpPr>
      <xdr:spPr>
        <a:xfrm>
          <a:off x="19494500" y="1841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118111</xdr:rowOff>
    </xdr:from>
    <xdr:to>
      <xdr:col>107</xdr:col>
      <xdr:colOff>50800</xdr:colOff>
      <xdr:row>107</xdr:row>
      <xdr:rowOff>124642</xdr:rowOff>
    </xdr:to>
    <xdr:cxnSp macro="">
      <xdr:nvCxnSpPr>
        <xdr:cNvPr id="855" name="直線コネクタ 854">
          <a:extLst>
            <a:ext uri="{FF2B5EF4-FFF2-40B4-BE49-F238E27FC236}">
              <a16:creationId xmlns:a16="http://schemas.microsoft.com/office/drawing/2014/main" id="{86F2B4CB-F4E6-4F9F-803E-3349110F37D4}"/>
            </a:ext>
          </a:extLst>
        </xdr:cNvPr>
        <xdr:cNvCxnSpPr/>
      </xdr:nvCxnSpPr>
      <xdr:spPr>
        <a:xfrm flipV="1">
          <a:off x="19545300" y="1846326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78195</xdr:rowOff>
    </xdr:from>
    <xdr:to>
      <xdr:col>98</xdr:col>
      <xdr:colOff>38100</xdr:colOff>
      <xdr:row>108</xdr:row>
      <xdr:rowOff>8345</xdr:rowOff>
    </xdr:to>
    <xdr:sp macro="" textlink="">
      <xdr:nvSpPr>
        <xdr:cNvPr id="856" name="楕円 855">
          <a:extLst>
            <a:ext uri="{FF2B5EF4-FFF2-40B4-BE49-F238E27FC236}">
              <a16:creationId xmlns:a16="http://schemas.microsoft.com/office/drawing/2014/main" id="{B5916B03-A1E5-46C2-816F-8CB1B348FDC6}"/>
            </a:ext>
          </a:extLst>
        </xdr:cNvPr>
        <xdr:cNvSpPr/>
      </xdr:nvSpPr>
      <xdr:spPr>
        <a:xfrm>
          <a:off x="18605500" y="1842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124642</xdr:rowOff>
    </xdr:from>
    <xdr:to>
      <xdr:col>102</xdr:col>
      <xdr:colOff>114300</xdr:colOff>
      <xdr:row>107</xdr:row>
      <xdr:rowOff>128995</xdr:rowOff>
    </xdr:to>
    <xdr:cxnSp macro="">
      <xdr:nvCxnSpPr>
        <xdr:cNvPr id="857" name="直線コネクタ 856">
          <a:extLst>
            <a:ext uri="{FF2B5EF4-FFF2-40B4-BE49-F238E27FC236}">
              <a16:creationId xmlns:a16="http://schemas.microsoft.com/office/drawing/2014/main" id="{AF92DFEE-15E9-4C70-ADA5-D3850F6B37A4}"/>
            </a:ext>
          </a:extLst>
        </xdr:cNvPr>
        <xdr:cNvCxnSpPr/>
      </xdr:nvCxnSpPr>
      <xdr:spPr>
        <a:xfrm flipV="1">
          <a:off x="18656300" y="18469792"/>
          <a:ext cx="889000" cy="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130464</xdr:rowOff>
    </xdr:from>
    <xdr:ext cx="469744" cy="259045"/>
    <xdr:sp macro="" textlink="">
      <xdr:nvSpPr>
        <xdr:cNvPr id="858" name="n_1aveValue【庁舎】&#10;一人当たり面積">
          <a:extLst>
            <a:ext uri="{FF2B5EF4-FFF2-40B4-BE49-F238E27FC236}">
              <a16:creationId xmlns:a16="http://schemas.microsoft.com/office/drawing/2014/main" id="{FCEB72CD-C5A6-4B90-A299-2B3EE1B93801}"/>
            </a:ext>
          </a:extLst>
        </xdr:cNvPr>
        <xdr:cNvSpPr txBox="1"/>
      </xdr:nvSpPr>
      <xdr:spPr>
        <a:xfrm>
          <a:off x="21075727" y="1796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134819</xdr:rowOff>
    </xdr:from>
    <xdr:ext cx="469744" cy="259045"/>
    <xdr:sp macro="" textlink="">
      <xdr:nvSpPr>
        <xdr:cNvPr id="859" name="n_2aveValue【庁舎】&#10;一人当たり面積">
          <a:extLst>
            <a:ext uri="{FF2B5EF4-FFF2-40B4-BE49-F238E27FC236}">
              <a16:creationId xmlns:a16="http://schemas.microsoft.com/office/drawing/2014/main" id="{4CDF045E-E7E1-46E7-8C67-6EABA12588DD}"/>
            </a:ext>
          </a:extLst>
        </xdr:cNvPr>
        <xdr:cNvSpPr txBox="1"/>
      </xdr:nvSpPr>
      <xdr:spPr>
        <a:xfrm>
          <a:off x="20199427" y="17965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148970</xdr:rowOff>
    </xdr:from>
    <xdr:ext cx="469744" cy="259045"/>
    <xdr:sp macro="" textlink="">
      <xdr:nvSpPr>
        <xdr:cNvPr id="860" name="n_3aveValue【庁舎】&#10;一人当たり面積">
          <a:extLst>
            <a:ext uri="{FF2B5EF4-FFF2-40B4-BE49-F238E27FC236}">
              <a16:creationId xmlns:a16="http://schemas.microsoft.com/office/drawing/2014/main" id="{6BF94C53-5187-4EB3-93BE-B72523CB1D1C}"/>
            </a:ext>
          </a:extLst>
        </xdr:cNvPr>
        <xdr:cNvSpPr txBox="1"/>
      </xdr:nvSpPr>
      <xdr:spPr>
        <a:xfrm>
          <a:off x="19310427" y="1797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111958</xdr:rowOff>
    </xdr:from>
    <xdr:ext cx="469744" cy="259045"/>
    <xdr:sp macro="" textlink="">
      <xdr:nvSpPr>
        <xdr:cNvPr id="861" name="n_4aveValue【庁舎】&#10;一人当たり面積">
          <a:extLst>
            <a:ext uri="{FF2B5EF4-FFF2-40B4-BE49-F238E27FC236}">
              <a16:creationId xmlns:a16="http://schemas.microsoft.com/office/drawing/2014/main" id="{EE274F39-DD4F-45B1-841A-614100579281}"/>
            </a:ext>
          </a:extLst>
        </xdr:cNvPr>
        <xdr:cNvSpPr txBox="1"/>
      </xdr:nvSpPr>
      <xdr:spPr>
        <a:xfrm>
          <a:off x="18421427" y="17942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153506</xdr:rowOff>
    </xdr:from>
    <xdr:ext cx="469744" cy="259045"/>
    <xdr:sp macro="" textlink="">
      <xdr:nvSpPr>
        <xdr:cNvPr id="862" name="n_1mainValue【庁舎】&#10;一人当たり面積">
          <a:extLst>
            <a:ext uri="{FF2B5EF4-FFF2-40B4-BE49-F238E27FC236}">
              <a16:creationId xmlns:a16="http://schemas.microsoft.com/office/drawing/2014/main" id="{BA00311A-40E8-4F09-A5F1-9D92A75E5F7B}"/>
            </a:ext>
          </a:extLst>
        </xdr:cNvPr>
        <xdr:cNvSpPr txBox="1"/>
      </xdr:nvSpPr>
      <xdr:spPr>
        <a:xfrm>
          <a:off x="21075727" y="1849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160038</xdr:rowOff>
    </xdr:from>
    <xdr:ext cx="469744" cy="259045"/>
    <xdr:sp macro="" textlink="">
      <xdr:nvSpPr>
        <xdr:cNvPr id="863" name="n_2mainValue【庁舎】&#10;一人当たり面積">
          <a:extLst>
            <a:ext uri="{FF2B5EF4-FFF2-40B4-BE49-F238E27FC236}">
              <a16:creationId xmlns:a16="http://schemas.microsoft.com/office/drawing/2014/main" id="{E900455A-9D05-42D3-9D63-FD388BE14F78}"/>
            </a:ext>
          </a:extLst>
        </xdr:cNvPr>
        <xdr:cNvSpPr txBox="1"/>
      </xdr:nvSpPr>
      <xdr:spPr>
        <a:xfrm>
          <a:off x="20199427"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166569</xdr:rowOff>
    </xdr:from>
    <xdr:ext cx="469744" cy="259045"/>
    <xdr:sp macro="" textlink="">
      <xdr:nvSpPr>
        <xdr:cNvPr id="864" name="n_3mainValue【庁舎】&#10;一人当たり面積">
          <a:extLst>
            <a:ext uri="{FF2B5EF4-FFF2-40B4-BE49-F238E27FC236}">
              <a16:creationId xmlns:a16="http://schemas.microsoft.com/office/drawing/2014/main" id="{E4D40E3B-B783-4DC5-9DBF-A7DD27903D52}"/>
            </a:ext>
          </a:extLst>
        </xdr:cNvPr>
        <xdr:cNvSpPr txBox="1"/>
      </xdr:nvSpPr>
      <xdr:spPr>
        <a:xfrm>
          <a:off x="19310427" y="1851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170922</xdr:rowOff>
    </xdr:from>
    <xdr:ext cx="469744" cy="259045"/>
    <xdr:sp macro="" textlink="">
      <xdr:nvSpPr>
        <xdr:cNvPr id="865" name="n_4mainValue【庁舎】&#10;一人当たり面積">
          <a:extLst>
            <a:ext uri="{FF2B5EF4-FFF2-40B4-BE49-F238E27FC236}">
              <a16:creationId xmlns:a16="http://schemas.microsoft.com/office/drawing/2014/main" id="{EFE5F1A9-F7C1-40F3-BBEF-DEFEA09C5500}"/>
            </a:ext>
          </a:extLst>
        </xdr:cNvPr>
        <xdr:cNvSpPr txBox="1"/>
      </xdr:nvSpPr>
      <xdr:spPr>
        <a:xfrm>
          <a:off x="18421427" y="18516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6" name="正方形/長方形 865">
          <a:extLst>
            <a:ext uri="{FF2B5EF4-FFF2-40B4-BE49-F238E27FC236}">
              <a16:creationId xmlns:a16="http://schemas.microsoft.com/office/drawing/2014/main" id="{518BE38E-EB97-4ADB-B36F-23A75F9950D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7" name="正方形/長方形 866">
          <a:extLst>
            <a:ext uri="{FF2B5EF4-FFF2-40B4-BE49-F238E27FC236}">
              <a16:creationId xmlns:a16="http://schemas.microsoft.com/office/drawing/2014/main" id="{DE0F20BD-74B8-4785-AEDF-7A8B522D31D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8" name="テキスト ボックス 867">
          <a:extLst>
            <a:ext uri="{FF2B5EF4-FFF2-40B4-BE49-F238E27FC236}">
              <a16:creationId xmlns:a16="http://schemas.microsoft.com/office/drawing/2014/main" id="{0B9BFFC5-C281-49B8-89AA-24FE77171CF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ほとんどの類型において、一人当たりの面積などが類似団体平均より低いにもかかわらず、有形固定資産減価償却率は類似団体を上回っており高い水準にあ</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大規模改修の目安とされる築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年以上の施設の老朽化が進んでいる</a:t>
          </a:r>
          <a:r>
            <a:rPr kumimoji="1" lang="ja-JP" altLang="en-US" sz="1100">
              <a:solidFill>
                <a:schemeClr val="dk1"/>
              </a:solidFill>
              <a:effectLst/>
              <a:latin typeface="+mn-lt"/>
              <a:ea typeface="+mn-ea"/>
              <a:cs typeface="+mn-cs"/>
            </a:rPr>
            <a:t>ことが主な要因ではあるが、</a:t>
          </a:r>
          <a:r>
            <a:rPr kumimoji="1" lang="ja-JP" altLang="ja-JP" sz="1100">
              <a:solidFill>
                <a:schemeClr val="dk1"/>
              </a:solidFill>
              <a:effectLst/>
              <a:latin typeface="+mn-lt"/>
              <a:ea typeface="+mn-ea"/>
              <a:cs typeface="+mn-cs"/>
            </a:rPr>
            <a:t>「庁舎」</a:t>
          </a:r>
          <a:r>
            <a:rPr kumimoji="1" lang="ja-JP" altLang="en-US" sz="1100">
              <a:solidFill>
                <a:schemeClr val="dk1"/>
              </a:solidFill>
              <a:effectLst/>
              <a:latin typeface="+mn-lt"/>
              <a:ea typeface="+mn-ea"/>
              <a:cs typeface="+mn-cs"/>
            </a:rPr>
            <a:t>においては、令和６年度に役場新庁舎が完成したことから、有形固定資産減価償却率は０％となっている</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維持管理にかかる経費の増加に留意しつつ、公共施設等総合管理計画及び個別施設計画に基づき改修や維持管理を行っていく。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償却資産を主とした固定資産税の増収等により、分子の基準財政収入額は前年度比</a:t>
          </a:r>
          <a:r>
            <a:rPr kumimoji="1" lang="en-US" altLang="ja-JP" sz="1300">
              <a:latin typeface="ＭＳ Ｐゴシック" panose="020B0600070205080204" pitchFamily="50" charset="-128"/>
              <a:ea typeface="ＭＳ Ｐゴシック" panose="020B0600070205080204" pitchFamily="50" charset="-128"/>
            </a:rPr>
            <a:t>9.6</a:t>
          </a:r>
          <a:r>
            <a:rPr kumimoji="1" lang="ja-JP" altLang="en-US" sz="1300">
              <a:latin typeface="ＭＳ Ｐゴシック" panose="020B0600070205080204" pitchFamily="50" charset="-128"/>
              <a:ea typeface="ＭＳ Ｐゴシック" panose="020B0600070205080204" pitchFamily="50" charset="-128"/>
            </a:rPr>
            <a:t>％増となった。分母の基準財政需要額は、包括算定経費や交付税再算定による臨時経済対策費の追加等により、前年度比</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％の増となった。これにより、単年度の財政力指数は前年度から</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ポイントの増となった。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か年平均では、近年減少傾向が続いていたが、今回は</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145521</xdr:rowOff>
    </xdr:from>
    <xdr:to>
      <xdr:col>23</xdr:col>
      <xdr:colOff>133350</xdr:colOff>
      <xdr:row>43</xdr:row>
      <xdr:rowOff>155575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4114800" y="7517871"/>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145521</xdr:rowOff>
    </xdr:from>
    <xdr:to>
      <xdr:col>19</xdr:col>
      <xdr:colOff>133350</xdr:colOff>
      <xdr:row>43</xdr:row>
      <xdr:rowOff>155575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1787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145521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07817"/>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125413</xdr:rowOff>
    </xdr:from>
    <xdr:to>
      <xdr:col>11</xdr:col>
      <xdr:colOff>31750</xdr:colOff>
      <xdr:row>43</xdr:row>
      <xdr:rowOff>135467</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497763"/>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94721</xdr:rowOff>
    </xdr:from>
    <xdr:to>
      <xdr:col>23</xdr:col>
      <xdr:colOff>184150</xdr:colOff>
      <xdr:row>44</xdr:row>
      <xdr:rowOff>24871</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66798</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39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104775</xdr:rowOff>
    </xdr:from>
    <xdr:to>
      <xdr:col>19</xdr:col>
      <xdr:colOff>184150</xdr:colOff>
      <xdr:row>44</xdr:row>
      <xdr:rowOff>34925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19702</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56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94721</xdr:rowOff>
    </xdr:from>
    <xdr:to>
      <xdr:col>15</xdr:col>
      <xdr:colOff>133350</xdr:colOff>
      <xdr:row>44</xdr:row>
      <xdr:rowOff>24871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9648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553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84667</xdr:rowOff>
    </xdr:from>
    <xdr:to>
      <xdr:col>11</xdr:col>
      <xdr:colOff>82550</xdr:colOff>
      <xdr:row>44</xdr:row>
      <xdr:rowOff>14817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171044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74613</xdr:rowOff>
    </xdr:from>
    <xdr:to>
      <xdr:col>7</xdr:col>
      <xdr:colOff>31750</xdr:colOff>
      <xdr:row>44</xdr:row>
      <xdr:rowOff>4763</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4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160990</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53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分母である経常一般財源等歳入については、地方税の増等により増加している（</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％）。分子である経常経費充当一般財源については、</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人事委員会勧告や議員報酬条例改正による</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人件費の</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新庁舎への移行による物件費の増などにより増加</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）。以上により、経常収支比率は前年度比</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％減少したが、依然として類似団体平均より高い数値となっている。</a:t>
          </a:r>
          <a:endParaRPr lang="ja-JP" altLang="ja-JP" sz="1300" baseline="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予算編成時に経常経費に限度額を設けるなどの施策を継続していくとともに、</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化の推進による事務効率化により経常経費の削減に努める。</a:t>
          </a:r>
          <a:endParaRPr lang="ja-JP" altLang="ja-JP" sz="1300" baseline="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2117</xdr:rowOff>
    </xdr:from>
    <xdr:to>
      <xdr:col>23</xdr:col>
      <xdr:colOff>133350</xdr:colOff>
      <xdr:row>66</xdr:row>
      <xdr:rowOff>54398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1317817"/>
          <a:ext cx="8382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157921</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59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54398</xdr:rowOff>
    </xdr:from>
    <xdr:to>
      <xdr:col>19</xdr:col>
      <xdr:colOff>133350</xdr:colOff>
      <xdr:row>67</xdr:row>
      <xdr:rowOff>23706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1370098"/>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81721</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83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105198</xdr:rowOff>
    </xdr:from>
    <xdr:to>
      <xdr:col>15</xdr:col>
      <xdr:colOff>82550</xdr:colOff>
      <xdr:row>67</xdr:row>
      <xdr:rowOff>23706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249448"/>
          <a:ext cx="889000" cy="2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13352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1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105198</xdr:rowOff>
    </xdr:from>
    <xdr:to>
      <xdr:col>11</xdr:col>
      <xdr:colOff>31750</xdr:colOff>
      <xdr:row>67</xdr:row>
      <xdr:rowOff>108162</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249448"/>
          <a:ext cx="889000" cy="34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97807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122767</xdr:rowOff>
    </xdr:from>
    <xdr:to>
      <xdr:col>23</xdr:col>
      <xdr:colOff>184150</xdr:colOff>
      <xdr:row>66</xdr:row>
      <xdr:rowOff>52917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2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94844</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23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3598</xdr:rowOff>
    </xdr:from>
    <xdr:to>
      <xdr:col>19</xdr:col>
      <xdr:colOff>184150</xdr:colOff>
      <xdr:row>66</xdr:row>
      <xdr:rowOff>105198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31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89975</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405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144356</xdr:rowOff>
    </xdr:from>
    <xdr:to>
      <xdr:col>15</xdr:col>
      <xdr:colOff>133350</xdr:colOff>
      <xdr:row>67</xdr:row>
      <xdr:rowOff>74506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46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59283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546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54398</xdr:rowOff>
    </xdr:from>
    <xdr:to>
      <xdr:col>11</xdr:col>
      <xdr:colOff>82550</xdr:colOff>
      <xdr:row>65</xdr:row>
      <xdr:rowOff>155998</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19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140775</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28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57362</xdr:rowOff>
    </xdr:from>
    <xdr:to>
      <xdr:col>7</xdr:col>
      <xdr:colOff>31750</xdr:colOff>
      <xdr:row>67</xdr:row>
      <xdr:rowOff>158962</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54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143739</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630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[174,591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人件費は、人事</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委員会勧告や議員報酬条例改正に</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より一般職・議員の人件費が増加したほか、会計年度任用職員勤勉手当が皆増となったことなどにより増加した。</a:t>
          </a:r>
          <a:endPar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物件費は、システム標準化移行業務や子ども・子育て支援事業計画策定業務など臨時的経費のほか、新庁舎移行に伴い光熱水費、清掃業務委託料等の経常経費も増となったことにより増加した。その他の経費も物価高騰により増加傾向にあ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毎年度当初予算編成方針でシーリングを設定し抑制に努めている。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類似団体平均を下回ってはいるものの、シーリングの継続に加え、施設の統廃合など抜本的な改善も検討すべきである。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56029</xdr:rowOff>
    </xdr:from>
    <xdr:to>
      <xdr:col>23</xdr:col>
      <xdr:colOff>133350</xdr:colOff>
      <xdr:row>82</xdr:row>
      <xdr:rowOff>92839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14929"/>
          <a:ext cx="838200" cy="3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136489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95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54516</xdr:rowOff>
    </xdr:from>
    <xdr:to>
      <xdr:col>19</xdr:col>
      <xdr:colOff>133350</xdr:colOff>
      <xdr:row>82</xdr:row>
      <xdr:rowOff>56029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13416"/>
          <a:ext cx="889000" cy="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42701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273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40993</xdr:rowOff>
    </xdr:from>
    <xdr:to>
      <xdr:col>15</xdr:col>
      <xdr:colOff>82550</xdr:colOff>
      <xdr:row>82</xdr:row>
      <xdr:rowOff>54516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99893"/>
          <a:ext cx="889000" cy="1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38160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26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34238</xdr:rowOff>
    </xdr:from>
    <xdr:to>
      <xdr:col>11</xdr:col>
      <xdr:colOff>31750</xdr:colOff>
      <xdr:row>82</xdr:row>
      <xdr:rowOff>40993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93138"/>
          <a:ext cx="889000" cy="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24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95193</xdr:rowOff>
    </xdr:from>
    <xdr:to>
      <xdr:col>7</xdr:col>
      <xdr:colOff>31750</xdr:colOff>
      <xdr:row>83</xdr:row>
      <xdr:rowOff>25343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5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10120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4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42039</xdr:rowOff>
    </xdr:from>
    <xdr:to>
      <xdr:col>23</xdr:col>
      <xdr:colOff>184150</xdr:colOff>
      <xdr:row>82</xdr:row>
      <xdr:rowOff>143639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0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134766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2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5229</xdr:rowOff>
    </xdr:from>
    <xdr:to>
      <xdr:col>19</xdr:col>
      <xdr:colOff>184150</xdr:colOff>
      <xdr:row>82</xdr:row>
      <xdr:rowOff>106829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6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117006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33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3716</xdr:rowOff>
    </xdr:from>
    <xdr:to>
      <xdr:col>15</xdr:col>
      <xdr:colOff>133350</xdr:colOff>
      <xdr:row>82</xdr:row>
      <xdr:rowOff>105316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6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115493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31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161643</xdr:rowOff>
    </xdr:from>
    <xdr:to>
      <xdr:col>11</xdr:col>
      <xdr:colOff>82550</xdr:colOff>
      <xdr:row>82</xdr:row>
      <xdr:rowOff>91793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4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101970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17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154888</xdr:rowOff>
    </xdr:from>
    <xdr:to>
      <xdr:col>7</xdr:col>
      <xdr:colOff>31750</xdr:colOff>
      <xdr:row>82</xdr:row>
      <xdr:rowOff>85038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4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95215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11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給料表上引上率の相違及び職種区分間の人事異動により前年度より増加したが、前年度に引き続き類似団体平均を下回っている。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昇給・昇格の運用の是正及び諸手当について検討し、給与の適正化を図っていく。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162984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484350"/>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20055</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9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84</xdr:row>
      <xdr:rowOff>136172</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48435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136172</xdr:rowOff>
    </xdr:from>
    <xdr:to>
      <xdr:col>72</xdr:col>
      <xdr:colOff>203200</xdr:colOff>
      <xdr:row>85</xdr:row>
      <xdr:rowOff>138995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53797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136172</xdr:rowOff>
    </xdr:from>
    <xdr:to>
      <xdr:col>68</xdr:col>
      <xdr:colOff>152400</xdr:colOff>
      <xdr:row>85</xdr:row>
      <xdr:rowOff>138995</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53797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128711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5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85372</xdr:rowOff>
    </xdr:from>
    <xdr:to>
      <xdr:col>73</xdr:col>
      <xdr:colOff>44450</xdr:colOff>
      <xdr:row>85</xdr:row>
      <xdr:rowOff>15522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25699</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88195</xdr:rowOff>
    </xdr:from>
    <xdr:to>
      <xdr:col>68</xdr:col>
      <xdr:colOff>203200</xdr:colOff>
      <xdr:row>86</xdr:row>
      <xdr:rowOff>18345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3122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85372</xdr:rowOff>
    </xdr:from>
    <xdr:to>
      <xdr:col>64</xdr:col>
      <xdr:colOff>152400</xdr:colOff>
      <xdr:row>85</xdr:row>
      <xdr:rowOff>15522</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25699</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年度以降、基本的に退職者不補充を継続してきたことにより、類似団体平均を下回っている。平成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年度から職員の採用を再開し、平成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年度からは退職を考慮した先取り採用を実施してきた。定員モデル数値を参考にして、計画的な職員採用に努める。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46025</xdr:rowOff>
    </xdr:from>
    <xdr:to>
      <xdr:col>81</xdr:col>
      <xdr:colOff>44450</xdr:colOff>
      <xdr:row>61</xdr:row>
      <xdr:rowOff>48438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504475"/>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69613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528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42646</xdr:rowOff>
    </xdr:from>
    <xdr:to>
      <xdr:col>77</xdr:col>
      <xdr:colOff>44450</xdr:colOff>
      <xdr:row>61</xdr:row>
      <xdr:rowOff>46025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501096"/>
          <a:ext cx="889000" cy="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398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630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42646</xdr:rowOff>
    </xdr:from>
    <xdr:to>
      <xdr:col>72</xdr:col>
      <xdr:colOff>203200</xdr:colOff>
      <xdr:row>61</xdr:row>
      <xdr:rowOff>47472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4401800" y="1050109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168470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62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39268</xdr:rowOff>
    </xdr:from>
    <xdr:to>
      <xdr:col>68</xdr:col>
      <xdr:colOff>152400</xdr:colOff>
      <xdr:row>61</xdr:row>
      <xdr:rowOff>47472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497718"/>
          <a:ext cx="8890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162679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621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162196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169088</xdr:rowOff>
    </xdr:from>
    <xdr:to>
      <xdr:col>81</xdr:col>
      <xdr:colOff>95250</xdr:colOff>
      <xdr:row>61</xdr:row>
      <xdr:rowOff>99238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45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14165</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301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166675</xdr:rowOff>
    </xdr:from>
    <xdr:to>
      <xdr:col>77</xdr:col>
      <xdr:colOff>95250</xdr:colOff>
      <xdr:row>61</xdr:row>
      <xdr:rowOff>96825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45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107002</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222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163296</xdr:rowOff>
    </xdr:from>
    <xdr:to>
      <xdr:col>73</xdr:col>
      <xdr:colOff>44450</xdr:colOff>
      <xdr:row>61</xdr:row>
      <xdr:rowOff>93446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45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103623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219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168122</xdr:rowOff>
    </xdr:from>
    <xdr:to>
      <xdr:col>68</xdr:col>
      <xdr:colOff>203200</xdr:colOff>
      <xdr:row>61</xdr:row>
      <xdr:rowOff>98272</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4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108449</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223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159918</xdr:rowOff>
    </xdr:from>
    <xdr:to>
      <xdr:col>64</xdr:col>
      <xdr:colOff>152400</xdr:colOff>
      <xdr:row>61</xdr:row>
      <xdr:rowOff>90068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44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100245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215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３ヶ年平均では、令和３年度と令和６年度を比較すると、償却資産の増などにより分母の標準財政規模が増加したことに加え、一部事務組合が運営する病院の地方債の一部償還完了や土地開発公社の用地取得費の減に伴い分子の準元利償還金が減少したことにより、前年度比</a:t>
          </a:r>
          <a:r>
            <a:rPr kumimoji="1" lang="en-US" altLang="ja-JP" sz="1000">
              <a:latin typeface="ＭＳ Ｐゴシック" panose="020B0600070205080204" pitchFamily="50" charset="-128"/>
              <a:ea typeface="ＭＳ Ｐゴシック" panose="020B0600070205080204" pitchFamily="50" charset="-128"/>
            </a:rPr>
            <a:t>0.5</a:t>
          </a:r>
          <a:r>
            <a:rPr kumimoji="1" lang="ja-JP" altLang="en-US" sz="1000">
              <a:latin typeface="ＭＳ Ｐゴシック" panose="020B0600070205080204" pitchFamily="50" charset="-128"/>
              <a:ea typeface="ＭＳ Ｐゴシック" panose="020B0600070205080204" pitchFamily="50" charset="-128"/>
            </a:rPr>
            <a:t>％の減となった。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単年度では、令和５年度と令和６年度を比較すると、償却資産の増などにより分母の標準財政規模が増加し、元利償還金が減、算入公債費等が増となり分子が減少したことにより、前年度比</a:t>
          </a:r>
          <a:r>
            <a:rPr kumimoji="1" lang="en-US" altLang="ja-JP" sz="1000">
              <a:latin typeface="ＭＳ Ｐゴシック" panose="020B0600070205080204" pitchFamily="50" charset="-128"/>
              <a:ea typeface="ＭＳ Ｐゴシック" panose="020B0600070205080204" pitchFamily="50" charset="-128"/>
            </a:rPr>
            <a:t>1.0</a:t>
          </a:r>
          <a:r>
            <a:rPr kumimoji="1" lang="ja-JP" altLang="en-US" sz="1000">
              <a:latin typeface="ＭＳ Ｐゴシック" panose="020B0600070205080204" pitchFamily="50" charset="-128"/>
              <a:ea typeface="ＭＳ Ｐゴシック" panose="020B0600070205080204" pitchFamily="50" charset="-128"/>
            </a:rPr>
            <a:t>％の減となった。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は、新庁舎建設事業で発行した地方債の元金償還が始まるとともに、統合小学校新築事業のため更に地方債を発行していく必要があることから元利償還金の額は増加するが、算入公債費等の額も同時に増えるため、実質公債費比率全体は大きくは増加しない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20828</xdr:rowOff>
    </xdr:from>
    <xdr:to>
      <xdr:col>81</xdr:col>
      <xdr:colOff>44450</xdr:colOff>
      <xdr:row>40</xdr:row>
      <xdr:rowOff>69088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6878828"/>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106189</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69088</xdr:rowOff>
    </xdr:from>
    <xdr:to>
      <xdr:col>77</xdr:col>
      <xdr:colOff>44450</xdr:colOff>
      <xdr:row>40</xdr:row>
      <xdr:rowOff>107696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692708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49039</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07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107696</xdr:rowOff>
    </xdr:from>
    <xdr:to>
      <xdr:col>72</xdr:col>
      <xdr:colOff>203200</xdr:colOff>
      <xdr:row>40</xdr:row>
      <xdr:rowOff>127000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696569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40</xdr:row>
      <xdr:rowOff>136652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698500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39387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29735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141478</xdr:rowOff>
    </xdr:from>
    <xdr:to>
      <xdr:col>81</xdr:col>
      <xdr:colOff>95250</xdr:colOff>
      <xdr:row>40</xdr:row>
      <xdr:rowOff>71628</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158005</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67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18288</xdr:rowOff>
    </xdr:from>
    <xdr:to>
      <xdr:col>77</xdr:col>
      <xdr:colOff>95250</xdr:colOff>
      <xdr:row>40</xdr:row>
      <xdr:rowOff>119888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130065</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645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56896</xdr:rowOff>
    </xdr:from>
    <xdr:to>
      <xdr:col>73</xdr:col>
      <xdr:colOff>44450</xdr:colOff>
      <xdr:row>40</xdr:row>
      <xdr:rowOff>158496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91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168673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85852</xdr:rowOff>
    </xdr:from>
    <xdr:to>
      <xdr:col>64</xdr:col>
      <xdr:colOff>152400</xdr:colOff>
      <xdr:row>41</xdr:row>
      <xdr:rowOff>16002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26179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7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分母の標準財政規模は、償却資産の増などにより増加したが、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新庁舎建設に伴う地方債の発行により地方債現在高が増加したことに伴い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latin typeface="ＭＳ Ｐゴシック" panose="020B0600070205080204" pitchFamily="50" charset="-128"/>
              <a:ea typeface="ＭＳ Ｐゴシック" panose="020B0600070205080204" pitchFamily="50" charset="-128"/>
            </a:rPr>
            <a:t>分子の将来負担額が分母以上に増加したことにより、将来負担比率全体では前年度比で</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統合小学校の新築事業が予定されており、財源に地方債を発行する必要があることから、上昇していくことが予想されるが、引き続き充当可能基金への積み立てを継続し、比率の増加抑制に努めていく。</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56591</xdr:rowOff>
    </xdr:from>
    <xdr:to>
      <xdr:col>81</xdr:col>
      <xdr:colOff>44450</xdr:colOff>
      <xdr:row>14</xdr:row>
      <xdr:rowOff>162763</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179800" y="2456891"/>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134772</xdr:rowOff>
    </xdr:from>
    <xdr:to>
      <xdr:col>68</xdr:col>
      <xdr:colOff>152400</xdr:colOff>
      <xdr:row>15</xdr:row>
      <xdr:rowOff>88798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3512800" y="2535072"/>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66599</xdr:rowOff>
    </xdr:from>
    <xdr:to>
      <xdr:col>68</xdr:col>
      <xdr:colOff>203200</xdr:colOff>
      <xdr:row>14</xdr:row>
      <xdr:rowOff>168199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6926</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23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132232</xdr:rowOff>
    </xdr:from>
    <xdr:to>
      <xdr:col>64</xdr:col>
      <xdr:colOff>152400</xdr:colOff>
      <xdr:row>15</xdr:row>
      <xdr:rowOff>62382</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72559</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3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111963</xdr:rowOff>
    </xdr:from>
    <xdr:to>
      <xdr:col>81</xdr:col>
      <xdr:colOff>95250</xdr:colOff>
      <xdr:row>15</xdr:row>
      <xdr:rowOff>42113</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6967200" y="251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84040</xdr:rowOff>
    </xdr:from>
    <xdr:ext cx="762000" cy="259045"/>
    <xdr:sp macro="" textlink="">
      <xdr:nvSpPr>
        <xdr:cNvPr id="457" name="将来負担の状況該当値テキスト">
          <a:extLst>
            <a:ext uri="{FF2B5EF4-FFF2-40B4-BE49-F238E27FC236}">
              <a16:creationId xmlns:a16="http://schemas.microsoft.com/office/drawing/2014/main" id="{00000000-0008-0000-0300-0000C9010000}"/>
            </a:ext>
          </a:extLst>
        </xdr:cNvPr>
        <xdr:cNvSpPr txBox="1"/>
      </xdr:nvSpPr>
      <xdr:spPr>
        <a:xfrm>
          <a:off x="17106900" y="2484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5791</xdr:rowOff>
    </xdr:from>
    <xdr:to>
      <xdr:col>77</xdr:col>
      <xdr:colOff>95250</xdr:colOff>
      <xdr:row>14</xdr:row>
      <xdr:rowOff>107391</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129000" y="240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92168</xdr:rowOff>
    </xdr:from>
    <xdr:ext cx="7366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798800" y="2492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83972</xdr:rowOff>
    </xdr:from>
    <xdr:to>
      <xdr:col>68</xdr:col>
      <xdr:colOff>203200</xdr:colOff>
      <xdr:row>15</xdr:row>
      <xdr:rowOff>14122</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4351000" y="248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170349</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257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37998</xdr:rowOff>
    </xdr:from>
    <xdr:to>
      <xdr:col>64</xdr:col>
      <xdr:colOff>152400</xdr:colOff>
      <xdr:row>15</xdr:row>
      <xdr:rowOff>139598</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3462000" y="260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124375</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2696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人事委員会勧告や議員報酬条例改正により増加し、前年度比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今後も、組織・機構改革による課の改編などの取組を通じて人件費の適正化に努める。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50800</xdr:rowOff>
    </xdr:from>
    <xdr:to>
      <xdr:col>24</xdr:col>
      <xdr:colOff>25400</xdr:colOff>
      <xdr:row>35</xdr:row>
      <xdr:rowOff>85090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5155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50800</xdr:rowOff>
    </xdr:from>
    <xdr:to>
      <xdr:col>19</xdr:col>
      <xdr:colOff>187325</xdr:colOff>
      <xdr:row>35</xdr:row>
      <xdr:rowOff>104140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5155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74947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4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66040</xdr:rowOff>
    </xdr:from>
    <xdr:to>
      <xdr:col>15</xdr:col>
      <xdr:colOff>98425</xdr:colOff>
      <xdr:row>35</xdr:row>
      <xdr:rowOff>104140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06679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66040</xdr:rowOff>
    </xdr:from>
    <xdr:to>
      <xdr:col>11</xdr:col>
      <xdr:colOff>9525</xdr:colOff>
      <xdr:row>36</xdr:row>
      <xdr:rowOff>20320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6679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34290</xdr:rowOff>
    </xdr:from>
    <xdr:to>
      <xdr:col>24</xdr:col>
      <xdr:colOff>76200</xdr:colOff>
      <xdr:row>35</xdr:row>
      <xdr:rowOff>135890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50817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0</xdr:rowOff>
    </xdr:from>
    <xdr:to>
      <xdr:col>20</xdr:col>
      <xdr:colOff>38100</xdr:colOff>
      <xdr:row>35</xdr:row>
      <xdr:rowOff>101600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111777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6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53340</xdr:rowOff>
    </xdr:from>
    <xdr:to>
      <xdr:col>15</xdr:col>
      <xdr:colOff>149225</xdr:colOff>
      <xdr:row>35</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5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165117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2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15240</xdr:rowOff>
    </xdr:from>
    <xdr:to>
      <xdr:col>11</xdr:col>
      <xdr:colOff>60325</xdr:colOff>
      <xdr:row>35</xdr:row>
      <xdr:rowOff>116840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1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127017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81297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新庁舎への移行に伴う光熱水費や庁舎清掃委託料等の増、物価高騰の影響などにより、前年度と比較し</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％増加した。しかし、当初予算編成方針の中で、経常経費にシーリングを設定するなど、縮減に努めているため、類似団体平均より低くなっている。</a:t>
          </a:r>
        </a:p>
        <a:p>
          <a:r>
            <a:rPr kumimoji="1" lang="ja-JP" altLang="en-US" sz="1300">
              <a:latin typeface="ＭＳ Ｐゴシック" panose="020B0600070205080204" pitchFamily="50" charset="-128"/>
              <a:ea typeface="ＭＳ Ｐゴシック" panose="020B0600070205080204" pitchFamily="50" charset="-128"/>
            </a:rPr>
            <a:t>　今後も、施設の計画的な修繕を行いつつ、物件費のより一層の抑制に努めていく。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117475</xdr:rowOff>
    </xdr:from>
    <xdr:to>
      <xdr:col>82</xdr:col>
      <xdr:colOff>107950</xdr:colOff>
      <xdr:row>16</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68922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134002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877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69850</xdr:rowOff>
    </xdr:from>
    <xdr:to>
      <xdr:col>78</xdr:col>
      <xdr:colOff>69850</xdr:colOff>
      <xdr:row>15</xdr:row>
      <xdr:rowOff>117475</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6416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48277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96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146050</xdr:rowOff>
    </xdr:from>
    <xdr:to>
      <xdr:col>73</xdr:col>
      <xdr:colOff>180975</xdr:colOff>
      <xdr:row>15</xdr:row>
      <xdr:rowOff>69850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5463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38752</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146050</xdr:rowOff>
    </xdr:from>
    <xdr:to>
      <xdr:col>69</xdr:col>
      <xdr:colOff>92075</xdr:colOff>
      <xdr:row>14</xdr:row>
      <xdr:rowOff>155575</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5463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76852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8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28575</xdr:rowOff>
    </xdr:from>
    <xdr:to>
      <xdr:col>65</xdr:col>
      <xdr:colOff>53975</xdr:colOff>
      <xdr:row>16</xdr:row>
      <xdr:rowOff>130175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114952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85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149877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66675</xdr:rowOff>
    </xdr:from>
    <xdr:to>
      <xdr:col>78</xdr:col>
      <xdr:colOff>120650</xdr:colOff>
      <xdr:row>15</xdr:row>
      <xdr:rowOff>168275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63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7002</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407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19050</xdr:rowOff>
    </xdr:from>
    <xdr:to>
      <xdr:col>74</xdr:col>
      <xdr:colOff>31750</xdr:colOff>
      <xdr:row>15</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130827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95250</xdr:rowOff>
    </xdr:from>
    <xdr:to>
      <xdr:col>69</xdr:col>
      <xdr:colOff>142875</xdr:colOff>
      <xdr:row>15</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49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35577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104775</xdr:rowOff>
    </xdr:from>
    <xdr:to>
      <xdr:col>65</xdr:col>
      <xdr:colOff>53975</xdr:colOff>
      <xdr:row>15</xdr:row>
      <xdr:rowOff>34925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45102</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27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障害福祉サービス費の増などにより、前年度比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％の増となったが、引き続き類似団体平均を下回った。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総合戦略に基づいた子育て支援等は今後も引き続き支出していく予定である。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99785</xdr:rowOff>
    </xdr:from>
    <xdr:to>
      <xdr:col>24</xdr:col>
      <xdr:colOff>25400</xdr:colOff>
      <xdr:row>56</xdr:row>
      <xdr:rowOff>110672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987800" y="97009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99785</xdr:rowOff>
    </xdr:from>
    <xdr:to>
      <xdr:col>19</xdr:col>
      <xdr:colOff>187325</xdr:colOff>
      <xdr:row>56</xdr:row>
      <xdr:rowOff>121557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098800" y="97009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56</xdr:row>
      <xdr:rowOff>121557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2209800" y="9690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128105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57</xdr:row>
      <xdr:rowOff>15422</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1320800" y="9690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117220</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76399</xdr:rowOff>
    </xdr:from>
    <xdr:ext cx="762000" cy="259045"/>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48985</xdr:rowOff>
    </xdr:from>
    <xdr:to>
      <xdr:col>20</xdr:col>
      <xdr:colOff>38100</xdr:colOff>
      <xdr:row>56</xdr:row>
      <xdr:rowOff>150585</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160762</xdr:rowOff>
    </xdr:from>
    <xdr:ext cx="7366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941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70757</xdr:rowOff>
    </xdr:from>
    <xdr:to>
      <xdr:col>15</xdr:col>
      <xdr:colOff>149225</xdr:colOff>
      <xdr:row>57</xdr:row>
      <xdr:rowOff>907</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157134</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75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136072</xdr:rowOff>
    </xdr:from>
    <xdr:to>
      <xdr:col>6</xdr:col>
      <xdr:colOff>171450</xdr:colOff>
      <xdr:row>57</xdr:row>
      <xdr:rowOff>66222</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50999</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委託除雪費の減により維持補修費が減少したため、前年度に比べ</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一部事務組合が経営する病院事業に対する出資金の負担が大きいため、依然として類似団体平均より高い数値で推移している。</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0" name="その他グラフ枠">
          <a:extLst>
            <a:ext uri="{FF2B5EF4-FFF2-40B4-BE49-F238E27FC236}">
              <a16:creationId xmlns:a16="http://schemas.microsoft.com/office/drawing/2014/main" id="{00000000-0008-0000-0400-0000F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6510000" y="8982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52" name="その他最小値テキスト">
          <a:extLst>
            <a:ext uri="{FF2B5EF4-FFF2-40B4-BE49-F238E27FC236}">
              <a16:creationId xmlns:a16="http://schemas.microsoft.com/office/drawing/2014/main" id="{00000000-0008-0000-0400-0000FC000000}"/>
            </a:ext>
          </a:extLst>
        </xdr:cNvPr>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macro="" textlink="">
      <xdr:nvSpPr>
        <xdr:cNvPr id="254" name="その他最大値テキスト">
          <a:extLst>
            <a:ext uri="{FF2B5EF4-FFF2-40B4-BE49-F238E27FC236}">
              <a16:creationId xmlns:a16="http://schemas.microsoft.com/office/drawing/2014/main" id="{00000000-0008-0000-0400-0000FE000000}"/>
            </a:ext>
          </a:extLst>
        </xdr:cNvPr>
        <xdr:cNvSpPr txBox="1"/>
      </xdr:nvSpPr>
      <xdr:spPr>
        <a:xfrm>
          <a:off x="16598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6421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86178</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5671800" y="10147300"/>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90005</xdr:rowOff>
    </xdr:from>
    <xdr:ext cx="762000" cy="259045"/>
    <xdr:sp macro="" textlink="">
      <xdr:nvSpPr>
        <xdr:cNvPr id="257" name="その他平均値テキスト">
          <a:extLst>
            <a:ext uri="{FF2B5EF4-FFF2-40B4-BE49-F238E27FC236}">
              <a16:creationId xmlns:a16="http://schemas.microsoft.com/office/drawing/2014/main" id="{00000000-0008-0000-0400-000001010000}"/>
            </a:ext>
          </a:extLst>
        </xdr:cNvPr>
        <xdr:cNvSpPr txBox="1"/>
      </xdr:nvSpPr>
      <xdr:spPr>
        <a:xfrm>
          <a:off x="16598900" y="969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64592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86178</xdr:rowOff>
    </xdr:from>
    <xdr:to>
      <xdr:col>78</xdr:col>
      <xdr:colOff>69850</xdr:colOff>
      <xdr:row>60</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4782800" y="10201728"/>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5621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166205</xdr:rowOff>
    </xdr:from>
    <xdr:ext cx="7366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290800" y="976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23585</xdr:rowOff>
    </xdr:from>
    <xdr:to>
      <xdr:col>73</xdr:col>
      <xdr:colOff>180975</xdr:colOff>
      <xdr:row>60</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893800" y="103105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4732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166205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7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23585</xdr:rowOff>
    </xdr:from>
    <xdr:to>
      <xdr:col>69</xdr:col>
      <xdr:colOff>92075</xdr:colOff>
      <xdr:row>61</xdr:row>
      <xdr:rowOff>37193</xdr:rowOff>
    </xdr:to>
    <xdr:cxnSp macro="">
      <xdr:nvCxnSpPr>
        <xdr:cNvPr id="265" name="直線コネクタ 264">
          <a:extLst>
            <a:ext uri="{FF2B5EF4-FFF2-40B4-BE49-F238E27FC236}">
              <a16:creationId xmlns:a16="http://schemas.microsoft.com/office/drawing/2014/main" id="{00000000-0008-0000-0400-000009010000}"/>
            </a:ext>
          </a:extLst>
        </xdr:cNvPr>
        <xdr:cNvCxnSpPr/>
      </xdr:nvCxnSpPr>
      <xdr:spPr>
        <a:xfrm flipV="1">
          <a:off x="13004800" y="10310585"/>
          <a:ext cx="8890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5642</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163285</xdr:rowOff>
    </xdr:from>
    <xdr:to>
      <xdr:col>65</xdr:col>
      <xdr:colOff>53975</xdr:colOff>
      <xdr:row>59</xdr:row>
      <xdr:rowOff>93435</xdr:rowOff>
    </xdr:to>
    <xdr:sp macro="" textlink="">
      <xdr:nvSpPr>
        <xdr:cNvPr id="268" name="フローチャート: 判断 267">
          <a:extLst>
            <a:ext uri="{FF2B5EF4-FFF2-40B4-BE49-F238E27FC236}">
              <a16:creationId xmlns:a16="http://schemas.microsoft.com/office/drawing/2014/main" id="{00000000-0008-0000-0400-00000C010000}"/>
            </a:ext>
          </a:extLst>
        </xdr:cNvPr>
        <xdr:cNvSpPr/>
      </xdr:nvSpPr>
      <xdr:spPr>
        <a:xfrm>
          <a:off x="12954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103612</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76" name="その他該当値テキスト">
          <a:extLst>
            <a:ext uri="{FF2B5EF4-FFF2-40B4-BE49-F238E27FC236}">
              <a16:creationId xmlns:a16="http://schemas.microsoft.com/office/drawing/2014/main" id="{00000000-0008-0000-0400-000014010000}"/>
            </a:ext>
          </a:extLst>
        </xdr:cNvPr>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35378</xdr:rowOff>
    </xdr:from>
    <xdr:to>
      <xdr:col>78</xdr:col>
      <xdr:colOff>120650</xdr:colOff>
      <xdr:row>59</xdr:row>
      <xdr:rowOff>136978</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5621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121755</xdr:rowOff>
    </xdr:from>
    <xdr:ext cx="7366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5290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38100</xdr:rowOff>
    </xdr:from>
    <xdr:to>
      <xdr:col>74</xdr:col>
      <xdr:colOff>31750</xdr:colOff>
      <xdr:row>60</xdr:row>
      <xdr:rowOff>139700</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4732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124477</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4401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144235</xdr:rowOff>
    </xdr:from>
    <xdr:to>
      <xdr:col>69</xdr:col>
      <xdr:colOff>142875</xdr:colOff>
      <xdr:row>60</xdr:row>
      <xdr:rowOff>74385</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3843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59162</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3512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157843</xdr:rowOff>
    </xdr:from>
    <xdr:to>
      <xdr:col>65</xdr:col>
      <xdr:colOff>53975</xdr:colOff>
      <xdr:row>61</xdr:row>
      <xdr:rowOff>87993</xdr:rowOff>
    </xdr:to>
    <xdr:sp macro="" textlink="">
      <xdr:nvSpPr>
        <xdr:cNvPr id="283" name="楕円 282">
          <a:extLst>
            <a:ext uri="{FF2B5EF4-FFF2-40B4-BE49-F238E27FC236}">
              <a16:creationId xmlns:a16="http://schemas.microsoft.com/office/drawing/2014/main" id="{00000000-0008-0000-0400-00001B010000}"/>
            </a:ext>
          </a:extLst>
        </xdr:cNvPr>
        <xdr:cNvSpPr/>
      </xdr:nvSpPr>
      <xdr:spPr>
        <a:xfrm>
          <a:off x="12954000" y="1044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72770</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623800" y="1053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病院の運営や消防事務を行う一部事務組合に対する負担金が、経常収支比率を大きく押し上げている。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例年、ごみ処理に関する一部事務組合負担金へ県補助金の核燃料物質等取扱税交付金を充当しているが、令和６年度の制度改正により交付金額が増額したことにより、分子の経常経費充当一般財源が減少し、前年度比</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％の減となった。</a:t>
          </a:r>
        </a:p>
        <a:p>
          <a:r>
            <a:rPr kumimoji="1" lang="ja-JP" altLang="en-US" sz="1200">
              <a:latin typeface="ＭＳ Ｐゴシック" panose="020B0600070205080204" pitchFamily="50" charset="-128"/>
              <a:ea typeface="ＭＳ Ｐゴシック" panose="020B0600070205080204" pitchFamily="50" charset="-128"/>
            </a:rPr>
            <a:t>　　引き続き、当該事務組合に対して、経費の削減などの要請を継続的に行っていく。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83566</xdr:rowOff>
    </xdr:from>
    <xdr:to>
      <xdr:col>82</xdr:col>
      <xdr:colOff>107950</xdr:colOff>
      <xdr:row>39</xdr:row>
      <xdr:rowOff>161290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770116"/>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122445</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294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161290</xdr:rowOff>
    </xdr:from>
    <xdr:to>
      <xdr:col>78</xdr:col>
      <xdr:colOff>69850</xdr:colOff>
      <xdr:row>40</xdr:row>
      <xdr:rowOff>3556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84784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101854</xdr:rowOff>
    </xdr:from>
    <xdr:to>
      <xdr:col>73</xdr:col>
      <xdr:colOff>180975</xdr:colOff>
      <xdr:row>40</xdr:row>
      <xdr:rowOff>3556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7884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101854</xdr:rowOff>
    </xdr:from>
    <xdr:to>
      <xdr:col>69</xdr:col>
      <xdr:colOff>92075</xdr:colOff>
      <xdr:row>40</xdr:row>
      <xdr:rowOff>35560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78840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158259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32766</xdr:rowOff>
    </xdr:from>
    <xdr:to>
      <xdr:col>82</xdr:col>
      <xdr:colOff>158750</xdr:colOff>
      <xdr:row>39</xdr:row>
      <xdr:rowOff>134366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7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4843</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69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110490</xdr:rowOff>
    </xdr:from>
    <xdr:to>
      <xdr:col>78</xdr:col>
      <xdr:colOff>120650</xdr:colOff>
      <xdr:row>40</xdr:row>
      <xdr:rowOff>40640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25417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88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124206</xdr:rowOff>
    </xdr:from>
    <xdr:to>
      <xdr:col>74</xdr:col>
      <xdr:colOff>31750</xdr:colOff>
      <xdr:row>40</xdr:row>
      <xdr:rowOff>54356</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8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39133</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89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51054</xdr:rowOff>
    </xdr:from>
    <xdr:to>
      <xdr:col>69</xdr:col>
      <xdr:colOff>142875</xdr:colOff>
      <xdr:row>39</xdr:row>
      <xdr:rowOff>152654</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137431</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82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156210</xdr:rowOff>
    </xdr:from>
    <xdr:to>
      <xdr:col>65</xdr:col>
      <xdr:colOff>53975</xdr:colOff>
      <xdr:row>40</xdr:row>
      <xdr:rowOff>86360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71137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92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年度に過疎地域自立促進特別措置法に基づき過疎地域となったことで過疎対策事業債を発行できるようになり、公債費は増加傾向である。</a:t>
          </a:r>
        </a:p>
        <a:p>
          <a:r>
            <a:rPr kumimoji="1" lang="ja-JP" altLang="en-US" sz="1300">
              <a:latin typeface="ＭＳ Ｐゴシック" panose="020B0600070205080204" pitchFamily="50" charset="-128"/>
              <a:ea typeface="ＭＳ Ｐゴシック" panose="020B0600070205080204" pitchFamily="50" charset="-128"/>
            </a:rPr>
            <a:t>　今後は、新庁舎建設事業で発行した地方債の元金償還が始まるとともに、統合小学校新築事業のため更に地方債を発行していく必要があることから、上昇していくことが予想される。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143002</xdr:rowOff>
    </xdr:from>
    <xdr:to>
      <xdr:col>24</xdr:col>
      <xdr:colOff>25400</xdr:colOff>
      <xdr:row>78</xdr:row>
      <xdr:rowOff>8128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34465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8128</xdr:rowOff>
    </xdr:from>
    <xdr:to>
      <xdr:col>19</xdr:col>
      <xdr:colOff>187325</xdr:colOff>
      <xdr:row>78</xdr:row>
      <xdr:rowOff>30987</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381228"/>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110998</xdr:rowOff>
    </xdr:from>
    <xdr:to>
      <xdr:col>15</xdr:col>
      <xdr:colOff>98425</xdr:colOff>
      <xdr:row>78</xdr:row>
      <xdr:rowOff>30987</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312648"/>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110998</xdr:rowOff>
    </xdr:from>
    <xdr:to>
      <xdr:col>11</xdr:col>
      <xdr:colOff>9525</xdr:colOff>
      <xdr:row>77</xdr:row>
      <xdr:rowOff>124713</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312648"/>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92202</xdr:rowOff>
    </xdr:from>
    <xdr:to>
      <xdr:col>24</xdr:col>
      <xdr:colOff>76200</xdr:colOff>
      <xdr:row>78</xdr:row>
      <xdr:rowOff>22352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64279</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26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128778</xdr:rowOff>
    </xdr:from>
    <xdr:to>
      <xdr:col>20</xdr:col>
      <xdr:colOff>38100</xdr:colOff>
      <xdr:row>78</xdr:row>
      <xdr:rowOff>58928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43705</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416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151637</xdr:rowOff>
    </xdr:from>
    <xdr:to>
      <xdr:col>15</xdr:col>
      <xdr:colOff>149225</xdr:colOff>
      <xdr:row>78</xdr:row>
      <xdr:rowOff>81787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66564</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60198</xdr:rowOff>
    </xdr:from>
    <xdr:to>
      <xdr:col>11</xdr:col>
      <xdr:colOff>60325</xdr:colOff>
      <xdr:row>77</xdr:row>
      <xdr:rowOff>161798</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146575</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類似団体平均を上回っている。令和６年度は、地方交付税が減少したものの固定資産税の増収などにより分母の経常一般財源等が増加し、公債費以外の経常収支比率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％減少した。</a:t>
          </a:r>
        </a:p>
        <a:p>
          <a:r>
            <a:rPr kumimoji="1" lang="ja-JP" altLang="en-US" sz="1300">
              <a:latin typeface="ＭＳ Ｐゴシック" panose="020B0600070205080204" pitchFamily="50" charset="-128"/>
              <a:ea typeface="ＭＳ Ｐゴシック" panose="020B0600070205080204" pitchFamily="50" charset="-128"/>
            </a:rPr>
            <a:t>　依然として、高い数値で推移していることから、今後も経常収支比率の抑制に努める。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44854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133858</xdr:rowOff>
    </xdr:from>
    <xdr:to>
      <xdr:col>82</xdr:col>
      <xdr:colOff>107950</xdr:colOff>
      <xdr:row>77</xdr:row>
      <xdr:rowOff>156718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33550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156718</xdr:rowOff>
    </xdr:from>
    <xdr:to>
      <xdr:col>78</xdr:col>
      <xdr:colOff>69850</xdr:colOff>
      <xdr:row>78</xdr:row>
      <xdr:rowOff>122428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358368"/>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88137</xdr:rowOff>
    </xdr:from>
    <xdr:to>
      <xdr:col>73</xdr:col>
      <xdr:colOff>180975</xdr:colOff>
      <xdr:row>78</xdr:row>
      <xdr:rowOff>122428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289787"/>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160545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88137</xdr:rowOff>
    </xdr:from>
    <xdr:to>
      <xdr:col>69</xdr:col>
      <xdr:colOff>92075</xdr:colOff>
      <xdr:row>79</xdr:row>
      <xdr:rowOff>124713</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289787"/>
          <a:ext cx="889000" cy="37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98823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55135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105918</xdr:rowOff>
    </xdr:from>
    <xdr:to>
      <xdr:col>78</xdr:col>
      <xdr:colOff>120650</xdr:colOff>
      <xdr:row>78</xdr:row>
      <xdr:rowOff>36068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20845</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393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71628</xdr:rowOff>
    </xdr:from>
    <xdr:to>
      <xdr:col>74</xdr:col>
      <xdr:colOff>31750</xdr:colOff>
      <xdr:row>79</xdr:row>
      <xdr:rowOff>1778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158005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37337</xdr:rowOff>
    </xdr:from>
    <xdr:to>
      <xdr:col>69</xdr:col>
      <xdr:colOff>142875</xdr:colOff>
      <xdr:row>77</xdr:row>
      <xdr:rowOff>138937</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123714</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73913</xdr:rowOff>
    </xdr:from>
    <xdr:to>
      <xdr:col>65</xdr:col>
      <xdr:colOff>53975</xdr:colOff>
      <xdr:row>80</xdr:row>
      <xdr:rowOff>4063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160290</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70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143860</xdr:rowOff>
    </xdr:from>
    <xdr:to>
      <xdr:col>29</xdr:col>
      <xdr:colOff>127000</xdr:colOff>
      <xdr:row>16</xdr:row>
      <xdr:rowOff>19291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763235"/>
          <a:ext cx="647700" cy="468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146116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765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19291</xdr:rowOff>
    </xdr:from>
    <xdr:to>
      <xdr:col>26</xdr:col>
      <xdr:colOff>50800</xdr:colOff>
      <xdr:row>16</xdr:row>
      <xdr:rowOff>38329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810116"/>
          <a:ext cx="698500" cy="190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138426</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29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38329</xdr:rowOff>
    </xdr:from>
    <xdr:to>
      <xdr:col>22</xdr:col>
      <xdr:colOff>114300</xdr:colOff>
      <xdr:row>16</xdr:row>
      <xdr:rowOff>60010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829154"/>
          <a:ext cx="698500" cy="21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155009</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94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60010</xdr:rowOff>
    </xdr:from>
    <xdr:to>
      <xdr:col>18</xdr:col>
      <xdr:colOff>177800</xdr:colOff>
      <xdr:row>16</xdr:row>
      <xdr:rowOff>69739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850835"/>
          <a:ext cx="698500" cy="97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164121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9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84936</xdr:rowOff>
    </xdr:from>
    <xdr:to>
      <xdr:col>15</xdr:col>
      <xdr:colOff>101600</xdr:colOff>
      <xdr:row>17</xdr:row>
      <xdr:rowOff>15086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171313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962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93060</xdr:rowOff>
    </xdr:from>
    <xdr:to>
      <xdr:col>29</xdr:col>
      <xdr:colOff>177800</xdr:colOff>
      <xdr:row>16</xdr:row>
      <xdr:rowOff>23210</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712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109587</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55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139941</xdr:rowOff>
    </xdr:from>
    <xdr:to>
      <xdr:col>26</xdr:col>
      <xdr:colOff>101600</xdr:colOff>
      <xdr:row>16</xdr:row>
      <xdr:rowOff>70091</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759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80268</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528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158979</xdr:rowOff>
    </xdr:from>
    <xdr:to>
      <xdr:col>22</xdr:col>
      <xdr:colOff>165100</xdr:colOff>
      <xdr:row>16</xdr:row>
      <xdr:rowOff>89129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778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99306</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547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9210</xdr:rowOff>
    </xdr:from>
    <xdr:to>
      <xdr:col>19</xdr:col>
      <xdr:colOff>38100</xdr:colOff>
      <xdr:row>16</xdr:row>
      <xdr:rowOff>110810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800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120987</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56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18939</xdr:rowOff>
    </xdr:from>
    <xdr:to>
      <xdr:col>15</xdr:col>
      <xdr:colOff>101600</xdr:colOff>
      <xdr:row>16</xdr:row>
      <xdr:rowOff>120539</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809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130716</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257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53772</xdr:rowOff>
    </xdr:from>
    <xdr:to>
      <xdr:col>29</xdr:col>
      <xdr:colOff>127000</xdr:colOff>
      <xdr:row>37</xdr:row>
      <xdr:rowOff>98768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178472"/>
          <a:ext cx="647700" cy="44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242936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53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18758</xdr:rowOff>
    </xdr:from>
    <xdr:to>
      <xdr:col>26</xdr:col>
      <xdr:colOff>50800</xdr:colOff>
      <xdr:row>37</xdr:row>
      <xdr:rowOff>53772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143458"/>
          <a:ext cx="698500" cy="35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145057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755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18758</xdr:rowOff>
    </xdr:from>
    <xdr:to>
      <xdr:col>22</xdr:col>
      <xdr:colOff>114300</xdr:colOff>
      <xdr:row>37</xdr:row>
      <xdr:rowOff>36379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43458"/>
          <a:ext cx="698500" cy="17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157154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76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36379</xdr:rowOff>
    </xdr:from>
    <xdr:to>
      <xdr:col>18</xdr:col>
      <xdr:colOff>177800</xdr:colOff>
      <xdr:row>37</xdr:row>
      <xdr:rowOff>38170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61079"/>
          <a:ext cx="698500" cy="1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183576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79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117539</xdr:rowOff>
    </xdr:from>
    <xdr:to>
      <xdr:col>15</xdr:col>
      <xdr:colOff>101600</xdr:colOff>
      <xdr:row>37</xdr:row>
      <xdr:rowOff>47689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0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229316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39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47968</xdr:rowOff>
    </xdr:from>
    <xdr:to>
      <xdr:col>29</xdr:col>
      <xdr:colOff>177800</xdr:colOff>
      <xdr:row>37</xdr:row>
      <xdr:rowOff>149568</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72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20045</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44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2972</xdr:rowOff>
    </xdr:from>
    <xdr:to>
      <xdr:col>26</xdr:col>
      <xdr:colOff>101600</xdr:colOff>
      <xdr:row>37</xdr:row>
      <xdr:rowOff>104572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27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89349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14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139408</xdr:rowOff>
    </xdr:from>
    <xdr:to>
      <xdr:col>22</xdr:col>
      <xdr:colOff>165100</xdr:colOff>
      <xdr:row>37</xdr:row>
      <xdr:rowOff>69558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92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54335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79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157029</xdr:rowOff>
    </xdr:from>
    <xdr:to>
      <xdr:col>19</xdr:col>
      <xdr:colOff>38100</xdr:colOff>
      <xdr:row>37</xdr:row>
      <xdr:rowOff>87179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10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71956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96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158820</xdr:rowOff>
    </xdr:from>
    <xdr:to>
      <xdr:col>15</xdr:col>
      <xdr:colOff>101600</xdr:colOff>
      <xdr:row>37</xdr:row>
      <xdr:rowOff>88970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12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73747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98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67156</xdr:rowOff>
    </xdr:from>
    <xdr:to>
      <xdr:col>24</xdr:col>
      <xdr:colOff>63500</xdr:colOff>
      <xdr:row>36</xdr:row>
      <xdr:rowOff>100596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239356"/>
          <a:ext cx="838200" cy="3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73857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03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100596</xdr:rowOff>
    </xdr:from>
    <xdr:to>
      <xdr:col>19</xdr:col>
      <xdr:colOff>177800</xdr:colOff>
      <xdr:row>36</xdr:row>
      <xdr:rowOff>102150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272796"/>
          <a:ext cx="8890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42280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7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102150</xdr:rowOff>
    </xdr:from>
    <xdr:to>
      <xdr:col>15</xdr:col>
      <xdr:colOff>50800</xdr:colOff>
      <xdr:row>36</xdr:row>
      <xdr:rowOff>115921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74350"/>
          <a:ext cx="889000" cy="1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52690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102040</xdr:rowOff>
    </xdr:from>
    <xdr:to>
      <xdr:col>10</xdr:col>
      <xdr:colOff>114300</xdr:colOff>
      <xdr:row>36</xdr:row>
      <xdr:rowOff>115921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1130300" y="6274240"/>
          <a:ext cx="889000" cy="1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61057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120945</xdr:rowOff>
    </xdr:from>
    <xdr:to>
      <xdr:col>6</xdr:col>
      <xdr:colOff>38100</xdr:colOff>
      <xdr:row>36</xdr:row>
      <xdr:rowOff>51095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67622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16356</xdr:rowOff>
    </xdr:from>
    <xdr:to>
      <xdr:col>24</xdr:col>
      <xdr:colOff>114300</xdr:colOff>
      <xdr:row>36</xdr:row>
      <xdr:rowOff>117956</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18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102733</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0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49796</xdr:rowOff>
    </xdr:from>
    <xdr:to>
      <xdr:col>20</xdr:col>
      <xdr:colOff>38100</xdr:colOff>
      <xdr:row>36</xdr:row>
      <xdr:rowOff>151396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2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142523</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31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51350</xdr:rowOff>
    </xdr:from>
    <xdr:to>
      <xdr:col>15</xdr:col>
      <xdr:colOff>101600</xdr:colOff>
      <xdr:row>36</xdr:row>
      <xdr:rowOff>152950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2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144077</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31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65121</xdr:rowOff>
    </xdr:from>
    <xdr:to>
      <xdr:col>10</xdr:col>
      <xdr:colOff>165100</xdr:colOff>
      <xdr:row>36</xdr:row>
      <xdr:rowOff>166721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23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157848</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33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51240</xdr:rowOff>
    </xdr:from>
    <xdr:to>
      <xdr:col>6</xdr:col>
      <xdr:colOff>38100</xdr:colOff>
      <xdr:row>36</xdr:row>
      <xdr:rowOff>152840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2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143967</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1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16661</xdr:rowOff>
    </xdr:from>
    <xdr:to>
      <xdr:col>24</xdr:col>
      <xdr:colOff>63500</xdr:colOff>
      <xdr:row>58</xdr:row>
      <xdr:rowOff>45719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960761"/>
          <a:ext cx="838200" cy="2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48455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49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40860</xdr:rowOff>
    </xdr:from>
    <xdr:to>
      <xdr:col>19</xdr:col>
      <xdr:colOff>177800</xdr:colOff>
      <xdr:row>58</xdr:row>
      <xdr:rowOff>45719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984960"/>
          <a:ext cx="889000" cy="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170990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600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40860</xdr:rowOff>
    </xdr:from>
    <xdr:to>
      <xdr:col>15</xdr:col>
      <xdr:colOff>50800</xdr:colOff>
      <xdr:row>58</xdr:row>
      <xdr:rowOff>63543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84960"/>
          <a:ext cx="889000" cy="2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167669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97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62564</xdr:rowOff>
    </xdr:from>
    <xdr:to>
      <xdr:col>10</xdr:col>
      <xdr:colOff>114300</xdr:colOff>
      <xdr:row>58</xdr:row>
      <xdr:rowOff>63543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10006664"/>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24213</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62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80138</xdr:rowOff>
    </xdr:from>
    <xdr:to>
      <xdr:col>6</xdr:col>
      <xdr:colOff>38100</xdr:colOff>
      <xdr:row>58</xdr:row>
      <xdr:rowOff>10288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26815</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62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137311</xdr:rowOff>
    </xdr:from>
    <xdr:to>
      <xdr:col>24</xdr:col>
      <xdr:colOff>114300</xdr:colOff>
      <xdr:row>58</xdr:row>
      <xdr:rowOff>67461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90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52238</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2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166369</xdr:rowOff>
    </xdr:from>
    <xdr:to>
      <xdr:col>20</xdr:col>
      <xdr:colOff>38100</xdr:colOff>
      <xdr:row>58</xdr:row>
      <xdr:rowOff>96519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93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87646</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1003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161510</xdr:rowOff>
    </xdr:from>
    <xdr:to>
      <xdr:col>15</xdr:col>
      <xdr:colOff>101600</xdr:colOff>
      <xdr:row>58</xdr:row>
      <xdr:rowOff>91660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93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82787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10026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12743</xdr:rowOff>
    </xdr:from>
    <xdr:to>
      <xdr:col>10</xdr:col>
      <xdr:colOff>165100</xdr:colOff>
      <xdr:row>58</xdr:row>
      <xdr:rowOff>114343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95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105470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1004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11764</xdr:rowOff>
    </xdr:from>
    <xdr:to>
      <xdr:col>6</xdr:col>
      <xdr:colOff>38100</xdr:colOff>
      <xdr:row>58</xdr:row>
      <xdr:rowOff>113364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5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104491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1004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73543</xdr:rowOff>
    </xdr:from>
    <xdr:to>
      <xdr:col>24</xdr:col>
      <xdr:colOff>63500</xdr:colOff>
      <xdr:row>77</xdr:row>
      <xdr:rowOff>137209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75193"/>
          <a:ext cx="838200" cy="6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69361</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71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118692</xdr:rowOff>
    </xdr:from>
    <xdr:to>
      <xdr:col>19</xdr:col>
      <xdr:colOff>177800</xdr:colOff>
      <xdr:row>77</xdr:row>
      <xdr:rowOff>137209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320342"/>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21035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394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57107</xdr:rowOff>
    </xdr:from>
    <xdr:to>
      <xdr:col>15</xdr:col>
      <xdr:colOff>50800</xdr:colOff>
      <xdr:row>77</xdr:row>
      <xdr:rowOff>118692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58757"/>
          <a:ext cx="889000" cy="61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21195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39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57107</xdr:rowOff>
    </xdr:from>
    <xdr:to>
      <xdr:col>10</xdr:col>
      <xdr:colOff>114300</xdr:colOff>
      <xdr:row>77</xdr:row>
      <xdr:rowOff>134922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58757"/>
          <a:ext cx="889000" cy="7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25082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39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122870</xdr:rowOff>
    </xdr:from>
    <xdr:to>
      <xdr:col>6</xdr:col>
      <xdr:colOff>38100</xdr:colOff>
      <xdr:row>78</xdr:row>
      <xdr:rowOff>53020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44147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41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22743</xdr:rowOff>
    </xdr:from>
    <xdr:to>
      <xdr:col>24</xdr:col>
      <xdr:colOff>114300</xdr:colOff>
      <xdr:row>77</xdr:row>
      <xdr:rowOff>124343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2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45620</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07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86409</xdr:rowOff>
    </xdr:from>
    <xdr:to>
      <xdr:col>20</xdr:col>
      <xdr:colOff>38100</xdr:colOff>
      <xdr:row>78</xdr:row>
      <xdr:rowOff>16559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8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33086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06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67892</xdr:rowOff>
    </xdr:from>
    <xdr:to>
      <xdr:col>15</xdr:col>
      <xdr:colOff>101600</xdr:colOff>
      <xdr:row>77</xdr:row>
      <xdr:rowOff>169492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6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14569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04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6307</xdr:rowOff>
    </xdr:from>
    <xdr:to>
      <xdr:col>10</xdr:col>
      <xdr:colOff>165100</xdr:colOff>
      <xdr:row>77</xdr:row>
      <xdr:rowOff>107907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0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124434</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298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84122</xdr:rowOff>
    </xdr:from>
    <xdr:to>
      <xdr:col>6</xdr:col>
      <xdr:colOff>38100</xdr:colOff>
      <xdr:row>78</xdr:row>
      <xdr:rowOff>14272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30799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06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133734</xdr:rowOff>
    </xdr:from>
    <xdr:to>
      <xdr:col>24</xdr:col>
      <xdr:colOff>63500</xdr:colOff>
      <xdr:row>95</xdr:row>
      <xdr:rowOff>70227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6250034"/>
          <a:ext cx="838200" cy="107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140591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085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133734</xdr:rowOff>
    </xdr:from>
    <xdr:to>
      <xdr:col>19</xdr:col>
      <xdr:colOff>177800</xdr:colOff>
      <xdr:row>95</xdr:row>
      <xdr:rowOff>102634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250034"/>
          <a:ext cx="889000" cy="14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109138</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39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120073</xdr:rowOff>
    </xdr:from>
    <xdr:to>
      <xdr:col>15</xdr:col>
      <xdr:colOff>50800</xdr:colOff>
      <xdr:row>95</xdr:row>
      <xdr:rowOff>102634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236373"/>
          <a:ext cx="889000" cy="154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29511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48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120073</xdr:rowOff>
    </xdr:from>
    <xdr:to>
      <xdr:col>10</xdr:col>
      <xdr:colOff>114300</xdr:colOff>
      <xdr:row>96</xdr:row>
      <xdr:rowOff>22679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236373"/>
          <a:ext cx="889000" cy="24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88141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60913</xdr:rowOff>
    </xdr:from>
    <xdr:to>
      <xdr:col>6</xdr:col>
      <xdr:colOff>38100</xdr:colOff>
      <xdr:row>96</xdr:row>
      <xdr:rowOff>162513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153640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19427</xdr:rowOff>
    </xdr:from>
    <xdr:to>
      <xdr:col>24</xdr:col>
      <xdr:colOff>114300</xdr:colOff>
      <xdr:row>95</xdr:row>
      <xdr:rowOff>121027</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30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169304</xdr:rowOff>
    </xdr:from>
    <xdr:ext cx="534377"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285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82934</xdr:rowOff>
    </xdr:from>
    <xdr:to>
      <xdr:col>20</xdr:col>
      <xdr:colOff>38100</xdr:colOff>
      <xdr:row>95</xdr:row>
      <xdr:rowOff>13084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19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29611</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5974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51834</xdr:rowOff>
    </xdr:from>
    <xdr:to>
      <xdr:col>15</xdr:col>
      <xdr:colOff>101600</xdr:colOff>
      <xdr:row>95</xdr:row>
      <xdr:rowOff>153434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169961</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11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69273</xdr:rowOff>
    </xdr:from>
    <xdr:to>
      <xdr:col>10</xdr:col>
      <xdr:colOff>165100</xdr:colOff>
      <xdr:row>94</xdr:row>
      <xdr:rowOff>170873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18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15950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5960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143329</xdr:rowOff>
    </xdr:from>
    <xdr:to>
      <xdr:col>6</xdr:col>
      <xdr:colOff>38100</xdr:colOff>
      <xdr:row>96</xdr:row>
      <xdr:rowOff>73479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43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90006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20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139321</xdr:rowOff>
    </xdr:from>
    <xdr:to>
      <xdr:col>55</xdr:col>
      <xdr:colOff>0</xdr:colOff>
      <xdr:row>37</xdr:row>
      <xdr:rowOff>26396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311521"/>
          <a:ext cx="838200" cy="58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126900</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299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809</xdr:rowOff>
    </xdr:from>
    <xdr:to>
      <xdr:col>50</xdr:col>
      <xdr:colOff>114300</xdr:colOff>
      <xdr:row>37</xdr:row>
      <xdr:rowOff>26396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344459"/>
          <a:ext cx="889000" cy="2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108041</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45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809</xdr:rowOff>
    </xdr:from>
    <xdr:to>
      <xdr:col>45</xdr:col>
      <xdr:colOff>177800</xdr:colOff>
      <xdr:row>37</xdr:row>
      <xdr:rowOff>62306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344459"/>
          <a:ext cx="889000" cy="61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112848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45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115785</xdr:rowOff>
    </xdr:from>
    <xdr:to>
      <xdr:col>41</xdr:col>
      <xdr:colOff>50800</xdr:colOff>
      <xdr:row>37</xdr:row>
      <xdr:rowOff>62306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116535"/>
          <a:ext cx="889000" cy="28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135525</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647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55083</xdr:rowOff>
    </xdr:from>
    <xdr:to>
      <xdr:col>36</xdr:col>
      <xdr:colOff>165100</xdr:colOff>
      <xdr:row>35</xdr:row>
      <xdr:rowOff>156683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5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1760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3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88521</xdr:rowOff>
    </xdr:from>
    <xdr:to>
      <xdr:col>55</xdr:col>
      <xdr:colOff>50800</xdr:colOff>
      <xdr:row>37</xdr:row>
      <xdr:rowOff>18671</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6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111398</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12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147046</xdr:rowOff>
    </xdr:from>
    <xdr:to>
      <xdr:col>50</xdr:col>
      <xdr:colOff>165100</xdr:colOff>
      <xdr:row>37</xdr:row>
      <xdr:rowOff>77196</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1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93723</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6094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121459</xdr:rowOff>
    </xdr:from>
    <xdr:to>
      <xdr:col>46</xdr:col>
      <xdr:colOff>38100</xdr:colOff>
      <xdr:row>37</xdr:row>
      <xdr:rowOff>51609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29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68136</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6068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11506</xdr:rowOff>
    </xdr:from>
    <xdr:to>
      <xdr:col>41</xdr:col>
      <xdr:colOff>101600</xdr:colOff>
      <xdr:row>37</xdr:row>
      <xdr:rowOff>113106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35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129633</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6130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64985</xdr:rowOff>
    </xdr:from>
    <xdr:to>
      <xdr:col>36</xdr:col>
      <xdr:colOff>165100</xdr:colOff>
      <xdr:row>35</xdr:row>
      <xdr:rowOff>166585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06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157712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6158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110599</xdr:rowOff>
    </xdr:from>
    <xdr:to>
      <xdr:col>55</xdr:col>
      <xdr:colOff>0</xdr:colOff>
      <xdr:row>56</xdr:row>
      <xdr:rowOff>169233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711799"/>
          <a:ext cx="838200" cy="5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152645</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53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110599</xdr:rowOff>
    </xdr:from>
    <xdr:to>
      <xdr:col>50</xdr:col>
      <xdr:colOff>114300</xdr:colOff>
      <xdr:row>58</xdr:row>
      <xdr:rowOff>54105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11799"/>
          <a:ext cx="889000" cy="28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115390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88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18162</xdr:rowOff>
    </xdr:from>
    <xdr:to>
      <xdr:col>45</xdr:col>
      <xdr:colOff>177800</xdr:colOff>
      <xdr:row>58</xdr:row>
      <xdr:rowOff>54105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962262"/>
          <a:ext cx="889000" cy="3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169678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9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18162</xdr:rowOff>
    </xdr:from>
    <xdr:to>
      <xdr:col>41</xdr:col>
      <xdr:colOff>50800</xdr:colOff>
      <xdr:row>58</xdr:row>
      <xdr:rowOff>44312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962262"/>
          <a:ext cx="889000" cy="2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155002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58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163803</xdr:rowOff>
    </xdr:from>
    <xdr:to>
      <xdr:col>36</xdr:col>
      <xdr:colOff>165100</xdr:colOff>
      <xdr:row>57</xdr:row>
      <xdr:rowOff>93953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110480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954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118433</xdr:rowOff>
    </xdr:from>
    <xdr:to>
      <xdr:col>55</xdr:col>
      <xdr:colOff>50800</xdr:colOff>
      <xdr:row>57</xdr:row>
      <xdr:rowOff>48583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1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141310</xdr:rowOff>
    </xdr:from>
    <xdr:ext cx="599010"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57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59799</xdr:rowOff>
    </xdr:from>
    <xdr:to>
      <xdr:col>50</xdr:col>
      <xdr:colOff>165100</xdr:colOff>
      <xdr:row>56</xdr:row>
      <xdr:rowOff>161399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6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6476</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943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3305</xdr:rowOff>
    </xdr:from>
    <xdr:to>
      <xdr:col>46</xdr:col>
      <xdr:colOff>38100</xdr:colOff>
      <xdr:row>58</xdr:row>
      <xdr:rowOff>104905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4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96032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04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138812</xdr:rowOff>
    </xdr:from>
    <xdr:to>
      <xdr:col>41</xdr:col>
      <xdr:colOff>101600</xdr:colOff>
      <xdr:row>58</xdr:row>
      <xdr:rowOff>68962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1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60089</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1000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164962</xdr:rowOff>
    </xdr:from>
    <xdr:to>
      <xdr:col>36</xdr:col>
      <xdr:colOff>165100</xdr:colOff>
      <xdr:row>58</xdr:row>
      <xdr:rowOff>95112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93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86239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1003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89791</xdr:rowOff>
    </xdr:from>
    <xdr:to>
      <xdr:col>55</xdr:col>
      <xdr:colOff>0</xdr:colOff>
      <xdr:row>78</xdr:row>
      <xdr:rowOff>12427</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291441"/>
          <a:ext cx="838200" cy="9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151359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10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12427</xdr:rowOff>
    </xdr:from>
    <xdr:to>
      <xdr:col>50</xdr:col>
      <xdr:colOff>114300</xdr:colOff>
      <xdr:row>78</xdr:row>
      <xdr:rowOff>22896</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385527"/>
          <a:ext cx="889000" cy="10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122113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29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114331</xdr:rowOff>
    </xdr:from>
    <xdr:to>
      <xdr:col>45</xdr:col>
      <xdr:colOff>177800</xdr:colOff>
      <xdr:row>78</xdr:row>
      <xdr:rowOff>22896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315981"/>
          <a:ext cx="889000" cy="8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115226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7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114331</xdr:rowOff>
    </xdr:from>
    <xdr:to>
      <xdr:col>41</xdr:col>
      <xdr:colOff>50800</xdr:colOff>
      <xdr:row>77</xdr:row>
      <xdr:rowOff>147552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315981"/>
          <a:ext cx="889000" cy="3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73451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93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61080</xdr:rowOff>
    </xdr:from>
    <xdr:to>
      <xdr:col>36</xdr:col>
      <xdr:colOff>165100</xdr:colOff>
      <xdr:row>76</xdr:row>
      <xdr:rowOff>162680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0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7756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286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38991</xdr:rowOff>
    </xdr:from>
    <xdr:to>
      <xdr:col>55</xdr:col>
      <xdr:colOff>50800</xdr:colOff>
      <xdr:row>77</xdr:row>
      <xdr:rowOff>140591</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24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125368</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15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133077</xdr:rowOff>
    </xdr:from>
    <xdr:to>
      <xdr:col>50</xdr:col>
      <xdr:colOff>165100</xdr:colOff>
      <xdr:row>78</xdr:row>
      <xdr:rowOff>63227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33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54354</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427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143546</xdr:rowOff>
    </xdr:from>
    <xdr:to>
      <xdr:col>46</xdr:col>
      <xdr:colOff>38100</xdr:colOff>
      <xdr:row>78</xdr:row>
      <xdr:rowOff>73696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4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64823</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61017" y="13437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63531</xdr:rowOff>
    </xdr:from>
    <xdr:to>
      <xdr:col>41</xdr:col>
      <xdr:colOff>101600</xdr:colOff>
      <xdr:row>77</xdr:row>
      <xdr:rowOff>165131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26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156258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35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96752</xdr:rowOff>
    </xdr:from>
    <xdr:to>
      <xdr:col>36</xdr:col>
      <xdr:colOff>165100</xdr:colOff>
      <xdr:row>78</xdr:row>
      <xdr:rowOff>26902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29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18029</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37428" y="1339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124165</xdr:rowOff>
    </xdr:from>
    <xdr:to>
      <xdr:col>55</xdr:col>
      <xdr:colOff>0</xdr:colOff>
      <xdr:row>97</xdr:row>
      <xdr:rowOff>62623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583365"/>
          <a:ext cx="838200" cy="10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77061</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707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124165</xdr:rowOff>
    </xdr:from>
    <xdr:to>
      <xdr:col>50</xdr:col>
      <xdr:colOff>114300</xdr:colOff>
      <xdr:row>98</xdr:row>
      <xdr:rowOff>72247</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583365"/>
          <a:ext cx="889000" cy="290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22807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82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69309</xdr:rowOff>
    </xdr:from>
    <xdr:to>
      <xdr:col>45</xdr:col>
      <xdr:colOff>177800</xdr:colOff>
      <xdr:row>98</xdr:row>
      <xdr:rowOff>72247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871409"/>
          <a:ext cx="88900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81864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54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69309</xdr:rowOff>
    </xdr:from>
    <xdr:to>
      <xdr:col>41</xdr:col>
      <xdr:colOff>50800</xdr:colOff>
      <xdr:row>98</xdr:row>
      <xdr:rowOff>87920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871409"/>
          <a:ext cx="889000" cy="1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82568</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54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118897</xdr:rowOff>
    </xdr:from>
    <xdr:to>
      <xdr:col>36</xdr:col>
      <xdr:colOff>165100</xdr:colOff>
      <xdr:row>98</xdr:row>
      <xdr:rowOff>49047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65574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2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11823</xdr:rowOff>
    </xdr:from>
    <xdr:to>
      <xdr:col>55</xdr:col>
      <xdr:colOff>50800</xdr:colOff>
      <xdr:row>97</xdr:row>
      <xdr:rowOff>113423</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64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34700</xdr:rowOff>
    </xdr:from>
    <xdr:ext cx="599010"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493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73365</xdr:rowOff>
    </xdr:from>
    <xdr:to>
      <xdr:col>50</xdr:col>
      <xdr:colOff>165100</xdr:colOff>
      <xdr:row>97</xdr:row>
      <xdr:rowOff>3515</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53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20042</xdr:rowOff>
    </xdr:from>
    <xdr:ext cx="59901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39795" y="16307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21447</xdr:rowOff>
    </xdr:from>
    <xdr:to>
      <xdr:col>46</xdr:col>
      <xdr:colOff>38100</xdr:colOff>
      <xdr:row>98</xdr:row>
      <xdr:rowOff>123047</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114174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91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18509</xdr:rowOff>
    </xdr:from>
    <xdr:to>
      <xdr:col>41</xdr:col>
      <xdr:colOff>101600</xdr:colOff>
      <xdr:row>98</xdr:row>
      <xdr:rowOff>120109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82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111236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91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37120</xdr:rowOff>
    </xdr:from>
    <xdr:to>
      <xdr:col>36</xdr:col>
      <xdr:colOff>165100</xdr:colOff>
      <xdr:row>98</xdr:row>
      <xdr:rowOff>138720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3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129847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3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57793</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72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4470</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4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57793</xdr:rowOff>
    </xdr:from>
    <xdr:to>
      <xdr:col>86</xdr:col>
      <xdr:colOff>25400</xdr:colOff>
      <xdr:row>31</xdr:row>
      <xdr:rowOff>57793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72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50672</xdr:rowOff>
    </xdr:from>
    <xdr:ext cx="469744"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27795</xdr:rowOff>
    </xdr:from>
    <xdr:to>
      <xdr:col>85</xdr:col>
      <xdr:colOff>177800</xdr:colOff>
      <xdr:row>38</xdr:row>
      <xdr:rowOff>129395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137528</xdr:rowOff>
    </xdr:from>
    <xdr:to>
      <xdr:col>81</xdr:col>
      <xdr:colOff>50800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652628"/>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155674</xdr:rowOff>
    </xdr:from>
    <xdr:to>
      <xdr:col>81</xdr:col>
      <xdr:colOff>101600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102351</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27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137528</xdr:rowOff>
    </xdr:from>
    <xdr:to>
      <xdr:col>76</xdr:col>
      <xdr:colOff>114300</xdr:colOff>
      <xdr:row>38</xdr:row>
      <xdr:rowOff>138054</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3703300" y="6652628"/>
          <a:ext cx="8890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103850</xdr:rowOff>
    </xdr:from>
    <xdr:to>
      <xdr:col>76</xdr:col>
      <xdr:colOff>165100</xdr:colOff>
      <xdr:row>38</xdr:row>
      <xdr:rowOff>34000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50527</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22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138054</xdr:rowOff>
    </xdr:from>
    <xdr:to>
      <xdr:col>71</xdr:col>
      <xdr:colOff>177800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2814300" y="6653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102342</xdr:rowOff>
    </xdr:from>
    <xdr:to>
      <xdr:col>72</xdr:col>
      <xdr:colOff>38100</xdr:colOff>
      <xdr:row>38</xdr:row>
      <xdr:rowOff>32492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49019</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428" y="62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140381</xdr:rowOff>
    </xdr:from>
    <xdr:to>
      <xdr:col>67</xdr:col>
      <xdr:colOff>101600</xdr:colOff>
      <xdr:row>38</xdr:row>
      <xdr:rowOff>70531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8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87058</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6222</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3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86728</xdr:rowOff>
    </xdr:from>
    <xdr:to>
      <xdr:col>76</xdr:col>
      <xdr:colOff>165100</xdr:colOff>
      <xdr:row>39</xdr:row>
      <xdr:rowOff>16878</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8005</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35333" y="6694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87254</xdr:rowOff>
    </xdr:from>
    <xdr:to>
      <xdr:col>72</xdr:col>
      <xdr:colOff>38100</xdr:colOff>
      <xdr:row>39</xdr:row>
      <xdr:rowOff>17404</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0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8531</xdr:rowOff>
    </xdr:from>
    <xdr:ext cx="313932"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46333" y="6695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14962</xdr:rowOff>
    </xdr:from>
    <xdr:to>
      <xdr:col>85</xdr:col>
      <xdr:colOff>127000</xdr:colOff>
      <xdr:row>77</xdr:row>
      <xdr:rowOff>26873</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3216612"/>
          <a:ext cx="838200" cy="1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119781</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149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26873</xdr:rowOff>
    </xdr:from>
    <xdr:to>
      <xdr:col>81</xdr:col>
      <xdr:colOff>50800</xdr:colOff>
      <xdr:row>77</xdr:row>
      <xdr:rowOff>32528</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228523"/>
          <a:ext cx="889000" cy="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83533</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294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32528</xdr:rowOff>
    </xdr:from>
    <xdr:to>
      <xdr:col>76</xdr:col>
      <xdr:colOff>114300</xdr:colOff>
      <xdr:row>77</xdr:row>
      <xdr:rowOff>48237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234178"/>
          <a:ext cx="889000" cy="1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89892</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294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48237</xdr:rowOff>
    </xdr:from>
    <xdr:to>
      <xdr:col>71</xdr:col>
      <xdr:colOff>177800</xdr:colOff>
      <xdr:row>77</xdr:row>
      <xdr:rowOff>79862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249887"/>
          <a:ext cx="889000" cy="3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105067</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296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167086</xdr:rowOff>
    </xdr:from>
    <xdr:to>
      <xdr:col>67</xdr:col>
      <xdr:colOff>101600</xdr:colOff>
      <xdr:row>77</xdr:row>
      <xdr:rowOff>97236</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19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113763</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297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135612</xdr:rowOff>
    </xdr:from>
    <xdr:to>
      <xdr:col>85</xdr:col>
      <xdr:colOff>177800</xdr:colOff>
      <xdr:row>77</xdr:row>
      <xdr:rowOff>65762</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16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158489</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01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147523</xdr:rowOff>
    </xdr:from>
    <xdr:to>
      <xdr:col>81</xdr:col>
      <xdr:colOff>101600</xdr:colOff>
      <xdr:row>77</xdr:row>
      <xdr:rowOff>77673</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17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68800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27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153178</xdr:rowOff>
    </xdr:from>
    <xdr:to>
      <xdr:col>76</xdr:col>
      <xdr:colOff>165100</xdr:colOff>
      <xdr:row>77</xdr:row>
      <xdr:rowOff>83328</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18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74455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276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168887</xdr:rowOff>
    </xdr:from>
    <xdr:to>
      <xdr:col>72</xdr:col>
      <xdr:colOff>38100</xdr:colOff>
      <xdr:row>77</xdr:row>
      <xdr:rowOff>99037</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19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90164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29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29062</xdr:rowOff>
    </xdr:from>
    <xdr:to>
      <xdr:col>67</xdr:col>
      <xdr:colOff>101600</xdr:colOff>
      <xdr:row>77</xdr:row>
      <xdr:rowOff>130662</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23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121789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32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59496</xdr:rowOff>
    </xdr:from>
    <xdr:to>
      <xdr:col>85</xdr:col>
      <xdr:colOff>127000</xdr:colOff>
      <xdr:row>98</xdr:row>
      <xdr:rowOff>70555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861596"/>
          <a:ext cx="838200" cy="1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10217</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8990</xdr:rowOff>
    </xdr:from>
    <xdr:to>
      <xdr:col>81</xdr:col>
      <xdr:colOff>50800</xdr:colOff>
      <xdr:row>98</xdr:row>
      <xdr:rowOff>70555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11090"/>
          <a:ext cx="889000" cy="61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126765</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8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8990</xdr:rowOff>
    </xdr:from>
    <xdr:to>
      <xdr:col>76</xdr:col>
      <xdr:colOff>114300</xdr:colOff>
      <xdr:row>98</xdr:row>
      <xdr:rowOff>85705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811090"/>
          <a:ext cx="889000" cy="76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97334</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8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85705</xdr:rowOff>
    </xdr:from>
    <xdr:to>
      <xdr:col>71</xdr:col>
      <xdr:colOff>177800</xdr:colOff>
      <xdr:row>99</xdr:row>
      <xdr:rowOff>5184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87805"/>
          <a:ext cx="889000" cy="9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107537</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60947</xdr:rowOff>
    </xdr:from>
    <xdr:to>
      <xdr:col>67</xdr:col>
      <xdr:colOff>101600</xdr:colOff>
      <xdr:row>98</xdr:row>
      <xdr:rowOff>162547</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7624</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8696</xdr:rowOff>
    </xdr:from>
    <xdr:to>
      <xdr:col>85</xdr:col>
      <xdr:colOff>177800</xdr:colOff>
      <xdr:row>98</xdr:row>
      <xdr:rowOff>110296</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1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158573</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8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19755</xdr:rowOff>
    </xdr:from>
    <xdr:to>
      <xdr:col>81</xdr:col>
      <xdr:colOff>101600</xdr:colOff>
      <xdr:row>98</xdr:row>
      <xdr:rowOff>121355</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2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112482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1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129640</xdr:rowOff>
    </xdr:from>
    <xdr:to>
      <xdr:col>76</xdr:col>
      <xdr:colOff>165100</xdr:colOff>
      <xdr:row>98</xdr:row>
      <xdr:rowOff>59790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76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76317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53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34905</xdr:rowOff>
    </xdr:from>
    <xdr:to>
      <xdr:col>72</xdr:col>
      <xdr:colOff>38100</xdr:colOff>
      <xdr:row>98</xdr:row>
      <xdr:rowOff>136505</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3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127632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92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125834</xdr:rowOff>
    </xdr:from>
    <xdr:to>
      <xdr:col>67</xdr:col>
      <xdr:colOff>101600</xdr:colOff>
      <xdr:row>99</xdr:row>
      <xdr:rowOff>55984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92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47111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702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149713</xdr:rowOff>
    </xdr:from>
    <xdr:to>
      <xdr:col>116</xdr:col>
      <xdr:colOff>63500</xdr:colOff>
      <xdr:row>37</xdr:row>
      <xdr:rowOff>165760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1323300" y="6493363"/>
          <a:ext cx="838200" cy="1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125346</xdr:rowOff>
    </xdr:from>
    <xdr:ext cx="469744" cy="259045"/>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468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92197</xdr:rowOff>
    </xdr:from>
    <xdr:to>
      <xdr:col>111</xdr:col>
      <xdr:colOff>177800</xdr:colOff>
      <xdr:row>37</xdr:row>
      <xdr:rowOff>165760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435847"/>
          <a:ext cx="889000" cy="73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95902</xdr:rowOff>
    </xdr:from>
    <xdr:ext cx="469744"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428" y="661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153965</xdr:rowOff>
    </xdr:from>
    <xdr:to>
      <xdr:col>107</xdr:col>
      <xdr:colOff>50800</xdr:colOff>
      <xdr:row>37</xdr:row>
      <xdr:rowOff>92197</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326165"/>
          <a:ext cx="889000" cy="10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104315</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428" y="661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109433</xdr:rowOff>
    </xdr:from>
    <xdr:to>
      <xdr:col>102</xdr:col>
      <xdr:colOff>114300</xdr:colOff>
      <xdr:row>36</xdr:row>
      <xdr:rowOff>153965</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6281633"/>
          <a:ext cx="889000" cy="44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92656</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428" y="660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162052</xdr:rowOff>
    </xdr:from>
    <xdr:to>
      <xdr:col>98</xdr:col>
      <xdr:colOff>38100</xdr:colOff>
      <xdr:row>38</xdr:row>
      <xdr:rowOff>92202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83329</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428" y="659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98913</xdr:rowOff>
    </xdr:from>
    <xdr:to>
      <xdr:col>116</xdr:col>
      <xdr:colOff>114300</xdr:colOff>
      <xdr:row>38</xdr:row>
      <xdr:rowOff>29063</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44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121790</xdr:rowOff>
    </xdr:from>
    <xdr:ext cx="469744" cy="259045"/>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29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114960</xdr:rowOff>
    </xdr:from>
    <xdr:to>
      <xdr:col>112</xdr:col>
      <xdr:colOff>38100</xdr:colOff>
      <xdr:row>38</xdr:row>
      <xdr:rowOff>45110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4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61637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23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41397</xdr:rowOff>
    </xdr:from>
    <xdr:to>
      <xdr:col>107</xdr:col>
      <xdr:colOff>101600</xdr:colOff>
      <xdr:row>37</xdr:row>
      <xdr:rowOff>142997</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38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159524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16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103165</xdr:rowOff>
    </xdr:from>
    <xdr:to>
      <xdr:col>102</xdr:col>
      <xdr:colOff>165100</xdr:colOff>
      <xdr:row>37</xdr:row>
      <xdr:rowOff>33315</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27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49842</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0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58633</xdr:rowOff>
    </xdr:from>
    <xdr:to>
      <xdr:col>98</xdr:col>
      <xdr:colOff>38100</xdr:colOff>
      <xdr:row>36</xdr:row>
      <xdr:rowOff>160233</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23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5310</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00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42850</xdr:rowOff>
    </xdr:from>
    <xdr:to>
      <xdr:col>116</xdr:col>
      <xdr:colOff>63500</xdr:colOff>
      <xdr:row>59</xdr:row>
      <xdr:rowOff>42850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10158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101185</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7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42850</xdr:rowOff>
    </xdr:from>
    <xdr:to>
      <xdr:col>111</xdr:col>
      <xdr:colOff>177800</xdr:colOff>
      <xdr:row>59</xdr:row>
      <xdr:rowOff>42888</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0434300" y="10158400"/>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17746</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79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42888</xdr:rowOff>
    </xdr:from>
    <xdr:to>
      <xdr:col>107</xdr:col>
      <xdr:colOff>50800</xdr:colOff>
      <xdr:row>59</xdr:row>
      <xdr:rowOff>42926</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19545300" y="10158438"/>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2315</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7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42926</xdr:rowOff>
    </xdr:from>
    <xdr:to>
      <xdr:col>102</xdr:col>
      <xdr:colOff>114300</xdr:colOff>
      <xdr:row>59</xdr:row>
      <xdr:rowOff>42964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8656300" y="10158476"/>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2506</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77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5097</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77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163500</xdr:rowOff>
    </xdr:from>
    <xdr:to>
      <xdr:col>116</xdr:col>
      <xdr:colOff>114300</xdr:colOff>
      <xdr:row>59</xdr:row>
      <xdr:rowOff>93650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1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78427</xdr:rowOff>
    </xdr:from>
    <xdr:ext cx="313932"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10022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163500</xdr:rowOff>
    </xdr:from>
    <xdr:to>
      <xdr:col>112</xdr:col>
      <xdr:colOff>38100</xdr:colOff>
      <xdr:row>59</xdr:row>
      <xdr:rowOff>93650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1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84777</xdr:rowOff>
    </xdr:from>
    <xdr:ext cx="313932"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66333" y="10200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163538</xdr:rowOff>
    </xdr:from>
    <xdr:to>
      <xdr:col>107</xdr:col>
      <xdr:colOff>101600</xdr:colOff>
      <xdr:row>59</xdr:row>
      <xdr:rowOff>93688</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10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84815</xdr:rowOff>
    </xdr:from>
    <xdr:ext cx="313932"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77333" y="102003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163576</xdr:rowOff>
    </xdr:from>
    <xdr:to>
      <xdr:col>102</xdr:col>
      <xdr:colOff>165100</xdr:colOff>
      <xdr:row>59</xdr:row>
      <xdr:rowOff>93726</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10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84853</xdr:rowOff>
    </xdr:from>
    <xdr:ext cx="313932"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88333" y="102004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163614</xdr:rowOff>
    </xdr:from>
    <xdr:to>
      <xdr:col>98</xdr:col>
      <xdr:colOff>38100</xdr:colOff>
      <xdr:row>59</xdr:row>
      <xdr:rowOff>93764</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10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84891</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99333" y="10200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70606</xdr:rowOff>
    </xdr:from>
    <xdr:to>
      <xdr:col>116</xdr:col>
      <xdr:colOff>62864</xdr:colOff>
      <xdr:row>78</xdr:row>
      <xdr:rowOff>145701</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flipV="1">
          <a:off x="22159595" y="12072106"/>
          <a:ext cx="1269" cy="1446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149528</xdr:rowOff>
    </xdr:from>
    <xdr:ext cx="469744" cy="259045"/>
    <xdr:sp macro="" textlink="">
      <xdr:nvSpPr>
        <xdr:cNvPr id="835" name="繰出金最小値テキスト">
          <a:extLst>
            <a:ext uri="{FF2B5EF4-FFF2-40B4-BE49-F238E27FC236}">
              <a16:creationId xmlns:a16="http://schemas.microsoft.com/office/drawing/2014/main" id="{00000000-0008-0000-0600-000043030000}"/>
            </a:ext>
          </a:extLst>
        </xdr:cNvPr>
        <xdr:cNvSpPr txBox="1"/>
      </xdr:nvSpPr>
      <xdr:spPr>
        <a:xfrm>
          <a:off x="22212300" y="13522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145701</xdr:rowOff>
    </xdr:from>
    <xdr:to>
      <xdr:col>116</xdr:col>
      <xdr:colOff>152400</xdr:colOff>
      <xdr:row>78</xdr:row>
      <xdr:rowOff>145701</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22072600" y="1351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17283</xdr:rowOff>
    </xdr:from>
    <xdr:ext cx="534377" cy="259045"/>
    <xdr:sp macro="" textlink="">
      <xdr:nvSpPr>
        <xdr:cNvPr id="837" name="繰出金最大値テキスト">
          <a:extLst>
            <a:ext uri="{FF2B5EF4-FFF2-40B4-BE49-F238E27FC236}">
              <a16:creationId xmlns:a16="http://schemas.microsoft.com/office/drawing/2014/main" id="{00000000-0008-0000-0600-000045030000}"/>
            </a:ext>
          </a:extLst>
        </xdr:cNvPr>
        <xdr:cNvSpPr txBox="1"/>
      </xdr:nvSpPr>
      <xdr:spPr>
        <a:xfrm>
          <a:off x="22212300" y="1184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70606</xdr:rowOff>
    </xdr:from>
    <xdr:to>
      <xdr:col>116</xdr:col>
      <xdr:colOff>152400</xdr:colOff>
      <xdr:row>70</xdr:row>
      <xdr:rowOff>70606</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2072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91370</xdr:rowOff>
    </xdr:from>
    <xdr:to>
      <xdr:col>116</xdr:col>
      <xdr:colOff>63500</xdr:colOff>
      <xdr:row>72</xdr:row>
      <xdr:rowOff>107886</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1323300" y="12435770"/>
          <a:ext cx="838200" cy="1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161606</xdr:rowOff>
    </xdr:from>
    <xdr:ext cx="534377" cy="259045"/>
    <xdr:sp macro="" textlink="">
      <xdr:nvSpPr>
        <xdr:cNvPr id="840" name="繰出金平均値テキスト">
          <a:extLst>
            <a:ext uri="{FF2B5EF4-FFF2-40B4-BE49-F238E27FC236}">
              <a16:creationId xmlns:a16="http://schemas.microsoft.com/office/drawing/2014/main" id="{00000000-0008-0000-0600-000048030000}"/>
            </a:ext>
          </a:extLst>
        </xdr:cNvPr>
        <xdr:cNvSpPr txBox="1"/>
      </xdr:nvSpPr>
      <xdr:spPr>
        <a:xfrm>
          <a:off x="22212300" y="12506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11729</xdr:rowOff>
    </xdr:from>
    <xdr:to>
      <xdr:col>116</xdr:col>
      <xdr:colOff>114300</xdr:colOff>
      <xdr:row>73</xdr:row>
      <xdr:rowOff>113329</xdr:rowOff>
    </xdr:to>
    <xdr:sp macro="" textlink="">
      <xdr:nvSpPr>
        <xdr:cNvPr id="841" name="フローチャート: 判断 840">
          <a:extLst>
            <a:ext uri="{FF2B5EF4-FFF2-40B4-BE49-F238E27FC236}">
              <a16:creationId xmlns:a16="http://schemas.microsoft.com/office/drawing/2014/main" id="{00000000-0008-0000-0600-000049030000}"/>
            </a:ext>
          </a:extLst>
        </xdr:cNvPr>
        <xdr:cNvSpPr/>
      </xdr:nvSpPr>
      <xdr:spPr>
        <a:xfrm>
          <a:off x="22110700" y="125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107886</xdr:rowOff>
    </xdr:from>
    <xdr:to>
      <xdr:col>111</xdr:col>
      <xdr:colOff>177800</xdr:colOff>
      <xdr:row>72</xdr:row>
      <xdr:rowOff>111372</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0434300" y="12452286"/>
          <a:ext cx="889000" cy="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70821</xdr:rowOff>
    </xdr:from>
    <xdr:to>
      <xdr:col>112</xdr:col>
      <xdr:colOff>38100</xdr:colOff>
      <xdr:row>73</xdr:row>
      <xdr:rowOff>971</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1272500" y="1241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163548</xdr:rowOff>
    </xdr:from>
    <xdr:ext cx="534377"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21056111" y="1250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111372</xdr:rowOff>
    </xdr:from>
    <xdr:to>
      <xdr:col>107</xdr:col>
      <xdr:colOff>50800</xdr:colOff>
      <xdr:row>72</xdr:row>
      <xdr:rowOff>163532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19545300" y="12455772"/>
          <a:ext cx="889000" cy="52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30893</xdr:rowOff>
    </xdr:from>
    <xdr:to>
      <xdr:col>107</xdr:col>
      <xdr:colOff>101600</xdr:colOff>
      <xdr:row>72</xdr:row>
      <xdr:rowOff>132493</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0383500" y="1237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149020</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0167111" y="1215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163532</xdr:rowOff>
    </xdr:from>
    <xdr:to>
      <xdr:col>102</xdr:col>
      <xdr:colOff>114300</xdr:colOff>
      <xdr:row>73</xdr:row>
      <xdr:rowOff>8751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18656300" y="12507932"/>
          <a:ext cx="889000" cy="1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161307</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9278111" y="1216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38856</xdr:rowOff>
    </xdr:from>
    <xdr:to>
      <xdr:col>98</xdr:col>
      <xdr:colOff>38100</xdr:colOff>
      <xdr:row>72</xdr:row>
      <xdr:rowOff>140456</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8605500" y="1238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156983</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8389111" y="121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40570</xdr:rowOff>
    </xdr:from>
    <xdr:to>
      <xdr:col>116</xdr:col>
      <xdr:colOff>114300</xdr:colOff>
      <xdr:row>72</xdr:row>
      <xdr:rowOff>142170</xdr:rowOff>
    </xdr:to>
    <xdr:sp macro="" textlink="">
      <xdr:nvSpPr>
        <xdr:cNvPr id="858" name="楕円 857">
          <a:extLst>
            <a:ext uri="{FF2B5EF4-FFF2-40B4-BE49-F238E27FC236}">
              <a16:creationId xmlns:a16="http://schemas.microsoft.com/office/drawing/2014/main" id="{00000000-0008-0000-0600-00005A030000}"/>
            </a:ext>
          </a:extLst>
        </xdr:cNvPr>
        <xdr:cNvSpPr/>
      </xdr:nvSpPr>
      <xdr:spPr>
        <a:xfrm>
          <a:off x="22110700" y="1238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63447</xdr:rowOff>
    </xdr:from>
    <xdr:ext cx="534377" cy="259045"/>
    <xdr:sp macro="" textlink="">
      <xdr:nvSpPr>
        <xdr:cNvPr id="859" name="繰出金該当値テキスト">
          <a:extLst>
            <a:ext uri="{FF2B5EF4-FFF2-40B4-BE49-F238E27FC236}">
              <a16:creationId xmlns:a16="http://schemas.microsoft.com/office/drawing/2014/main" id="{00000000-0008-0000-0600-00005B030000}"/>
            </a:ext>
          </a:extLst>
        </xdr:cNvPr>
        <xdr:cNvSpPr txBox="1"/>
      </xdr:nvSpPr>
      <xdr:spPr>
        <a:xfrm>
          <a:off x="22212300" y="12236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57086</xdr:rowOff>
    </xdr:from>
    <xdr:to>
      <xdr:col>112</xdr:col>
      <xdr:colOff>38100</xdr:colOff>
      <xdr:row>72</xdr:row>
      <xdr:rowOff>158686</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1272500" y="1240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3763</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17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60572</xdr:rowOff>
    </xdr:from>
    <xdr:to>
      <xdr:col>107</xdr:col>
      <xdr:colOff>101600</xdr:colOff>
      <xdr:row>72</xdr:row>
      <xdr:rowOff>162172</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0383500" y="1240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153299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49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112732</xdr:rowOff>
    </xdr:from>
    <xdr:to>
      <xdr:col>102</xdr:col>
      <xdr:colOff>165100</xdr:colOff>
      <xdr:row>73</xdr:row>
      <xdr:rowOff>42882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19494500" y="1245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34009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54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129401</xdr:rowOff>
    </xdr:from>
    <xdr:to>
      <xdr:col>98</xdr:col>
      <xdr:colOff>38100</xdr:colOff>
      <xdr:row>73</xdr:row>
      <xdr:rowOff>59551</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8605500" y="1247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50678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56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4" name="前年度繰上充用金最小値テキスト">
          <a:extLst>
            <a:ext uri="{FF2B5EF4-FFF2-40B4-BE49-F238E27FC236}">
              <a16:creationId xmlns:a16="http://schemas.microsoft.com/office/drawing/2014/main" id="{00000000-0008-0000-0600-00007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6" name="前年度繰上充用金最大値テキスト">
          <a:extLst>
            <a:ext uri="{FF2B5EF4-FFF2-40B4-BE49-F238E27FC236}">
              <a16:creationId xmlns:a16="http://schemas.microsoft.com/office/drawing/2014/main" id="{00000000-0008-0000-0600-00007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9" name="前年度繰上充用金平均値テキスト">
          <a:extLst>
            <a:ext uri="{FF2B5EF4-FFF2-40B4-BE49-F238E27FC236}">
              <a16:creationId xmlns:a16="http://schemas.microsoft.com/office/drawing/2014/main" id="{00000000-0008-0000-0600-00007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a:extLst>
            <a:ext uri="{FF2B5EF4-FFF2-40B4-BE49-F238E27FC236}">
              <a16:creationId xmlns:a16="http://schemas.microsoft.com/office/drawing/2014/main" id="{00000000-0008-0000-0600-00007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8" name="前年度繰上充用金該当値テキスト">
          <a:extLst>
            <a:ext uri="{FF2B5EF4-FFF2-40B4-BE49-F238E27FC236}">
              <a16:creationId xmlns:a16="http://schemas.microsoft.com/office/drawing/2014/main" id="{00000000-0008-0000-0600-00008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への負担金により、補助費等や投資及び出資金は類似団体を上回っており、当町の課題の一つである。普通建設事業費については、庁舎新築事業費の減により大幅に減少している。扶助費は、物価高騰対策の各種給付金事業の減などにより減少している。今後は、統合小学校新築事業を予定しており、地方債を財源としていることから公債費の増のほか、普通建設事業費も一時的に増加していく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98742</xdr:rowOff>
    </xdr:from>
    <xdr:to>
      <xdr:col>24</xdr:col>
      <xdr:colOff>63500</xdr:colOff>
      <xdr:row>37</xdr:row>
      <xdr:rowOff>117983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70942"/>
          <a:ext cx="838200" cy="19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87774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17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117983</xdr:rowOff>
    </xdr:from>
    <xdr:to>
      <xdr:col>19</xdr:col>
      <xdr:colOff>177800</xdr:colOff>
      <xdr:row>38</xdr:row>
      <xdr:rowOff>12636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461633"/>
          <a:ext cx="889000" cy="66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77106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06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151511</xdr:rowOff>
    </xdr:from>
    <xdr:to>
      <xdr:col>15</xdr:col>
      <xdr:colOff>50800</xdr:colOff>
      <xdr:row>38</xdr:row>
      <xdr:rowOff>12636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495161"/>
          <a:ext cx="8890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91393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20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150368</xdr:rowOff>
    </xdr:from>
    <xdr:to>
      <xdr:col>10</xdr:col>
      <xdr:colOff>114300</xdr:colOff>
      <xdr:row>37</xdr:row>
      <xdr:rowOff>151511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49401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130636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9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12128</xdr:rowOff>
    </xdr:from>
    <xdr:to>
      <xdr:col>6</xdr:col>
      <xdr:colOff>38100</xdr:colOff>
      <xdr:row>36</xdr:row>
      <xdr:rowOff>113728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130255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5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47942</xdr:rowOff>
    </xdr:from>
    <xdr:to>
      <xdr:col>24</xdr:col>
      <xdr:colOff>114300</xdr:colOff>
      <xdr:row>36</xdr:row>
      <xdr:rowOff>149542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2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26369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9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67183</xdr:rowOff>
    </xdr:from>
    <xdr:to>
      <xdr:col>20</xdr:col>
      <xdr:colOff>38100</xdr:colOff>
      <xdr:row>37</xdr:row>
      <xdr:rowOff>168783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1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159910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03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133286</xdr:rowOff>
    </xdr:from>
    <xdr:to>
      <xdr:col>15</xdr:col>
      <xdr:colOff>101600</xdr:colOff>
      <xdr:row>38</xdr:row>
      <xdr:rowOff>63436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7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54563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6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100711</xdr:rowOff>
    </xdr:from>
    <xdr:to>
      <xdr:col>10</xdr:col>
      <xdr:colOff>165100</xdr:colOff>
      <xdr:row>38</xdr:row>
      <xdr:rowOff>30861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4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21988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3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99568</xdr:rowOff>
    </xdr:from>
    <xdr:to>
      <xdr:col>6</xdr:col>
      <xdr:colOff>38100</xdr:colOff>
      <xdr:row>38</xdr:row>
      <xdr:rowOff>29718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20845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146341</xdr:rowOff>
    </xdr:from>
    <xdr:to>
      <xdr:col>24</xdr:col>
      <xdr:colOff>63500</xdr:colOff>
      <xdr:row>57</xdr:row>
      <xdr:rowOff>70611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47541"/>
          <a:ext cx="838200" cy="9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20325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92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146341</xdr:rowOff>
    </xdr:from>
    <xdr:to>
      <xdr:col>19</xdr:col>
      <xdr:colOff>177800</xdr:colOff>
      <xdr:row>57</xdr:row>
      <xdr:rowOff>165932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47541"/>
          <a:ext cx="889000" cy="19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159958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932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165932</xdr:rowOff>
    </xdr:from>
    <xdr:to>
      <xdr:col>15</xdr:col>
      <xdr:colOff>50800</xdr:colOff>
      <xdr:row>58</xdr:row>
      <xdr:rowOff>46268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38582"/>
          <a:ext cx="889000" cy="5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18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64565</xdr:rowOff>
    </xdr:from>
    <xdr:to>
      <xdr:col>10</xdr:col>
      <xdr:colOff>114300</xdr:colOff>
      <xdr:row>58</xdr:row>
      <xdr:rowOff>46268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37215"/>
          <a:ext cx="889000" cy="15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13947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1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70541</xdr:rowOff>
    </xdr:from>
    <xdr:to>
      <xdr:col>6</xdr:col>
      <xdr:colOff>38100</xdr:colOff>
      <xdr:row>57</xdr:row>
      <xdr:rowOff>691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17218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46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19811</xdr:rowOff>
    </xdr:from>
    <xdr:to>
      <xdr:col>24</xdr:col>
      <xdr:colOff>114300</xdr:colOff>
      <xdr:row>57</xdr:row>
      <xdr:rowOff>121411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9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42688</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43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95541</xdr:rowOff>
    </xdr:from>
    <xdr:to>
      <xdr:col>20</xdr:col>
      <xdr:colOff>38100</xdr:colOff>
      <xdr:row>57</xdr:row>
      <xdr:rowOff>25691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9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42218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71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115132</xdr:rowOff>
    </xdr:from>
    <xdr:to>
      <xdr:col>15</xdr:col>
      <xdr:colOff>101600</xdr:colOff>
      <xdr:row>58</xdr:row>
      <xdr:rowOff>45282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8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36409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980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166918</xdr:rowOff>
    </xdr:from>
    <xdr:to>
      <xdr:col>10</xdr:col>
      <xdr:colOff>165100</xdr:colOff>
      <xdr:row>58</xdr:row>
      <xdr:rowOff>97068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3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88195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32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13765</xdr:rowOff>
    </xdr:from>
    <xdr:to>
      <xdr:col>6</xdr:col>
      <xdr:colOff>38100</xdr:colOff>
      <xdr:row>57</xdr:row>
      <xdr:rowOff>115365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8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106492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879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131090</xdr:rowOff>
    </xdr:from>
    <xdr:to>
      <xdr:col>24</xdr:col>
      <xdr:colOff>62865</xdr:colOff>
      <xdr:row>79</xdr:row>
      <xdr:rowOff>53212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2590"/>
          <a:ext cx="1270" cy="1465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57039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53212</xdr:rowOff>
    </xdr:from>
    <xdr:to>
      <xdr:col>24</xdr:col>
      <xdr:colOff>152400</xdr:colOff>
      <xdr:row>79</xdr:row>
      <xdr:rowOff>53212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77767</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7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131090</xdr:rowOff>
    </xdr:from>
    <xdr:to>
      <xdr:col>24</xdr:col>
      <xdr:colOff>152400</xdr:colOff>
      <xdr:row>70</xdr:row>
      <xdr:rowOff>131090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115849</xdr:rowOff>
    </xdr:from>
    <xdr:to>
      <xdr:col>24</xdr:col>
      <xdr:colOff>63500</xdr:colOff>
      <xdr:row>77</xdr:row>
      <xdr:rowOff>125253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317499"/>
          <a:ext cx="838200" cy="9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101513</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602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78636</xdr:rowOff>
    </xdr:from>
    <xdr:to>
      <xdr:col>24</xdr:col>
      <xdr:colOff>114300</xdr:colOff>
      <xdr:row>77</xdr:row>
      <xdr:rowOff>8786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0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115849</xdr:rowOff>
    </xdr:from>
    <xdr:to>
      <xdr:col>19</xdr:col>
      <xdr:colOff>177800</xdr:colOff>
      <xdr:row>78</xdr:row>
      <xdr:rowOff>75006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17499"/>
          <a:ext cx="889000" cy="13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166426</xdr:rowOff>
    </xdr:from>
    <xdr:to>
      <xdr:col>20</xdr:col>
      <xdr:colOff>38100</xdr:colOff>
      <xdr:row>77</xdr:row>
      <xdr:rowOff>96576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113103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1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137978</xdr:rowOff>
    </xdr:from>
    <xdr:to>
      <xdr:col>15</xdr:col>
      <xdr:colOff>50800</xdr:colOff>
      <xdr:row>78</xdr:row>
      <xdr:rowOff>75006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339628"/>
          <a:ext cx="889000" cy="10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72296</xdr:rowOff>
    </xdr:from>
    <xdr:to>
      <xdr:col>15</xdr:col>
      <xdr:colOff>101600</xdr:colOff>
      <xdr:row>78</xdr:row>
      <xdr:rowOff>2446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18973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49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137978</xdr:rowOff>
    </xdr:from>
    <xdr:to>
      <xdr:col>10</xdr:col>
      <xdr:colOff>114300</xdr:colOff>
      <xdr:row>79</xdr:row>
      <xdr:rowOff>48847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39628"/>
          <a:ext cx="889000" cy="253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22431</xdr:rowOff>
    </xdr:from>
    <xdr:to>
      <xdr:col>10</xdr:col>
      <xdr:colOff>165100</xdr:colOff>
      <xdr:row>77</xdr:row>
      <xdr:rowOff>124031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140558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99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46327</xdr:rowOff>
    </xdr:from>
    <xdr:to>
      <xdr:col>6</xdr:col>
      <xdr:colOff>38100</xdr:colOff>
      <xdr:row>78</xdr:row>
      <xdr:rowOff>147927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164454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9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74453</xdr:rowOff>
    </xdr:from>
    <xdr:to>
      <xdr:col>24</xdr:col>
      <xdr:colOff>114300</xdr:colOff>
      <xdr:row>78</xdr:row>
      <xdr:rowOff>4603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7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52880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25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65049</xdr:rowOff>
    </xdr:from>
    <xdr:to>
      <xdr:col>20</xdr:col>
      <xdr:colOff>38100</xdr:colOff>
      <xdr:row>77</xdr:row>
      <xdr:rowOff>166649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6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157776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5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24206</xdr:rowOff>
    </xdr:from>
    <xdr:to>
      <xdr:col>15</xdr:col>
      <xdr:colOff>101600</xdr:colOff>
      <xdr:row>78</xdr:row>
      <xdr:rowOff>125806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9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116933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9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87178</xdr:rowOff>
    </xdr:from>
    <xdr:to>
      <xdr:col>10</xdr:col>
      <xdr:colOff>165100</xdr:colOff>
      <xdr:row>78</xdr:row>
      <xdr:rowOff>17328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8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8455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81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169497</xdr:rowOff>
    </xdr:from>
    <xdr:to>
      <xdr:col>6</xdr:col>
      <xdr:colOff>38100</xdr:colOff>
      <xdr:row>79</xdr:row>
      <xdr:rowOff>99647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4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90774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635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83423</xdr:rowOff>
    </xdr:from>
    <xdr:to>
      <xdr:col>24</xdr:col>
      <xdr:colOff>63500</xdr:colOff>
      <xdr:row>96</xdr:row>
      <xdr:rowOff>97208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542623"/>
          <a:ext cx="838200" cy="1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75365</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534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83423</xdr:rowOff>
    </xdr:from>
    <xdr:to>
      <xdr:col>19</xdr:col>
      <xdr:colOff>177800</xdr:colOff>
      <xdr:row>96</xdr:row>
      <xdr:rowOff>84351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542623"/>
          <a:ext cx="889000" cy="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38935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66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84351</xdr:rowOff>
    </xdr:from>
    <xdr:to>
      <xdr:col>15</xdr:col>
      <xdr:colOff>50800</xdr:colOff>
      <xdr:row>96</xdr:row>
      <xdr:rowOff>95855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543551"/>
          <a:ext cx="889000" cy="1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36740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6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95855</xdr:rowOff>
    </xdr:from>
    <xdr:to>
      <xdr:col>10</xdr:col>
      <xdr:colOff>114300</xdr:colOff>
      <xdr:row>96</xdr:row>
      <xdr:rowOff>123977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555055"/>
          <a:ext cx="889000" cy="2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42318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7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153064</xdr:rowOff>
    </xdr:from>
    <xdr:to>
      <xdr:col>6</xdr:col>
      <xdr:colOff>38100</xdr:colOff>
      <xdr:row>97</xdr:row>
      <xdr:rowOff>83214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74341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70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46408</xdr:rowOff>
    </xdr:from>
    <xdr:to>
      <xdr:col>24</xdr:col>
      <xdr:colOff>114300</xdr:colOff>
      <xdr:row>96</xdr:row>
      <xdr:rowOff>148008</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5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69285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35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32623</xdr:rowOff>
    </xdr:from>
    <xdr:to>
      <xdr:col>20</xdr:col>
      <xdr:colOff>38100</xdr:colOff>
      <xdr:row>96</xdr:row>
      <xdr:rowOff>134223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49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150750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26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33551</xdr:rowOff>
    </xdr:from>
    <xdr:to>
      <xdr:col>15</xdr:col>
      <xdr:colOff>101600</xdr:colOff>
      <xdr:row>96</xdr:row>
      <xdr:rowOff>135151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49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151678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26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45055</xdr:rowOff>
    </xdr:from>
    <xdr:to>
      <xdr:col>10</xdr:col>
      <xdr:colOff>165100</xdr:colOff>
      <xdr:row>96</xdr:row>
      <xdr:rowOff>146655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50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163182</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279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73177</xdr:rowOff>
    </xdr:from>
    <xdr:to>
      <xdr:col>6</xdr:col>
      <xdr:colOff>38100</xdr:colOff>
      <xdr:row>97</xdr:row>
      <xdr:rowOff>3327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53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19854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30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107696</xdr:rowOff>
    </xdr:from>
    <xdr:to>
      <xdr:col>55</xdr:col>
      <xdr:colOff>0</xdr:colOff>
      <xdr:row>38</xdr:row>
      <xdr:rowOff>907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5936996"/>
          <a:ext cx="838200" cy="57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50672</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565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107696</xdr:rowOff>
    </xdr:from>
    <xdr:to>
      <xdr:col>50</xdr:col>
      <xdr:colOff>114300</xdr:colOff>
      <xdr:row>38</xdr:row>
      <xdr:rowOff>55771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5936996"/>
          <a:ext cx="889000" cy="633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161707</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676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90388</xdr:rowOff>
    </xdr:from>
    <xdr:to>
      <xdr:col>45</xdr:col>
      <xdr:colOff>177800</xdr:colOff>
      <xdr:row>38</xdr:row>
      <xdr:rowOff>55771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434038"/>
          <a:ext cx="889000" cy="136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124151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63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90388</xdr:rowOff>
    </xdr:from>
    <xdr:to>
      <xdr:col>41</xdr:col>
      <xdr:colOff>50800</xdr:colOff>
      <xdr:row>38</xdr:row>
      <xdr:rowOff>92347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434038"/>
          <a:ext cx="889000" cy="17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71246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49058</xdr:rowOff>
    </xdr:from>
    <xdr:to>
      <xdr:col>36</xdr:col>
      <xdr:colOff>165100</xdr:colOff>
      <xdr:row>38</xdr:row>
      <xdr:rowOff>150658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141785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656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121557</xdr:rowOff>
    </xdr:from>
    <xdr:to>
      <xdr:col>55</xdr:col>
      <xdr:colOff>50800</xdr:colOff>
      <xdr:row>38</xdr:row>
      <xdr:rowOff>51707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46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144434</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3166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56896</xdr:rowOff>
    </xdr:from>
    <xdr:to>
      <xdr:col>50</xdr:col>
      <xdr:colOff>165100</xdr:colOff>
      <xdr:row>34</xdr:row>
      <xdr:rowOff>158496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588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3573</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04428" y="566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4971</xdr:rowOff>
    </xdr:from>
    <xdr:to>
      <xdr:col>46</xdr:col>
      <xdr:colOff>38100</xdr:colOff>
      <xdr:row>38</xdr:row>
      <xdr:rowOff>106571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2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123098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295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39588</xdr:rowOff>
    </xdr:from>
    <xdr:to>
      <xdr:col>41</xdr:col>
      <xdr:colOff>101600</xdr:colOff>
      <xdr:row>37</xdr:row>
      <xdr:rowOff>141188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38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157715</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26428" y="6158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41547</xdr:rowOff>
    </xdr:from>
    <xdr:to>
      <xdr:col>36</xdr:col>
      <xdr:colOff>165100</xdr:colOff>
      <xdr:row>38</xdr:row>
      <xdr:rowOff>143147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159674</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331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59881</xdr:rowOff>
    </xdr:from>
    <xdr:to>
      <xdr:col>55</xdr:col>
      <xdr:colOff>0</xdr:colOff>
      <xdr:row>57</xdr:row>
      <xdr:rowOff>66104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661081"/>
          <a:ext cx="838200" cy="177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89730</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690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66104</xdr:rowOff>
    </xdr:from>
    <xdr:to>
      <xdr:col>50</xdr:col>
      <xdr:colOff>114300</xdr:colOff>
      <xdr:row>58</xdr:row>
      <xdr:rowOff>35966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838754"/>
          <a:ext cx="889000" cy="14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64114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4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35966</xdr:rowOff>
    </xdr:from>
    <xdr:to>
      <xdr:col>45</xdr:col>
      <xdr:colOff>177800</xdr:colOff>
      <xdr:row>58</xdr:row>
      <xdr:rowOff>54051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980066"/>
          <a:ext cx="889000" cy="1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57383</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48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25857</xdr:rowOff>
    </xdr:from>
    <xdr:to>
      <xdr:col>41</xdr:col>
      <xdr:colOff>50800</xdr:colOff>
      <xdr:row>58</xdr:row>
      <xdr:rowOff>54051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969957"/>
          <a:ext cx="8890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70667</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50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87211</xdr:rowOff>
    </xdr:from>
    <xdr:to>
      <xdr:col>36</xdr:col>
      <xdr:colOff>165100</xdr:colOff>
      <xdr:row>57</xdr:row>
      <xdr:rowOff>17361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88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33888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46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9081</xdr:rowOff>
    </xdr:from>
    <xdr:to>
      <xdr:col>55</xdr:col>
      <xdr:colOff>50800</xdr:colOff>
      <xdr:row>56</xdr:row>
      <xdr:rowOff>110681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61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31958</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46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15304</xdr:rowOff>
    </xdr:from>
    <xdr:to>
      <xdr:col>50</xdr:col>
      <xdr:colOff>165100</xdr:colOff>
      <xdr:row>57</xdr:row>
      <xdr:rowOff>116904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787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108031</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88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156616</xdr:rowOff>
    </xdr:from>
    <xdr:to>
      <xdr:col>46</xdr:col>
      <xdr:colOff>38100</xdr:colOff>
      <xdr:row>58</xdr:row>
      <xdr:rowOff>86766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2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77893</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1002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3251</xdr:rowOff>
    </xdr:from>
    <xdr:to>
      <xdr:col>41</xdr:col>
      <xdr:colOff>101600</xdr:colOff>
      <xdr:row>58</xdr:row>
      <xdr:rowOff>104851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94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95978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1004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146507</xdr:rowOff>
    </xdr:from>
    <xdr:to>
      <xdr:col>36</xdr:col>
      <xdr:colOff>165100</xdr:colOff>
      <xdr:row>58</xdr:row>
      <xdr:rowOff>76657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67784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1001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163573</xdr:rowOff>
    </xdr:from>
    <xdr:to>
      <xdr:col>55</xdr:col>
      <xdr:colOff>0</xdr:colOff>
      <xdr:row>79</xdr:row>
      <xdr:rowOff>13894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536673"/>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116346</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317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130972</xdr:rowOff>
    </xdr:from>
    <xdr:to>
      <xdr:col>50</xdr:col>
      <xdr:colOff>114300</xdr:colOff>
      <xdr:row>79</xdr:row>
      <xdr:rowOff>13894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504072"/>
          <a:ext cx="889000" cy="5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33005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23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130972</xdr:rowOff>
    </xdr:from>
    <xdr:to>
      <xdr:col>45</xdr:col>
      <xdr:colOff>177800</xdr:colOff>
      <xdr:row>78</xdr:row>
      <xdr:rowOff>171242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504072"/>
          <a:ext cx="889000" cy="40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7535</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20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171242</xdr:rowOff>
    </xdr:from>
    <xdr:to>
      <xdr:col>41</xdr:col>
      <xdr:colOff>50800</xdr:colOff>
      <xdr:row>79</xdr:row>
      <xdr:rowOff>7889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544342"/>
          <a:ext cx="889000" cy="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11315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21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55254</xdr:rowOff>
    </xdr:from>
    <xdr:to>
      <xdr:col>36</xdr:col>
      <xdr:colOff>165100</xdr:colOff>
      <xdr:row>78</xdr:row>
      <xdr:rowOff>156854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2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1931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20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112773</xdr:rowOff>
    </xdr:from>
    <xdr:to>
      <xdr:col>55</xdr:col>
      <xdr:colOff>50800</xdr:colOff>
      <xdr:row>79</xdr:row>
      <xdr:rowOff>42923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48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71895</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44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134544</xdr:rowOff>
    </xdr:from>
    <xdr:to>
      <xdr:col>50</xdr:col>
      <xdr:colOff>165100</xdr:colOff>
      <xdr:row>79</xdr:row>
      <xdr:rowOff>64694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50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55821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600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80172</xdr:rowOff>
    </xdr:from>
    <xdr:to>
      <xdr:col>46</xdr:col>
      <xdr:colOff>38100</xdr:colOff>
      <xdr:row>79</xdr:row>
      <xdr:rowOff>10322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45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1449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54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120442</xdr:rowOff>
    </xdr:from>
    <xdr:to>
      <xdr:col>41</xdr:col>
      <xdr:colOff>101600</xdr:colOff>
      <xdr:row>79</xdr:row>
      <xdr:rowOff>50592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49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41719</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58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128539</xdr:rowOff>
    </xdr:from>
    <xdr:to>
      <xdr:col>36</xdr:col>
      <xdr:colOff>165100</xdr:colOff>
      <xdr:row>79</xdr:row>
      <xdr:rowOff>58689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50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49816</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59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162688</xdr:rowOff>
    </xdr:from>
    <xdr:to>
      <xdr:col>55</xdr:col>
      <xdr:colOff>0</xdr:colOff>
      <xdr:row>99</xdr:row>
      <xdr:rowOff>7742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964788"/>
          <a:ext cx="838200" cy="1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4522</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635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164494</xdr:rowOff>
    </xdr:from>
    <xdr:to>
      <xdr:col>50</xdr:col>
      <xdr:colOff>114300</xdr:colOff>
      <xdr:row>99</xdr:row>
      <xdr:rowOff>7742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966594"/>
          <a:ext cx="889000" cy="14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116789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57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143401</xdr:rowOff>
    </xdr:from>
    <xdr:to>
      <xdr:col>45</xdr:col>
      <xdr:colOff>177800</xdr:colOff>
      <xdr:row>98</xdr:row>
      <xdr:rowOff>164494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945501"/>
          <a:ext cx="889000" cy="2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129577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58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143401</xdr:rowOff>
    </xdr:from>
    <xdr:to>
      <xdr:col>41</xdr:col>
      <xdr:colOff>50800</xdr:colOff>
      <xdr:row>98</xdr:row>
      <xdr:rowOff>160297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6945501"/>
          <a:ext cx="889000" cy="1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139352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59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13351</xdr:rowOff>
    </xdr:from>
    <xdr:to>
      <xdr:col>36</xdr:col>
      <xdr:colOff>165100</xdr:colOff>
      <xdr:row>98</xdr:row>
      <xdr:rowOff>114951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81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131478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59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111888</xdr:rowOff>
    </xdr:from>
    <xdr:to>
      <xdr:col>55</xdr:col>
      <xdr:colOff>50800</xdr:colOff>
      <xdr:row>99</xdr:row>
      <xdr:rowOff>42038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91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26815</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82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128392</xdr:rowOff>
    </xdr:from>
    <xdr:to>
      <xdr:col>50</xdr:col>
      <xdr:colOff>165100</xdr:colOff>
      <xdr:row>99</xdr:row>
      <xdr:rowOff>58542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93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49669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702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113694</xdr:rowOff>
    </xdr:from>
    <xdr:to>
      <xdr:col>46</xdr:col>
      <xdr:colOff>38100</xdr:colOff>
      <xdr:row>99</xdr:row>
      <xdr:rowOff>43844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9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34971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700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92601</xdr:rowOff>
    </xdr:from>
    <xdr:to>
      <xdr:col>41</xdr:col>
      <xdr:colOff>101600</xdr:colOff>
      <xdr:row>99</xdr:row>
      <xdr:rowOff>22751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89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13878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98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109497</xdr:rowOff>
    </xdr:from>
    <xdr:to>
      <xdr:col>36</xdr:col>
      <xdr:colOff>165100</xdr:colOff>
      <xdr:row>99</xdr:row>
      <xdr:rowOff>39647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911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30774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700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87563</xdr:rowOff>
    </xdr:from>
    <xdr:to>
      <xdr:col>85</xdr:col>
      <xdr:colOff>127000</xdr:colOff>
      <xdr:row>35</xdr:row>
      <xdr:rowOff>11831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5745413"/>
          <a:ext cx="838200" cy="267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23256</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8810</xdr:rowOff>
    </xdr:from>
    <xdr:to>
      <xdr:col>81</xdr:col>
      <xdr:colOff>50800</xdr:colOff>
      <xdr:row>35</xdr:row>
      <xdr:rowOff>11831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009560"/>
          <a:ext cx="889000" cy="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7907</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35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7422</xdr:rowOff>
    </xdr:from>
    <xdr:to>
      <xdr:col>76</xdr:col>
      <xdr:colOff>114300</xdr:colOff>
      <xdr:row>35</xdr:row>
      <xdr:rowOff>8810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008172"/>
          <a:ext cx="889000" cy="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39356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38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7422</xdr:rowOff>
    </xdr:from>
    <xdr:to>
      <xdr:col>71</xdr:col>
      <xdr:colOff>177800</xdr:colOff>
      <xdr:row>35</xdr:row>
      <xdr:rowOff>43149</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008172"/>
          <a:ext cx="889000" cy="3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14912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35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36469</xdr:rowOff>
    </xdr:from>
    <xdr:to>
      <xdr:col>67</xdr:col>
      <xdr:colOff>101600</xdr:colOff>
      <xdr:row>36</xdr:row>
      <xdr:rowOff>138069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129196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30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36763</xdr:rowOff>
    </xdr:from>
    <xdr:to>
      <xdr:col>85</xdr:col>
      <xdr:colOff>177800</xdr:colOff>
      <xdr:row>33</xdr:row>
      <xdr:rowOff>138363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569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59640</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54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132481</xdr:rowOff>
    </xdr:from>
    <xdr:to>
      <xdr:col>81</xdr:col>
      <xdr:colOff>101600</xdr:colOff>
      <xdr:row>35</xdr:row>
      <xdr:rowOff>62631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596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79158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573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129460</xdr:rowOff>
    </xdr:from>
    <xdr:to>
      <xdr:col>76</xdr:col>
      <xdr:colOff>165100</xdr:colOff>
      <xdr:row>35</xdr:row>
      <xdr:rowOff>59610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595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76137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73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128072</xdr:rowOff>
    </xdr:from>
    <xdr:to>
      <xdr:col>72</xdr:col>
      <xdr:colOff>38100</xdr:colOff>
      <xdr:row>35</xdr:row>
      <xdr:rowOff>58222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595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74749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732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163799</xdr:rowOff>
    </xdr:from>
    <xdr:to>
      <xdr:col>67</xdr:col>
      <xdr:colOff>101600</xdr:colOff>
      <xdr:row>35</xdr:row>
      <xdr:rowOff>93949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599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110476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576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162295</xdr:rowOff>
    </xdr:from>
    <xdr:to>
      <xdr:col>85</xdr:col>
      <xdr:colOff>127000</xdr:colOff>
      <xdr:row>57</xdr:row>
      <xdr:rowOff>80566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763495"/>
          <a:ext cx="838200" cy="8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44820</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74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74700</xdr:rowOff>
    </xdr:from>
    <xdr:to>
      <xdr:col>81</xdr:col>
      <xdr:colOff>50800</xdr:colOff>
      <xdr:row>57</xdr:row>
      <xdr:rowOff>80566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847350"/>
          <a:ext cx="889000" cy="5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11140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44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58122</xdr:rowOff>
    </xdr:from>
    <xdr:to>
      <xdr:col>76</xdr:col>
      <xdr:colOff>114300</xdr:colOff>
      <xdr:row>57</xdr:row>
      <xdr:rowOff>74700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830772"/>
          <a:ext cx="889000" cy="1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59265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48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58122</xdr:rowOff>
    </xdr:from>
    <xdr:to>
      <xdr:col>71</xdr:col>
      <xdr:colOff>177800</xdr:colOff>
      <xdr:row>57</xdr:row>
      <xdr:rowOff>68880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830772"/>
          <a:ext cx="889000" cy="1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61834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65610</xdr:rowOff>
    </xdr:from>
    <xdr:to>
      <xdr:col>67</xdr:col>
      <xdr:colOff>101600</xdr:colOff>
      <xdr:row>56</xdr:row>
      <xdr:rowOff>167210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12287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44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111495</xdr:rowOff>
    </xdr:from>
    <xdr:to>
      <xdr:col>85</xdr:col>
      <xdr:colOff>177800</xdr:colOff>
      <xdr:row>57</xdr:row>
      <xdr:rowOff>41645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1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89922</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9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29766</xdr:rowOff>
    </xdr:from>
    <xdr:to>
      <xdr:col>81</xdr:col>
      <xdr:colOff>101600</xdr:colOff>
      <xdr:row>57</xdr:row>
      <xdr:rowOff>131366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0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122493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9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23900</xdr:rowOff>
    </xdr:from>
    <xdr:to>
      <xdr:col>76</xdr:col>
      <xdr:colOff>165100</xdr:colOff>
      <xdr:row>57</xdr:row>
      <xdr:rowOff>125500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116627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8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7322</xdr:rowOff>
    </xdr:from>
    <xdr:to>
      <xdr:col>72</xdr:col>
      <xdr:colOff>38100</xdr:colOff>
      <xdr:row>57</xdr:row>
      <xdr:rowOff>108922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100049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87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18080</xdr:rowOff>
    </xdr:from>
    <xdr:to>
      <xdr:col>67</xdr:col>
      <xdr:colOff>101600</xdr:colOff>
      <xdr:row>57</xdr:row>
      <xdr:rowOff>119680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79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110807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88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57793</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30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4470</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0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57793</xdr:rowOff>
    </xdr:from>
    <xdr:to>
      <xdr:col>86</xdr:col>
      <xdr:colOff>25400</xdr:colOff>
      <xdr:row>71</xdr:row>
      <xdr:rowOff>57793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3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50672</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52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27795</xdr:rowOff>
    </xdr:from>
    <xdr:to>
      <xdr:col>85</xdr:col>
      <xdr:colOff>177800</xdr:colOff>
      <xdr:row>78</xdr:row>
      <xdr:rowOff>129395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137528</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0628"/>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155674</xdr:rowOff>
    </xdr:from>
    <xdr:to>
      <xdr:col>81</xdr:col>
      <xdr:colOff>101600</xdr:colOff>
      <xdr:row>78</xdr:row>
      <xdr:rowOff>85824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102351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13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137528</xdr:rowOff>
    </xdr:from>
    <xdr:to>
      <xdr:col>76</xdr:col>
      <xdr:colOff>114300</xdr:colOff>
      <xdr:row>78</xdr:row>
      <xdr:rowOff>138054</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3510628"/>
          <a:ext cx="8890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102960</xdr:rowOff>
    </xdr:from>
    <xdr:to>
      <xdr:col>76</xdr:col>
      <xdr:colOff>165100</xdr:colOff>
      <xdr:row>78</xdr:row>
      <xdr:rowOff>33110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49637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138054</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511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102319</xdr:rowOff>
    </xdr:from>
    <xdr:to>
      <xdr:col>72</xdr:col>
      <xdr:colOff>38100</xdr:colOff>
      <xdr:row>78</xdr:row>
      <xdr:rowOff>32469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48996</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07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140357</xdr:rowOff>
    </xdr:from>
    <xdr:to>
      <xdr:col>67</xdr:col>
      <xdr:colOff>101600</xdr:colOff>
      <xdr:row>78</xdr:row>
      <xdr:rowOff>70507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87034</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1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6222</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793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86728</xdr:rowOff>
    </xdr:from>
    <xdr:to>
      <xdr:col>76</xdr:col>
      <xdr:colOff>165100</xdr:colOff>
      <xdr:row>79</xdr:row>
      <xdr:rowOff>16878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5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8005</xdr:rowOff>
    </xdr:from>
    <xdr:ext cx="313932"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35333" y="13552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87254</xdr:rowOff>
    </xdr:from>
    <xdr:to>
      <xdr:col>72</xdr:col>
      <xdr:colOff>38100</xdr:colOff>
      <xdr:row>79</xdr:row>
      <xdr:rowOff>17404</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8531</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46333" y="13553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14962</xdr:rowOff>
    </xdr:from>
    <xdr:to>
      <xdr:col>85</xdr:col>
      <xdr:colOff>127000</xdr:colOff>
      <xdr:row>97</xdr:row>
      <xdr:rowOff>26873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645612"/>
          <a:ext cx="838200" cy="1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119781</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57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26873</xdr:rowOff>
    </xdr:from>
    <xdr:to>
      <xdr:col>81</xdr:col>
      <xdr:colOff>50800</xdr:colOff>
      <xdr:row>97</xdr:row>
      <xdr:rowOff>32528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657523"/>
          <a:ext cx="889000" cy="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83515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37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32528</xdr:rowOff>
    </xdr:from>
    <xdr:to>
      <xdr:col>76</xdr:col>
      <xdr:colOff>114300</xdr:colOff>
      <xdr:row>97</xdr:row>
      <xdr:rowOff>48237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663178"/>
          <a:ext cx="889000" cy="1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89865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37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48237</xdr:rowOff>
    </xdr:from>
    <xdr:to>
      <xdr:col>71</xdr:col>
      <xdr:colOff>177800</xdr:colOff>
      <xdr:row>97</xdr:row>
      <xdr:rowOff>79862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678887"/>
          <a:ext cx="889000" cy="3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105067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39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167086</xdr:rowOff>
    </xdr:from>
    <xdr:to>
      <xdr:col>67</xdr:col>
      <xdr:colOff>101600</xdr:colOff>
      <xdr:row>97</xdr:row>
      <xdr:rowOff>97236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2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113763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401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135612</xdr:rowOff>
    </xdr:from>
    <xdr:to>
      <xdr:col>85</xdr:col>
      <xdr:colOff>177800</xdr:colOff>
      <xdr:row>97</xdr:row>
      <xdr:rowOff>65762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59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158489</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44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147523</xdr:rowOff>
    </xdr:from>
    <xdr:to>
      <xdr:col>81</xdr:col>
      <xdr:colOff>101600</xdr:colOff>
      <xdr:row>97</xdr:row>
      <xdr:rowOff>77673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60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68800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69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153178</xdr:rowOff>
    </xdr:from>
    <xdr:to>
      <xdr:col>76</xdr:col>
      <xdr:colOff>165100</xdr:colOff>
      <xdr:row>97</xdr:row>
      <xdr:rowOff>83328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61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74455</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70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168887</xdr:rowOff>
    </xdr:from>
    <xdr:to>
      <xdr:col>72</xdr:col>
      <xdr:colOff>38100</xdr:colOff>
      <xdr:row>97</xdr:row>
      <xdr:rowOff>99037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62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90164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72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29062</xdr:rowOff>
    </xdr:from>
    <xdr:to>
      <xdr:col>67</xdr:col>
      <xdr:colOff>101600</xdr:colOff>
      <xdr:row>97</xdr:row>
      <xdr:rowOff>130662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65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121789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752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33710</xdr:rowOff>
    </xdr:from>
    <xdr:to>
      <xdr:col>98</xdr:col>
      <xdr:colOff>38100</xdr:colOff>
      <xdr:row>39</xdr:row>
      <xdr:rowOff>135310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151837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労働費は、青少年体育センター屋根改修事業の完了により大きく減少している。総務費は、庁舎新築事業費の減により大幅に減少している。民生費は、物価高騰対策の各種給付金事業の減などにより減少している。今後は、統合小学校新築事業を予定していることから教育費が増加し、財源を地方債とすることから公債費の増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財政調整基金残高は、前年度からの繰越金の減により積立金は減となったが、町税の増等により取り崩しを回避しており、前年度から</a:t>
          </a:r>
          <a:r>
            <a:rPr kumimoji="1" lang="en-US" altLang="ja-JP" sz="1400">
              <a:latin typeface="ＭＳ ゴシック" pitchFamily="49" charset="-128"/>
              <a:ea typeface="ＭＳ ゴシック" pitchFamily="49" charset="-128"/>
            </a:rPr>
            <a:t>51</a:t>
          </a:r>
          <a:r>
            <a:rPr kumimoji="1" lang="ja-JP" altLang="en-US" sz="1400">
              <a:latin typeface="ＭＳ ゴシック" pitchFamily="49" charset="-128"/>
              <a:ea typeface="ＭＳ ゴシック" pitchFamily="49" charset="-128"/>
            </a:rPr>
            <a:t>百万円の増となった。</a:t>
          </a:r>
        </a:p>
        <a:p>
          <a:r>
            <a:rPr kumimoji="1" lang="ja-JP" altLang="en-US" sz="1400">
              <a:latin typeface="ＭＳ ゴシック" pitchFamily="49" charset="-128"/>
              <a:ea typeface="ＭＳ ゴシック" pitchFamily="49" charset="-128"/>
            </a:rPr>
            <a:t>　また、実質収支額は、翌年度へ繰り越すべき財源の減などにより、</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百万円の増となっている。</a:t>
          </a:r>
        </a:p>
        <a:p>
          <a:r>
            <a:rPr kumimoji="1" lang="ja-JP" altLang="en-US" sz="1400">
              <a:latin typeface="ＭＳ ゴシック" pitchFamily="49" charset="-128"/>
              <a:ea typeface="ＭＳ ゴシック" pitchFamily="49" charset="-128"/>
            </a:rPr>
            <a:t>　引き続き事業の見直しや施設の統廃合など抜本的な改善を検討し、健全な行財政運営に努めていく。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連結決算対象会計では、赤字は発生していない。今後は、高齢化の影響により医療や介護の給付費の増加が見込まれる。そのため、保険料の見直しを含めて各会計で適正な運営に努めていく必要がある。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63"/>
      <c r="DK1" s="163"/>
      <c r="DL1" s="163"/>
      <c r="DM1" s="163"/>
      <c r="DN1" s="163"/>
      <c r="DO1" s="163"/>
    </row>
    <row r="2" spans="1:119" ht="24.75" thickBot="1" x14ac:dyDescent="0.2">
      <c r="B2" s="164" t="s">
        <v>77</v>
      </c>
      <c r="C2" s="164"/>
      <c r="D2" s="165"/>
    </row>
    <row r="3" spans="1:119" ht="18.75" customHeight="1" thickBot="1" x14ac:dyDescent="0.2">
      <c r="A3" s="163"/>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15">
      <c r="A4" s="163"/>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8755987</v>
      </c>
      <c r="BO4" s="384"/>
      <c r="BP4" s="384"/>
      <c r="BQ4" s="384"/>
      <c r="BR4" s="384"/>
      <c r="BS4" s="384"/>
      <c r="BT4" s="384"/>
      <c r="BU4" s="385"/>
      <c r="BV4" s="383">
        <v>8794696</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2.6</v>
      </c>
      <c r="CU4" s="390"/>
      <c r="CV4" s="390"/>
      <c r="CW4" s="390"/>
      <c r="CX4" s="390"/>
      <c r="CY4" s="390"/>
      <c r="CZ4" s="390"/>
      <c r="DA4" s="391"/>
      <c r="DB4" s="389">
        <v>2.4</v>
      </c>
      <c r="DC4" s="390"/>
      <c r="DD4" s="390"/>
      <c r="DE4" s="390"/>
      <c r="DF4" s="390"/>
      <c r="DG4" s="390"/>
      <c r="DH4" s="390"/>
      <c r="DI4" s="391"/>
    </row>
    <row r="5" spans="1:119" ht="18.75" customHeight="1" x14ac:dyDescent="0.15">
      <c r="A5" s="163"/>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8615146</v>
      </c>
      <c r="BO5" s="421"/>
      <c r="BP5" s="421"/>
      <c r="BQ5" s="421"/>
      <c r="BR5" s="421"/>
      <c r="BS5" s="421"/>
      <c r="BT5" s="421"/>
      <c r="BU5" s="422"/>
      <c r="BV5" s="420">
        <v>8642966</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93</v>
      </c>
      <c r="CU5" s="418"/>
      <c r="CV5" s="418"/>
      <c r="CW5" s="418"/>
      <c r="CX5" s="418"/>
      <c r="CY5" s="418"/>
      <c r="CZ5" s="418"/>
      <c r="DA5" s="419"/>
      <c r="DB5" s="417">
        <v>94.3</v>
      </c>
      <c r="DC5" s="418"/>
      <c r="DD5" s="418"/>
      <c r="DE5" s="418"/>
      <c r="DF5" s="418"/>
      <c r="DG5" s="418"/>
      <c r="DH5" s="418"/>
      <c r="DI5" s="419"/>
    </row>
    <row r="6" spans="1:119" ht="18.75" customHeight="1" x14ac:dyDescent="0.15">
      <c r="A6" s="163"/>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140841</v>
      </c>
      <c r="BO6" s="421"/>
      <c r="BP6" s="421"/>
      <c r="BQ6" s="421"/>
      <c r="BR6" s="421"/>
      <c r="BS6" s="421"/>
      <c r="BT6" s="421"/>
      <c r="BU6" s="422"/>
      <c r="BV6" s="420">
        <v>151730</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93.2</v>
      </c>
      <c r="CU6" s="458"/>
      <c r="CV6" s="458"/>
      <c r="CW6" s="458"/>
      <c r="CX6" s="458"/>
      <c r="CY6" s="458"/>
      <c r="CZ6" s="458"/>
      <c r="DA6" s="459"/>
      <c r="DB6" s="457">
        <v>94.9</v>
      </c>
      <c r="DC6" s="458"/>
      <c r="DD6" s="458"/>
      <c r="DE6" s="458"/>
      <c r="DF6" s="458"/>
      <c r="DG6" s="458"/>
      <c r="DH6" s="458"/>
      <c r="DI6" s="459"/>
    </row>
    <row r="7" spans="1:119" ht="18.75" customHeight="1" x14ac:dyDescent="0.15">
      <c r="A7" s="163"/>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90</v>
      </c>
      <c r="AV7" s="453"/>
      <c r="AW7" s="453"/>
      <c r="AX7" s="453"/>
      <c r="AY7" s="454" t="s">
        <v>101</v>
      </c>
      <c r="AZ7" s="455"/>
      <c r="BA7" s="455"/>
      <c r="BB7" s="455"/>
      <c r="BC7" s="455"/>
      <c r="BD7" s="455"/>
      <c r="BE7" s="455"/>
      <c r="BF7" s="455"/>
      <c r="BG7" s="455"/>
      <c r="BH7" s="455"/>
      <c r="BI7" s="455"/>
      <c r="BJ7" s="455"/>
      <c r="BK7" s="455"/>
      <c r="BL7" s="455"/>
      <c r="BM7" s="456"/>
      <c r="BN7" s="420">
        <v>26281</v>
      </c>
      <c r="BO7" s="421"/>
      <c r="BP7" s="421"/>
      <c r="BQ7" s="421"/>
      <c r="BR7" s="421"/>
      <c r="BS7" s="421"/>
      <c r="BT7" s="421"/>
      <c r="BU7" s="422"/>
      <c r="BV7" s="420">
        <v>50377</v>
      </c>
      <c r="BW7" s="421"/>
      <c r="BX7" s="421"/>
      <c r="BY7" s="421"/>
      <c r="BZ7" s="421"/>
      <c r="CA7" s="421"/>
      <c r="CB7" s="421"/>
      <c r="CC7" s="422"/>
      <c r="CD7" s="423" t="s">
        <v>102</v>
      </c>
      <c r="CE7" s="424"/>
      <c r="CF7" s="424"/>
      <c r="CG7" s="424"/>
      <c r="CH7" s="424"/>
      <c r="CI7" s="424"/>
      <c r="CJ7" s="424"/>
      <c r="CK7" s="424"/>
      <c r="CL7" s="424"/>
      <c r="CM7" s="424"/>
      <c r="CN7" s="424"/>
      <c r="CO7" s="424"/>
      <c r="CP7" s="424"/>
      <c r="CQ7" s="424"/>
      <c r="CR7" s="424"/>
      <c r="CS7" s="425"/>
      <c r="CT7" s="420">
        <v>4355308</v>
      </c>
      <c r="CU7" s="421"/>
      <c r="CV7" s="421"/>
      <c r="CW7" s="421"/>
      <c r="CX7" s="421"/>
      <c r="CY7" s="421"/>
      <c r="CZ7" s="421"/>
      <c r="DA7" s="422"/>
      <c r="DB7" s="420">
        <v>4214444</v>
      </c>
      <c r="DC7" s="421"/>
      <c r="DD7" s="421"/>
      <c r="DE7" s="421"/>
      <c r="DF7" s="421"/>
      <c r="DG7" s="421"/>
      <c r="DH7" s="421"/>
      <c r="DI7" s="422"/>
    </row>
    <row r="8" spans="1:119" ht="18.75" customHeight="1" thickBot="1" x14ac:dyDescent="0.2">
      <c r="A8" s="163"/>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103</v>
      </c>
      <c r="AN8" s="450"/>
      <c r="AO8" s="450"/>
      <c r="AP8" s="450"/>
      <c r="AQ8" s="450"/>
      <c r="AR8" s="450"/>
      <c r="AS8" s="450"/>
      <c r="AT8" s="451"/>
      <c r="AU8" s="452" t="s">
        <v>90</v>
      </c>
      <c r="AV8" s="453"/>
      <c r="AW8" s="453"/>
      <c r="AX8" s="453"/>
      <c r="AY8" s="454" t="s">
        <v>104</v>
      </c>
      <c r="AZ8" s="455"/>
      <c r="BA8" s="455"/>
      <c r="BB8" s="455"/>
      <c r="BC8" s="455"/>
      <c r="BD8" s="455"/>
      <c r="BE8" s="455"/>
      <c r="BF8" s="455"/>
      <c r="BG8" s="455"/>
      <c r="BH8" s="455"/>
      <c r="BI8" s="455"/>
      <c r="BJ8" s="455"/>
      <c r="BK8" s="455"/>
      <c r="BL8" s="455"/>
      <c r="BM8" s="456"/>
      <c r="BN8" s="420">
        <v>114560</v>
      </c>
      <c r="BO8" s="421"/>
      <c r="BP8" s="421"/>
      <c r="BQ8" s="421"/>
      <c r="BR8" s="421"/>
      <c r="BS8" s="421"/>
      <c r="BT8" s="421"/>
      <c r="BU8" s="422"/>
      <c r="BV8" s="420">
        <v>101353</v>
      </c>
      <c r="BW8" s="421"/>
      <c r="BX8" s="421"/>
      <c r="BY8" s="421"/>
      <c r="BZ8" s="421"/>
      <c r="CA8" s="421"/>
      <c r="CB8" s="421"/>
      <c r="CC8" s="422"/>
      <c r="CD8" s="423" t="s">
        <v>105</v>
      </c>
      <c r="CE8" s="424"/>
      <c r="CF8" s="424"/>
      <c r="CG8" s="424"/>
      <c r="CH8" s="424"/>
      <c r="CI8" s="424"/>
      <c r="CJ8" s="424"/>
      <c r="CK8" s="424"/>
      <c r="CL8" s="424"/>
      <c r="CM8" s="424"/>
      <c r="CN8" s="424"/>
      <c r="CO8" s="424"/>
      <c r="CP8" s="424"/>
      <c r="CQ8" s="424"/>
      <c r="CR8" s="424"/>
      <c r="CS8" s="425"/>
      <c r="CT8" s="460">
        <v>0.37</v>
      </c>
      <c r="CU8" s="461"/>
      <c r="CV8" s="461"/>
      <c r="CW8" s="461"/>
      <c r="CX8" s="461"/>
      <c r="CY8" s="461"/>
      <c r="CZ8" s="461"/>
      <c r="DA8" s="462"/>
      <c r="DB8" s="460">
        <v>0.36</v>
      </c>
      <c r="DC8" s="461"/>
      <c r="DD8" s="461"/>
      <c r="DE8" s="461"/>
      <c r="DF8" s="461"/>
      <c r="DG8" s="461"/>
      <c r="DH8" s="461"/>
      <c r="DI8" s="462"/>
    </row>
    <row r="9" spans="1:119" ht="18.75" customHeight="1" thickBot="1" x14ac:dyDescent="0.2">
      <c r="A9" s="163"/>
      <c r="B9" s="414" t="s">
        <v>106</v>
      </c>
      <c r="C9" s="415"/>
      <c r="D9" s="415"/>
      <c r="E9" s="415"/>
      <c r="F9" s="415"/>
      <c r="G9" s="415"/>
      <c r="H9" s="415"/>
      <c r="I9" s="415"/>
      <c r="J9" s="415"/>
      <c r="K9" s="463"/>
      <c r="L9" s="464" t="s">
        <v>107</v>
      </c>
      <c r="M9" s="465"/>
      <c r="N9" s="465"/>
      <c r="O9" s="465"/>
      <c r="P9" s="465"/>
      <c r="Q9" s="466"/>
      <c r="R9" s="467">
        <v>12374</v>
      </c>
      <c r="S9" s="468"/>
      <c r="T9" s="468"/>
      <c r="U9" s="468"/>
      <c r="V9" s="469"/>
      <c r="W9" s="377" t="s">
        <v>108</v>
      </c>
      <c r="X9" s="378"/>
      <c r="Y9" s="378"/>
      <c r="Z9" s="378"/>
      <c r="AA9" s="378"/>
      <c r="AB9" s="378"/>
      <c r="AC9" s="378"/>
      <c r="AD9" s="378"/>
      <c r="AE9" s="378"/>
      <c r="AF9" s="378"/>
      <c r="AG9" s="378"/>
      <c r="AH9" s="378"/>
      <c r="AI9" s="378"/>
      <c r="AJ9" s="378"/>
      <c r="AK9" s="378"/>
      <c r="AL9" s="379"/>
      <c r="AM9" s="449" t="s">
        <v>109</v>
      </c>
      <c r="AN9" s="450"/>
      <c r="AO9" s="450"/>
      <c r="AP9" s="450"/>
      <c r="AQ9" s="450"/>
      <c r="AR9" s="450"/>
      <c r="AS9" s="450"/>
      <c r="AT9" s="451"/>
      <c r="AU9" s="452" t="s">
        <v>90</v>
      </c>
      <c r="AV9" s="453"/>
      <c r="AW9" s="453"/>
      <c r="AX9" s="453"/>
      <c r="AY9" s="454" t="s">
        <v>110</v>
      </c>
      <c r="AZ9" s="455"/>
      <c r="BA9" s="455"/>
      <c r="BB9" s="455"/>
      <c r="BC9" s="455"/>
      <c r="BD9" s="455"/>
      <c r="BE9" s="455"/>
      <c r="BF9" s="455"/>
      <c r="BG9" s="455"/>
      <c r="BH9" s="455"/>
      <c r="BI9" s="455"/>
      <c r="BJ9" s="455"/>
      <c r="BK9" s="455"/>
      <c r="BL9" s="455"/>
      <c r="BM9" s="456"/>
      <c r="BN9" s="420">
        <v>13207</v>
      </c>
      <c r="BO9" s="421"/>
      <c r="BP9" s="421"/>
      <c r="BQ9" s="421"/>
      <c r="BR9" s="421"/>
      <c r="BS9" s="421"/>
      <c r="BT9" s="421"/>
      <c r="BU9" s="422"/>
      <c r="BV9" s="420">
        <v>-75110</v>
      </c>
      <c r="BW9" s="421"/>
      <c r="BX9" s="421"/>
      <c r="BY9" s="421"/>
      <c r="BZ9" s="421"/>
      <c r="CA9" s="421"/>
      <c r="CB9" s="421"/>
      <c r="CC9" s="422"/>
      <c r="CD9" s="423" t="s">
        <v>111</v>
      </c>
      <c r="CE9" s="424"/>
      <c r="CF9" s="424"/>
      <c r="CG9" s="424"/>
      <c r="CH9" s="424"/>
      <c r="CI9" s="424"/>
      <c r="CJ9" s="424"/>
      <c r="CK9" s="424"/>
      <c r="CL9" s="424"/>
      <c r="CM9" s="424"/>
      <c r="CN9" s="424"/>
      <c r="CO9" s="424"/>
      <c r="CP9" s="424"/>
      <c r="CQ9" s="424"/>
      <c r="CR9" s="424"/>
      <c r="CS9" s="425"/>
      <c r="CT9" s="417">
        <v>13.9</v>
      </c>
      <c r="CU9" s="418"/>
      <c r="CV9" s="418"/>
      <c r="CW9" s="418"/>
      <c r="CX9" s="418"/>
      <c r="CY9" s="418"/>
      <c r="CZ9" s="418"/>
      <c r="DA9" s="419"/>
      <c r="DB9" s="417">
        <v>13.6</v>
      </c>
      <c r="DC9" s="418"/>
      <c r="DD9" s="418"/>
      <c r="DE9" s="418"/>
      <c r="DF9" s="418"/>
      <c r="DG9" s="418"/>
      <c r="DH9" s="418"/>
      <c r="DI9" s="419"/>
    </row>
    <row r="10" spans="1:119" ht="18.75" customHeight="1" thickBot="1" x14ac:dyDescent="0.2">
      <c r="A10" s="163"/>
      <c r="B10" s="414"/>
      <c r="C10" s="415"/>
      <c r="D10" s="415"/>
      <c r="E10" s="415"/>
      <c r="F10" s="415"/>
      <c r="G10" s="415"/>
      <c r="H10" s="415"/>
      <c r="I10" s="415"/>
      <c r="J10" s="415"/>
      <c r="K10" s="463"/>
      <c r="L10" s="470" t="s">
        <v>112</v>
      </c>
      <c r="M10" s="450"/>
      <c r="N10" s="450"/>
      <c r="O10" s="450"/>
      <c r="P10" s="450"/>
      <c r="Q10" s="451"/>
      <c r="R10" s="471">
        <v>13524</v>
      </c>
      <c r="S10" s="472"/>
      <c r="T10" s="472"/>
      <c r="U10" s="472"/>
      <c r="V10" s="473"/>
      <c r="W10" s="408"/>
      <c r="X10" s="409"/>
      <c r="Y10" s="409"/>
      <c r="Z10" s="409"/>
      <c r="AA10" s="409"/>
      <c r="AB10" s="409"/>
      <c r="AC10" s="409"/>
      <c r="AD10" s="409"/>
      <c r="AE10" s="409"/>
      <c r="AF10" s="409"/>
      <c r="AG10" s="409"/>
      <c r="AH10" s="409"/>
      <c r="AI10" s="409"/>
      <c r="AJ10" s="409"/>
      <c r="AK10" s="409"/>
      <c r="AL10" s="412"/>
      <c r="AM10" s="449" t="s">
        <v>113</v>
      </c>
      <c r="AN10" s="450"/>
      <c r="AO10" s="450"/>
      <c r="AP10" s="450"/>
      <c r="AQ10" s="450"/>
      <c r="AR10" s="450"/>
      <c r="AS10" s="450"/>
      <c r="AT10" s="451"/>
      <c r="AU10" s="452" t="s">
        <v>114</v>
      </c>
      <c r="AV10" s="453"/>
      <c r="AW10" s="453"/>
      <c r="AX10" s="453"/>
      <c r="AY10" s="454" t="s">
        <v>115</v>
      </c>
      <c r="AZ10" s="455"/>
      <c r="BA10" s="455"/>
      <c r="BB10" s="455"/>
      <c r="BC10" s="455"/>
      <c r="BD10" s="455"/>
      <c r="BE10" s="455"/>
      <c r="BF10" s="455"/>
      <c r="BG10" s="455"/>
      <c r="BH10" s="455"/>
      <c r="BI10" s="455"/>
      <c r="BJ10" s="455"/>
      <c r="BK10" s="455"/>
      <c r="BL10" s="455"/>
      <c r="BM10" s="456"/>
      <c r="BN10" s="420">
        <v>51367</v>
      </c>
      <c r="BO10" s="421"/>
      <c r="BP10" s="421"/>
      <c r="BQ10" s="421"/>
      <c r="BR10" s="421"/>
      <c r="BS10" s="421"/>
      <c r="BT10" s="421"/>
      <c r="BU10" s="422"/>
      <c r="BV10" s="420">
        <v>88252</v>
      </c>
      <c r="BW10" s="421"/>
      <c r="BX10" s="421"/>
      <c r="BY10" s="421"/>
      <c r="BZ10" s="421"/>
      <c r="CA10" s="421"/>
      <c r="CB10" s="421"/>
      <c r="CC10" s="422"/>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25773</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15">
      <c r="A12" s="163"/>
      <c r="B12" s="480" t="s">
        <v>123</v>
      </c>
      <c r="C12" s="481"/>
      <c r="D12" s="481"/>
      <c r="E12" s="481"/>
      <c r="F12" s="481"/>
      <c r="G12" s="481"/>
      <c r="H12" s="481"/>
      <c r="I12" s="481"/>
      <c r="J12" s="481"/>
      <c r="K12" s="482"/>
      <c r="L12" s="489" t="s">
        <v>124</v>
      </c>
      <c r="M12" s="490"/>
      <c r="N12" s="490"/>
      <c r="O12" s="490"/>
      <c r="P12" s="490"/>
      <c r="Q12" s="491"/>
      <c r="R12" s="492">
        <v>11855</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15">
      <c r="A13" s="163"/>
      <c r="B13" s="483"/>
      <c r="C13" s="484"/>
      <c r="D13" s="484"/>
      <c r="E13" s="484"/>
      <c r="F13" s="484"/>
      <c r="G13" s="484"/>
      <c r="H13" s="484"/>
      <c r="I13" s="484"/>
      <c r="J13" s="484"/>
      <c r="K13" s="485"/>
      <c r="L13" s="178"/>
      <c r="M13" s="511" t="s">
        <v>130</v>
      </c>
      <c r="N13" s="512"/>
      <c r="O13" s="512"/>
      <c r="P13" s="512"/>
      <c r="Q13" s="513"/>
      <c r="R13" s="504">
        <v>11612</v>
      </c>
      <c r="S13" s="505"/>
      <c r="T13" s="505"/>
      <c r="U13" s="505"/>
      <c r="V13" s="506"/>
      <c r="W13" s="436" t="s">
        <v>131</v>
      </c>
      <c r="X13" s="437"/>
      <c r="Y13" s="437"/>
      <c r="Z13" s="437"/>
      <c r="AA13" s="437"/>
      <c r="AB13" s="427"/>
      <c r="AC13" s="471">
        <v>444</v>
      </c>
      <c r="AD13" s="472"/>
      <c r="AE13" s="472"/>
      <c r="AF13" s="472"/>
      <c r="AG13" s="514"/>
      <c r="AH13" s="471">
        <v>492</v>
      </c>
      <c r="AI13" s="472"/>
      <c r="AJ13" s="472"/>
      <c r="AK13" s="472"/>
      <c r="AL13" s="473"/>
      <c r="AM13" s="449" t="s">
        <v>132</v>
      </c>
      <c r="AN13" s="450"/>
      <c r="AO13" s="450"/>
      <c r="AP13" s="450"/>
      <c r="AQ13" s="450"/>
      <c r="AR13" s="450"/>
      <c r="AS13" s="450"/>
      <c r="AT13" s="451"/>
      <c r="AU13" s="452" t="s">
        <v>114</v>
      </c>
      <c r="AV13" s="453"/>
      <c r="AW13" s="453"/>
      <c r="AX13" s="453"/>
      <c r="AY13" s="454" t="s">
        <v>133</v>
      </c>
      <c r="AZ13" s="455"/>
      <c r="BA13" s="455"/>
      <c r="BB13" s="455"/>
      <c r="BC13" s="455"/>
      <c r="BD13" s="455"/>
      <c r="BE13" s="455"/>
      <c r="BF13" s="455"/>
      <c r="BG13" s="455"/>
      <c r="BH13" s="455"/>
      <c r="BI13" s="455"/>
      <c r="BJ13" s="455"/>
      <c r="BK13" s="455"/>
      <c r="BL13" s="455"/>
      <c r="BM13" s="456"/>
      <c r="BN13" s="420">
        <v>90347</v>
      </c>
      <c r="BO13" s="421"/>
      <c r="BP13" s="421"/>
      <c r="BQ13" s="421"/>
      <c r="BR13" s="421"/>
      <c r="BS13" s="421"/>
      <c r="BT13" s="421"/>
      <c r="BU13" s="422"/>
      <c r="BV13" s="420">
        <v>13142</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6.4</v>
      </c>
      <c r="CU13" s="418"/>
      <c r="CV13" s="418"/>
      <c r="CW13" s="418"/>
      <c r="CX13" s="418"/>
      <c r="CY13" s="418"/>
      <c r="CZ13" s="418"/>
      <c r="DA13" s="419"/>
      <c r="DB13" s="417">
        <v>6.9</v>
      </c>
      <c r="DC13" s="418"/>
      <c r="DD13" s="418"/>
      <c r="DE13" s="418"/>
      <c r="DF13" s="418"/>
      <c r="DG13" s="418"/>
      <c r="DH13" s="418"/>
      <c r="DI13" s="419"/>
    </row>
    <row r="14" spans="1:119" ht="18.75" customHeight="1" thickBot="1" x14ac:dyDescent="0.2">
      <c r="A14" s="163"/>
      <c r="B14" s="483"/>
      <c r="C14" s="484"/>
      <c r="D14" s="484"/>
      <c r="E14" s="484"/>
      <c r="F14" s="484"/>
      <c r="G14" s="484"/>
      <c r="H14" s="484"/>
      <c r="I14" s="484"/>
      <c r="J14" s="484"/>
      <c r="K14" s="485"/>
      <c r="L14" s="501" t="s">
        <v>135</v>
      </c>
      <c r="M14" s="502"/>
      <c r="N14" s="502"/>
      <c r="O14" s="502"/>
      <c r="P14" s="502"/>
      <c r="Q14" s="503"/>
      <c r="R14" s="504">
        <v>12027</v>
      </c>
      <c r="S14" s="505"/>
      <c r="T14" s="505"/>
      <c r="U14" s="505"/>
      <c r="V14" s="506"/>
      <c r="W14" s="410"/>
      <c r="X14" s="411"/>
      <c r="Y14" s="411"/>
      <c r="Z14" s="411"/>
      <c r="AA14" s="411"/>
      <c r="AB14" s="400"/>
      <c r="AC14" s="507">
        <v>7.6</v>
      </c>
      <c r="AD14" s="508"/>
      <c r="AE14" s="508"/>
      <c r="AF14" s="508"/>
      <c r="AG14" s="509"/>
      <c r="AH14" s="507">
        <v>7.9</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v>11.6</v>
      </c>
      <c r="CU14" s="519"/>
      <c r="CV14" s="519"/>
      <c r="CW14" s="519"/>
      <c r="CX14" s="519"/>
      <c r="CY14" s="519"/>
      <c r="CZ14" s="519"/>
      <c r="DA14" s="520"/>
      <c r="DB14" s="518">
        <v>0.6</v>
      </c>
      <c r="DC14" s="519"/>
      <c r="DD14" s="519"/>
      <c r="DE14" s="519"/>
      <c r="DF14" s="519"/>
      <c r="DG14" s="519"/>
      <c r="DH14" s="519"/>
      <c r="DI14" s="520"/>
    </row>
    <row r="15" spans="1:119" ht="18.75" customHeight="1" x14ac:dyDescent="0.15">
      <c r="A15" s="163"/>
      <c r="B15" s="483"/>
      <c r="C15" s="484"/>
      <c r="D15" s="484"/>
      <c r="E15" s="484"/>
      <c r="F15" s="484"/>
      <c r="G15" s="484"/>
      <c r="H15" s="484"/>
      <c r="I15" s="484"/>
      <c r="J15" s="484"/>
      <c r="K15" s="485"/>
      <c r="L15" s="178"/>
      <c r="M15" s="511" t="s">
        <v>130</v>
      </c>
      <c r="N15" s="512"/>
      <c r="O15" s="512"/>
      <c r="P15" s="512"/>
      <c r="Q15" s="513"/>
      <c r="R15" s="504">
        <v>11847</v>
      </c>
      <c r="S15" s="505"/>
      <c r="T15" s="505"/>
      <c r="U15" s="505"/>
      <c r="V15" s="506"/>
      <c r="W15" s="436" t="s">
        <v>137</v>
      </c>
      <c r="X15" s="437"/>
      <c r="Y15" s="437"/>
      <c r="Z15" s="437"/>
      <c r="AA15" s="437"/>
      <c r="AB15" s="427"/>
      <c r="AC15" s="471">
        <v>1526</v>
      </c>
      <c r="AD15" s="472"/>
      <c r="AE15" s="472"/>
      <c r="AF15" s="472"/>
      <c r="AG15" s="514"/>
      <c r="AH15" s="471">
        <v>1609</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1526351</v>
      </c>
      <c r="BO15" s="384"/>
      <c r="BP15" s="384"/>
      <c r="BQ15" s="384"/>
      <c r="BR15" s="384"/>
      <c r="BS15" s="384"/>
      <c r="BT15" s="384"/>
      <c r="BU15" s="385"/>
      <c r="BV15" s="383">
        <v>1376563</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26</v>
      </c>
      <c r="AD16" s="508"/>
      <c r="AE16" s="508"/>
      <c r="AF16" s="508"/>
      <c r="AG16" s="509"/>
      <c r="AH16" s="507">
        <v>25.8</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3950172</v>
      </c>
      <c r="BO16" s="421"/>
      <c r="BP16" s="421"/>
      <c r="BQ16" s="421"/>
      <c r="BR16" s="421"/>
      <c r="BS16" s="421"/>
      <c r="BT16" s="421"/>
      <c r="BU16" s="422"/>
      <c r="BV16" s="420">
        <v>3849764</v>
      </c>
      <c r="BW16" s="421"/>
      <c r="BX16" s="421"/>
      <c r="BY16" s="421"/>
      <c r="BZ16" s="421"/>
      <c r="CA16" s="421"/>
      <c r="CB16" s="421"/>
      <c r="CC16" s="422"/>
      <c r="CD16" s="172"/>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
      <c r="A17" s="163"/>
      <c r="B17" s="486"/>
      <c r="C17" s="487"/>
      <c r="D17" s="487"/>
      <c r="E17" s="487"/>
      <c r="F17" s="487"/>
      <c r="G17" s="487"/>
      <c r="H17" s="487"/>
      <c r="I17" s="487"/>
      <c r="J17" s="487"/>
      <c r="K17" s="488"/>
      <c r="L17" s="182"/>
      <c r="M17" s="531" t="s">
        <v>143</v>
      </c>
      <c r="N17" s="532"/>
      <c r="O17" s="532"/>
      <c r="P17" s="532"/>
      <c r="Q17" s="533"/>
      <c r="R17" s="526" t="s">
        <v>144</v>
      </c>
      <c r="S17" s="527"/>
      <c r="T17" s="527"/>
      <c r="U17" s="527"/>
      <c r="V17" s="528"/>
      <c r="W17" s="436" t="s">
        <v>145</v>
      </c>
      <c r="X17" s="437"/>
      <c r="Y17" s="437"/>
      <c r="Z17" s="437"/>
      <c r="AA17" s="437"/>
      <c r="AB17" s="427"/>
      <c r="AC17" s="471">
        <v>3903</v>
      </c>
      <c r="AD17" s="472"/>
      <c r="AE17" s="472"/>
      <c r="AF17" s="472"/>
      <c r="AG17" s="514"/>
      <c r="AH17" s="471">
        <v>4133</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1913896</v>
      </c>
      <c r="BO17" s="421"/>
      <c r="BP17" s="421"/>
      <c r="BQ17" s="421"/>
      <c r="BR17" s="421"/>
      <c r="BS17" s="421"/>
      <c r="BT17" s="421"/>
      <c r="BU17" s="422"/>
      <c r="BV17" s="420">
        <v>1717193</v>
      </c>
      <c r="BW17" s="421"/>
      <c r="BX17" s="421"/>
      <c r="BY17" s="421"/>
      <c r="BZ17" s="421"/>
      <c r="CA17" s="421"/>
      <c r="CB17" s="421"/>
      <c r="CC17" s="422"/>
      <c r="CD17" s="172"/>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
      <c r="A18" s="163"/>
      <c r="B18" s="542" t="s">
        <v>147</v>
      </c>
      <c r="C18" s="463"/>
      <c r="D18" s="463"/>
      <c r="E18" s="543"/>
      <c r="F18" s="543"/>
      <c r="G18" s="543"/>
      <c r="H18" s="543"/>
      <c r="I18" s="543"/>
      <c r="J18" s="543"/>
      <c r="K18" s="543"/>
      <c r="L18" s="544">
        <v>81.680000000000007</v>
      </c>
      <c r="M18" s="544"/>
      <c r="N18" s="544"/>
      <c r="O18" s="544"/>
      <c r="P18" s="544"/>
      <c r="Q18" s="544"/>
      <c r="R18" s="545"/>
      <c r="S18" s="545"/>
      <c r="T18" s="545"/>
      <c r="U18" s="545"/>
      <c r="V18" s="546"/>
      <c r="W18" s="438"/>
      <c r="X18" s="439"/>
      <c r="Y18" s="439"/>
      <c r="Z18" s="439"/>
      <c r="AA18" s="439"/>
      <c r="AB18" s="430"/>
      <c r="AC18" s="547">
        <v>66.5</v>
      </c>
      <c r="AD18" s="548"/>
      <c r="AE18" s="548"/>
      <c r="AF18" s="548"/>
      <c r="AG18" s="549"/>
      <c r="AH18" s="547">
        <v>66.3</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4049443</v>
      </c>
      <c r="BO18" s="421"/>
      <c r="BP18" s="421"/>
      <c r="BQ18" s="421"/>
      <c r="BR18" s="421"/>
      <c r="BS18" s="421"/>
      <c r="BT18" s="421"/>
      <c r="BU18" s="422"/>
      <c r="BV18" s="420">
        <v>4013502</v>
      </c>
      <c r="BW18" s="421"/>
      <c r="BX18" s="421"/>
      <c r="BY18" s="421"/>
      <c r="BZ18" s="421"/>
      <c r="CA18" s="421"/>
      <c r="CB18" s="421"/>
      <c r="CC18" s="422"/>
      <c r="CD18" s="172"/>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
      <c r="A19" s="163"/>
      <c r="B19" s="542" t="s">
        <v>149</v>
      </c>
      <c r="C19" s="463"/>
      <c r="D19" s="463"/>
      <c r="E19" s="543"/>
      <c r="F19" s="543"/>
      <c r="G19" s="543"/>
      <c r="H19" s="543"/>
      <c r="I19" s="543"/>
      <c r="J19" s="543"/>
      <c r="K19" s="543"/>
      <c r="L19" s="551">
        <v>151</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5361504</v>
      </c>
      <c r="BO19" s="421"/>
      <c r="BP19" s="421"/>
      <c r="BQ19" s="421"/>
      <c r="BR19" s="421"/>
      <c r="BS19" s="421"/>
      <c r="BT19" s="421"/>
      <c r="BU19" s="422"/>
      <c r="BV19" s="420">
        <v>5430777</v>
      </c>
      <c r="BW19" s="421"/>
      <c r="BX19" s="421"/>
      <c r="BY19" s="421"/>
      <c r="BZ19" s="421"/>
      <c r="CA19" s="421"/>
      <c r="CB19" s="421"/>
      <c r="CC19" s="422"/>
      <c r="CD19" s="172"/>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
      <c r="A20" s="163"/>
      <c r="B20" s="542" t="s">
        <v>151</v>
      </c>
      <c r="C20" s="463"/>
      <c r="D20" s="463"/>
      <c r="E20" s="543"/>
      <c r="F20" s="543"/>
      <c r="G20" s="543"/>
      <c r="H20" s="543"/>
      <c r="I20" s="543"/>
      <c r="J20" s="543"/>
      <c r="K20" s="543"/>
      <c r="L20" s="551">
        <v>5433</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72"/>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
      <c r="A21" s="163"/>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72"/>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15">
      <c r="A22" s="163"/>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6702039</v>
      </c>
      <c r="BO22" s="384"/>
      <c r="BP22" s="384"/>
      <c r="BQ22" s="384"/>
      <c r="BR22" s="384"/>
      <c r="BS22" s="384"/>
      <c r="BT22" s="384"/>
      <c r="BU22" s="385"/>
      <c r="BV22" s="383">
        <v>6193637</v>
      </c>
      <c r="BW22" s="384"/>
      <c r="BX22" s="384"/>
      <c r="BY22" s="384"/>
      <c r="BZ22" s="384"/>
      <c r="CA22" s="384"/>
      <c r="CB22" s="384"/>
      <c r="CC22" s="385"/>
      <c r="CD22" s="172"/>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15">
      <c r="A23" s="163"/>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6591077</v>
      </c>
      <c r="BO23" s="421"/>
      <c r="BP23" s="421"/>
      <c r="BQ23" s="421"/>
      <c r="BR23" s="421"/>
      <c r="BS23" s="421"/>
      <c r="BT23" s="421"/>
      <c r="BU23" s="422"/>
      <c r="BV23" s="420">
        <v>5998968</v>
      </c>
      <c r="BW23" s="421"/>
      <c r="BX23" s="421"/>
      <c r="BY23" s="421"/>
      <c r="BZ23" s="421"/>
      <c r="CA23" s="421"/>
      <c r="CB23" s="421"/>
      <c r="CC23" s="422"/>
      <c r="CD23" s="172"/>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
      <c r="A24" s="163"/>
      <c r="B24" s="591"/>
      <c r="C24" s="567"/>
      <c r="D24" s="568"/>
      <c r="E24" s="470" t="s">
        <v>161</v>
      </c>
      <c r="F24" s="450"/>
      <c r="G24" s="450"/>
      <c r="H24" s="450"/>
      <c r="I24" s="450"/>
      <c r="J24" s="450"/>
      <c r="K24" s="451"/>
      <c r="L24" s="471">
        <v>1</v>
      </c>
      <c r="M24" s="472"/>
      <c r="N24" s="472"/>
      <c r="O24" s="472"/>
      <c r="P24" s="514"/>
      <c r="Q24" s="471">
        <v>7250</v>
      </c>
      <c r="R24" s="472"/>
      <c r="S24" s="472"/>
      <c r="T24" s="472"/>
      <c r="U24" s="472"/>
      <c r="V24" s="514"/>
      <c r="W24" s="566"/>
      <c r="X24" s="567"/>
      <c r="Y24" s="568"/>
      <c r="Z24" s="470" t="s">
        <v>162</v>
      </c>
      <c r="AA24" s="450"/>
      <c r="AB24" s="450"/>
      <c r="AC24" s="450"/>
      <c r="AD24" s="450"/>
      <c r="AE24" s="450"/>
      <c r="AF24" s="450"/>
      <c r="AG24" s="451"/>
      <c r="AH24" s="471">
        <v>105</v>
      </c>
      <c r="AI24" s="472"/>
      <c r="AJ24" s="472"/>
      <c r="AK24" s="472"/>
      <c r="AL24" s="514"/>
      <c r="AM24" s="471">
        <v>313110</v>
      </c>
      <c r="AN24" s="472"/>
      <c r="AO24" s="472"/>
      <c r="AP24" s="472"/>
      <c r="AQ24" s="472"/>
      <c r="AR24" s="514"/>
      <c r="AS24" s="471">
        <v>2982</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4879535</v>
      </c>
      <c r="BO24" s="421"/>
      <c r="BP24" s="421"/>
      <c r="BQ24" s="421"/>
      <c r="BR24" s="421"/>
      <c r="BS24" s="421"/>
      <c r="BT24" s="421"/>
      <c r="BU24" s="422"/>
      <c r="BV24" s="420">
        <v>4129694</v>
      </c>
      <c r="BW24" s="421"/>
      <c r="BX24" s="421"/>
      <c r="BY24" s="421"/>
      <c r="BZ24" s="421"/>
      <c r="CA24" s="421"/>
      <c r="CB24" s="421"/>
      <c r="CC24" s="422"/>
      <c r="CD24" s="172"/>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15">
      <c r="A25" s="163"/>
      <c r="B25" s="591"/>
      <c r="C25" s="567"/>
      <c r="D25" s="568"/>
      <c r="E25" s="470" t="s">
        <v>164</v>
      </c>
      <c r="F25" s="450"/>
      <c r="G25" s="450"/>
      <c r="H25" s="450"/>
      <c r="I25" s="450"/>
      <c r="J25" s="450"/>
      <c r="K25" s="451"/>
      <c r="L25" s="471">
        <v>1</v>
      </c>
      <c r="M25" s="472"/>
      <c r="N25" s="472"/>
      <c r="O25" s="472"/>
      <c r="P25" s="514"/>
      <c r="Q25" s="471">
        <v>5710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137851</v>
      </c>
      <c r="BO25" s="384"/>
      <c r="BP25" s="384"/>
      <c r="BQ25" s="384"/>
      <c r="BR25" s="384"/>
      <c r="BS25" s="384"/>
      <c r="BT25" s="384"/>
      <c r="BU25" s="385"/>
      <c r="BV25" s="383">
        <v>67386</v>
      </c>
      <c r="BW25" s="384"/>
      <c r="BX25" s="384"/>
      <c r="BY25" s="384"/>
      <c r="BZ25" s="384"/>
      <c r="CA25" s="384"/>
      <c r="CB25" s="384"/>
      <c r="CC25" s="385"/>
      <c r="CD25" s="172"/>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15">
      <c r="A26" s="163"/>
      <c r="B26" s="591"/>
      <c r="C26" s="567"/>
      <c r="D26" s="568"/>
      <c r="E26" s="470" t="s">
        <v>167</v>
      </c>
      <c r="F26" s="450"/>
      <c r="G26" s="450"/>
      <c r="H26" s="450"/>
      <c r="I26" s="450"/>
      <c r="J26" s="450"/>
      <c r="K26" s="451"/>
      <c r="L26" s="471">
        <v>1</v>
      </c>
      <c r="M26" s="472"/>
      <c r="N26" s="472"/>
      <c r="O26" s="472"/>
      <c r="P26" s="514"/>
      <c r="Q26" s="471">
        <v>5140</v>
      </c>
      <c r="R26" s="472"/>
      <c r="S26" s="472"/>
      <c r="T26" s="472"/>
      <c r="U26" s="472"/>
      <c r="V26" s="514"/>
      <c r="W26" s="566"/>
      <c r="X26" s="567"/>
      <c r="Y26" s="568"/>
      <c r="Z26" s="470" t="s">
        <v>168</v>
      </c>
      <c r="AA26" s="572"/>
      <c r="AB26" s="572"/>
      <c r="AC26" s="572"/>
      <c r="AD26" s="572"/>
      <c r="AE26" s="572"/>
      <c r="AF26" s="572"/>
      <c r="AG26" s="573"/>
      <c r="AH26" s="471">
        <v>5</v>
      </c>
      <c r="AI26" s="472"/>
      <c r="AJ26" s="472"/>
      <c r="AK26" s="472"/>
      <c r="AL26" s="514"/>
      <c r="AM26" s="471">
        <v>15985</v>
      </c>
      <c r="AN26" s="472"/>
      <c r="AO26" s="472"/>
      <c r="AP26" s="472"/>
      <c r="AQ26" s="472"/>
      <c r="AR26" s="514"/>
      <c r="AS26" s="471">
        <v>3197</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t="s">
        <v>122</v>
      </c>
      <c r="BO26" s="421"/>
      <c r="BP26" s="421"/>
      <c r="BQ26" s="421"/>
      <c r="BR26" s="421"/>
      <c r="BS26" s="421"/>
      <c r="BT26" s="421"/>
      <c r="BU26" s="422"/>
      <c r="BV26" s="420" t="s">
        <v>122</v>
      </c>
      <c r="BW26" s="421"/>
      <c r="BX26" s="421"/>
      <c r="BY26" s="421"/>
      <c r="BZ26" s="421"/>
      <c r="CA26" s="421"/>
      <c r="CB26" s="421"/>
      <c r="CC26" s="422"/>
      <c r="CD26" s="172"/>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
      <c r="A27" s="163"/>
      <c r="B27" s="591"/>
      <c r="C27" s="567"/>
      <c r="D27" s="568"/>
      <c r="E27" s="470" t="s">
        <v>170</v>
      </c>
      <c r="F27" s="450"/>
      <c r="G27" s="450"/>
      <c r="H27" s="450"/>
      <c r="I27" s="450"/>
      <c r="J27" s="450"/>
      <c r="K27" s="451"/>
      <c r="L27" s="471">
        <v>1</v>
      </c>
      <c r="M27" s="472"/>
      <c r="N27" s="472"/>
      <c r="O27" s="472"/>
      <c r="P27" s="514"/>
      <c r="Q27" s="471">
        <v>2860</v>
      </c>
      <c r="R27" s="472"/>
      <c r="S27" s="472"/>
      <c r="T27" s="472"/>
      <c r="U27" s="472"/>
      <c r="V27" s="514"/>
      <c r="W27" s="566"/>
      <c r="X27" s="567"/>
      <c r="Y27" s="568"/>
      <c r="Z27" s="470" t="s">
        <v>171</v>
      </c>
      <c r="AA27" s="450"/>
      <c r="AB27" s="450"/>
      <c r="AC27" s="450"/>
      <c r="AD27" s="450"/>
      <c r="AE27" s="450"/>
      <c r="AF27" s="450"/>
      <c r="AG27" s="451"/>
      <c r="AH27" s="471">
        <v>2</v>
      </c>
      <c r="AI27" s="472"/>
      <c r="AJ27" s="472"/>
      <c r="AK27" s="472"/>
      <c r="AL27" s="514"/>
      <c r="AM27" s="471" t="s">
        <v>172</v>
      </c>
      <c r="AN27" s="472"/>
      <c r="AO27" s="472"/>
      <c r="AP27" s="472"/>
      <c r="AQ27" s="472"/>
      <c r="AR27" s="514"/>
      <c r="AS27" s="471" t="s">
        <v>172</v>
      </c>
      <c r="AT27" s="472"/>
      <c r="AU27" s="472"/>
      <c r="AV27" s="472"/>
      <c r="AW27" s="472"/>
      <c r="AX27" s="473"/>
      <c r="AY27" s="515" t="s">
        <v>173</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66"/>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15">
      <c r="A28" s="163"/>
      <c r="B28" s="591"/>
      <c r="C28" s="567"/>
      <c r="D28" s="568"/>
      <c r="E28" s="470" t="s">
        <v>174</v>
      </c>
      <c r="F28" s="450"/>
      <c r="G28" s="450"/>
      <c r="H28" s="450"/>
      <c r="I28" s="450"/>
      <c r="J28" s="450"/>
      <c r="K28" s="451"/>
      <c r="L28" s="471">
        <v>1</v>
      </c>
      <c r="M28" s="472"/>
      <c r="N28" s="472"/>
      <c r="O28" s="472"/>
      <c r="P28" s="514"/>
      <c r="Q28" s="471">
        <v>2360</v>
      </c>
      <c r="R28" s="472"/>
      <c r="S28" s="472"/>
      <c r="T28" s="472"/>
      <c r="U28" s="472"/>
      <c r="V28" s="514"/>
      <c r="W28" s="566"/>
      <c r="X28" s="567"/>
      <c r="Y28" s="568"/>
      <c r="Z28" s="470" t="s">
        <v>175</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176</v>
      </c>
      <c r="AZ28" s="575"/>
      <c r="BA28" s="575"/>
      <c r="BB28" s="576"/>
      <c r="BC28" s="380" t="s">
        <v>46</v>
      </c>
      <c r="BD28" s="381"/>
      <c r="BE28" s="381"/>
      <c r="BF28" s="381"/>
      <c r="BG28" s="381"/>
      <c r="BH28" s="381"/>
      <c r="BI28" s="381"/>
      <c r="BJ28" s="381"/>
      <c r="BK28" s="381"/>
      <c r="BL28" s="381"/>
      <c r="BM28" s="382"/>
      <c r="BN28" s="383">
        <v>1147908</v>
      </c>
      <c r="BO28" s="384"/>
      <c r="BP28" s="384"/>
      <c r="BQ28" s="384"/>
      <c r="BR28" s="384"/>
      <c r="BS28" s="384"/>
      <c r="BT28" s="384"/>
      <c r="BU28" s="385"/>
      <c r="BV28" s="383">
        <v>1096541</v>
      </c>
      <c r="BW28" s="384"/>
      <c r="BX28" s="384"/>
      <c r="BY28" s="384"/>
      <c r="BZ28" s="384"/>
      <c r="CA28" s="384"/>
      <c r="CB28" s="384"/>
      <c r="CC28" s="385"/>
      <c r="CD28" s="172"/>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15">
      <c r="A29" s="163"/>
      <c r="B29" s="591"/>
      <c r="C29" s="567"/>
      <c r="D29" s="568"/>
      <c r="E29" s="470" t="s">
        <v>177</v>
      </c>
      <c r="F29" s="450"/>
      <c r="G29" s="450"/>
      <c r="H29" s="450"/>
      <c r="I29" s="450"/>
      <c r="J29" s="450"/>
      <c r="K29" s="451"/>
      <c r="L29" s="471">
        <v>10</v>
      </c>
      <c r="M29" s="472"/>
      <c r="N29" s="472"/>
      <c r="O29" s="472"/>
      <c r="P29" s="514"/>
      <c r="Q29" s="471">
        <v>2280</v>
      </c>
      <c r="R29" s="472"/>
      <c r="S29" s="472"/>
      <c r="T29" s="472"/>
      <c r="U29" s="472"/>
      <c r="V29" s="514"/>
      <c r="W29" s="569"/>
      <c r="X29" s="570"/>
      <c r="Y29" s="571"/>
      <c r="Z29" s="470" t="s">
        <v>178</v>
      </c>
      <c r="AA29" s="450"/>
      <c r="AB29" s="450"/>
      <c r="AC29" s="450"/>
      <c r="AD29" s="450"/>
      <c r="AE29" s="450"/>
      <c r="AF29" s="450"/>
      <c r="AG29" s="451"/>
      <c r="AH29" s="471">
        <v>107</v>
      </c>
      <c r="AI29" s="472"/>
      <c r="AJ29" s="472"/>
      <c r="AK29" s="472"/>
      <c r="AL29" s="514"/>
      <c r="AM29" s="471">
        <v>319810</v>
      </c>
      <c r="AN29" s="472"/>
      <c r="AO29" s="472"/>
      <c r="AP29" s="472"/>
      <c r="AQ29" s="472"/>
      <c r="AR29" s="514"/>
      <c r="AS29" s="471">
        <v>2989</v>
      </c>
      <c r="AT29" s="472"/>
      <c r="AU29" s="472"/>
      <c r="AV29" s="472"/>
      <c r="AW29" s="472"/>
      <c r="AX29" s="473"/>
      <c r="AY29" s="577"/>
      <c r="AZ29" s="578"/>
      <c r="BA29" s="578"/>
      <c r="BB29" s="579"/>
      <c r="BC29" s="454" t="s">
        <v>179</v>
      </c>
      <c r="BD29" s="455"/>
      <c r="BE29" s="455"/>
      <c r="BF29" s="455"/>
      <c r="BG29" s="455"/>
      <c r="BH29" s="455"/>
      <c r="BI29" s="455"/>
      <c r="BJ29" s="455"/>
      <c r="BK29" s="455"/>
      <c r="BL29" s="455"/>
      <c r="BM29" s="456"/>
      <c r="BN29" s="420">
        <v>65645</v>
      </c>
      <c r="BO29" s="421"/>
      <c r="BP29" s="421"/>
      <c r="BQ29" s="421"/>
      <c r="BR29" s="421"/>
      <c r="BS29" s="421"/>
      <c r="BT29" s="421"/>
      <c r="BU29" s="422"/>
      <c r="BV29" s="420">
        <v>78006</v>
      </c>
      <c r="BW29" s="421"/>
      <c r="BX29" s="421"/>
      <c r="BY29" s="421"/>
      <c r="BZ29" s="421"/>
      <c r="CA29" s="421"/>
      <c r="CB29" s="421"/>
      <c r="CC29" s="422"/>
      <c r="CD29" s="166"/>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
      <c r="A30" s="163"/>
      <c r="B30" s="592"/>
      <c r="C30" s="593"/>
      <c r="D30" s="594"/>
      <c r="E30" s="474"/>
      <c r="F30" s="475"/>
      <c r="G30" s="475"/>
      <c r="H30" s="475"/>
      <c r="I30" s="475"/>
      <c r="J30" s="475"/>
      <c r="K30" s="476"/>
      <c r="L30" s="584"/>
      <c r="M30" s="585"/>
      <c r="N30" s="585"/>
      <c r="O30" s="585"/>
      <c r="P30" s="586"/>
      <c r="Q30" s="584"/>
      <c r="R30" s="585"/>
      <c r="S30" s="585"/>
      <c r="T30" s="585"/>
      <c r="U30" s="585"/>
      <c r="V30" s="586"/>
      <c r="W30" s="587" t="s">
        <v>180</v>
      </c>
      <c r="X30" s="588"/>
      <c r="Y30" s="588"/>
      <c r="Z30" s="588"/>
      <c r="AA30" s="588"/>
      <c r="AB30" s="588"/>
      <c r="AC30" s="588"/>
      <c r="AD30" s="588"/>
      <c r="AE30" s="588"/>
      <c r="AF30" s="588"/>
      <c r="AG30" s="589"/>
      <c r="AH30" s="547">
        <v>95.7</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1297941</v>
      </c>
      <c r="BO30" s="540"/>
      <c r="BP30" s="540"/>
      <c r="BQ30" s="540"/>
      <c r="BR30" s="540"/>
      <c r="BS30" s="540"/>
      <c r="BT30" s="540"/>
      <c r="BU30" s="541"/>
      <c r="BV30" s="539">
        <v>1360442</v>
      </c>
      <c r="BW30" s="540"/>
      <c r="BX30" s="540"/>
      <c r="BY30" s="540"/>
      <c r="BZ30" s="540"/>
      <c r="CA30" s="540"/>
      <c r="CB30" s="540"/>
      <c r="CC30" s="541"/>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83" t="s">
        <v>181</v>
      </c>
      <c r="D32" s="583"/>
      <c r="E32" s="583"/>
      <c r="F32" s="583"/>
      <c r="G32" s="583"/>
      <c r="H32" s="583"/>
      <c r="I32" s="583"/>
      <c r="J32" s="583"/>
      <c r="K32" s="583"/>
      <c r="L32" s="583"/>
      <c r="M32" s="583"/>
      <c r="N32" s="583"/>
      <c r="O32" s="583"/>
      <c r="P32" s="583"/>
      <c r="Q32" s="583"/>
      <c r="R32" s="583"/>
      <c r="S32" s="583"/>
      <c r="U32" s="424" t="s">
        <v>182</v>
      </c>
      <c r="V32" s="424"/>
      <c r="W32" s="424"/>
      <c r="X32" s="424"/>
      <c r="Y32" s="424"/>
      <c r="Z32" s="424"/>
      <c r="AA32" s="424"/>
      <c r="AB32" s="424"/>
      <c r="AC32" s="424"/>
      <c r="AD32" s="424"/>
      <c r="AE32" s="424"/>
      <c r="AF32" s="424"/>
      <c r="AG32" s="424"/>
      <c r="AH32" s="424"/>
      <c r="AI32" s="424"/>
      <c r="AJ32" s="424"/>
      <c r="AK32" s="424"/>
      <c r="AM32" s="424" t="s">
        <v>183</v>
      </c>
      <c r="AN32" s="424"/>
      <c r="AO32" s="424"/>
      <c r="AP32" s="424"/>
      <c r="AQ32" s="424"/>
      <c r="AR32" s="424"/>
      <c r="AS32" s="424"/>
      <c r="AT32" s="424"/>
      <c r="AU32" s="424"/>
      <c r="AV32" s="424"/>
      <c r="AW32" s="424"/>
      <c r="AX32" s="424"/>
      <c r="AY32" s="424"/>
      <c r="AZ32" s="424"/>
      <c r="BA32" s="424"/>
      <c r="BB32" s="424"/>
      <c r="BC32" s="424"/>
      <c r="BE32" s="424" t="s">
        <v>184</v>
      </c>
      <c r="BF32" s="424"/>
      <c r="BG32" s="424"/>
      <c r="BH32" s="424"/>
      <c r="BI32" s="424"/>
      <c r="BJ32" s="424"/>
      <c r="BK32" s="424"/>
      <c r="BL32" s="424"/>
      <c r="BM32" s="424"/>
      <c r="BN32" s="424"/>
      <c r="BO32" s="424"/>
      <c r="BP32" s="424"/>
      <c r="BQ32" s="424"/>
      <c r="BR32" s="424"/>
      <c r="BS32" s="424"/>
      <c r="BT32" s="424"/>
      <c r="BU32" s="424"/>
      <c r="BW32" s="424" t="s">
        <v>185</v>
      </c>
      <c r="BX32" s="424"/>
      <c r="BY32" s="424"/>
      <c r="BZ32" s="424"/>
      <c r="CA32" s="424"/>
      <c r="CB32" s="424"/>
      <c r="CC32" s="424"/>
      <c r="CD32" s="424"/>
      <c r="CE32" s="424"/>
      <c r="CF32" s="424"/>
      <c r="CG32" s="424"/>
      <c r="CH32" s="424"/>
      <c r="CI32" s="424"/>
      <c r="CJ32" s="424"/>
      <c r="CK32" s="424"/>
      <c r="CL32" s="424"/>
      <c r="CM32" s="424"/>
      <c r="CO32" s="424" t="s">
        <v>186</v>
      </c>
      <c r="CP32" s="424"/>
      <c r="CQ32" s="424"/>
      <c r="CR32" s="424"/>
      <c r="CS32" s="424"/>
      <c r="CT32" s="424"/>
      <c r="CU32" s="424"/>
      <c r="CV32" s="424"/>
      <c r="CW32" s="424"/>
      <c r="CX32" s="424"/>
      <c r="CY32" s="424"/>
      <c r="CZ32" s="424"/>
      <c r="DA32" s="424"/>
      <c r="DB32" s="424"/>
      <c r="DC32" s="424"/>
      <c r="DD32" s="424"/>
      <c r="DE32" s="424"/>
      <c r="DI32" s="189"/>
    </row>
    <row r="33" spans="1:113" ht="13.5" customHeight="1" x14ac:dyDescent="0.15">
      <c r="A33" s="163"/>
      <c r="B33" s="190"/>
      <c r="C33" s="444" t="s">
        <v>187</v>
      </c>
      <c r="D33" s="444"/>
      <c r="E33" s="409" t="s">
        <v>188</v>
      </c>
      <c r="F33" s="409"/>
      <c r="G33" s="409"/>
      <c r="H33" s="409"/>
      <c r="I33" s="409"/>
      <c r="J33" s="409"/>
      <c r="K33" s="409"/>
      <c r="L33" s="409"/>
      <c r="M33" s="409"/>
      <c r="N33" s="409"/>
      <c r="O33" s="409"/>
      <c r="P33" s="409"/>
      <c r="Q33" s="409"/>
      <c r="R33" s="409"/>
      <c r="S33" s="409"/>
      <c r="T33" s="167"/>
      <c r="U33" s="444" t="s">
        <v>187</v>
      </c>
      <c r="V33" s="444"/>
      <c r="W33" s="409" t="s">
        <v>188</v>
      </c>
      <c r="X33" s="409"/>
      <c r="Y33" s="409"/>
      <c r="Z33" s="409"/>
      <c r="AA33" s="409"/>
      <c r="AB33" s="409"/>
      <c r="AC33" s="409"/>
      <c r="AD33" s="409"/>
      <c r="AE33" s="409"/>
      <c r="AF33" s="409"/>
      <c r="AG33" s="409"/>
      <c r="AH33" s="409"/>
      <c r="AI33" s="409"/>
      <c r="AJ33" s="409"/>
      <c r="AK33" s="409"/>
      <c r="AL33" s="167"/>
      <c r="AM33" s="444" t="s">
        <v>187</v>
      </c>
      <c r="AN33" s="444"/>
      <c r="AO33" s="409" t="s">
        <v>188</v>
      </c>
      <c r="AP33" s="409"/>
      <c r="AQ33" s="409"/>
      <c r="AR33" s="409"/>
      <c r="AS33" s="409"/>
      <c r="AT33" s="409"/>
      <c r="AU33" s="409"/>
      <c r="AV33" s="409"/>
      <c r="AW33" s="409"/>
      <c r="AX33" s="409"/>
      <c r="AY33" s="409"/>
      <c r="AZ33" s="409"/>
      <c r="BA33" s="409"/>
      <c r="BB33" s="409"/>
      <c r="BC33" s="409"/>
      <c r="BD33" s="173"/>
      <c r="BE33" s="409" t="s">
        <v>189</v>
      </c>
      <c r="BF33" s="409"/>
      <c r="BG33" s="409" t="s">
        <v>190</v>
      </c>
      <c r="BH33" s="409"/>
      <c r="BI33" s="409"/>
      <c r="BJ33" s="409"/>
      <c r="BK33" s="409"/>
      <c r="BL33" s="409"/>
      <c r="BM33" s="409"/>
      <c r="BN33" s="409"/>
      <c r="BO33" s="409"/>
      <c r="BP33" s="409"/>
      <c r="BQ33" s="409"/>
      <c r="BR33" s="409"/>
      <c r="BS33" s="409"/>
      <c r="BT33" s="409"/>
      <c r="BU33" s="409"/>
      <c r="BV33" s="173"/>
      <c r="BW33" s="444" t="s">
        <v>189</v>
      </c>
      <c r="BX33" s="444"/>
      <c r="BY33" s="409" t="s">
        <v>191</v>
      </c>
      <c r="BZ33" s="409"/>
      <c r="CA33" s="409"/>
      <c r="CB33" s="409"/>
      <c r="CC33" s="409"/>
      <c r="CD33" s="409"/>
      <c r="CE33" s="409"/>
      <c r="CF33" s="409"/>
      <c r="CG33" s="409"/>
      <c r="CH33" s="409"/>
      <c r="CI33" s="409"/>
      <c r="CJ33" s="409"/>
      <c r="CK33" s="409"/>
      <c r="CL33" s="409"/>
      <c r="CM33" s="409"/>
      <c r="CN33" s="167"/>
      <c r="CO33" s="444" t="s">
        <v>187</v>
      </c>
      <c r="CP33" s="444"/>
      <c r="CQ33" s="409" t="s">
        <v>192</v>
      </c>
      <c r="CR33" s="409"/>
      <c r="CS33" s="409"/>
      <c r="CT33" s="409"/>
      <c r="CU33" s="409"/>
      <c r="CV33" s="409"/>
      <c r="CW33" s="409"/>
      <c r="CX33" s="409"/>
      <c r="CY33" s="409"/>
      <c r="CZ33" s="409"/>
      <c r="DA33" s="409"/>
      <c r="DB33" s="409"/>
      <c r="DC33" s="409"/>
      <c r="DD33" s="409"/>
      <c r="DE33" s="409"/>
      <c r="DF33" s="167"/>
      <c r="DG33" s="609" t="s">
        <v>193</v>
      </c>
      <c r="DH33" s="609"/>
      <c r="DI33" s="168"/>
    </row>
    <row r="34" spans="1:113" ht="32.25" customHeight="1" x14ac:dyDescent="0.15">
      <c r="A34" s="163"/>
      <c r="B34" s="190"/>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63"/>
      <c r="U34" s="610">
        <f>IF(W34="","",MAX(C34:D43)+1)</f>
        <v>2</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63"/>
      <c r="AM34" s="610">
        <f>IF(AO34="","",MAX(C34:D43,U34:V43)+1)</f>
        <v>5</v>
      </c>
      <c r="AN34" s="610"/>
      <c r="AO34" s="611" t="str">
        <f>IF('各会計、関係団体の財政状況及び健全化判断比率'!B31="","",'各会計、関係団体の財政状況及び健全化判断比率'!B31)</f>
        <v>水道事業特別会計</v>
      </c>
      <c r="AP34" s="611"/>
      <c r="AQ34" s="611"/>
      <c r="AR34" s="611"/>
      <c r="AS34" s="611"/>
      <c r="AT34" s="611"/>
      <c r="AU34" s="611"/>
      <c r="AV34" s="611"/>
      <c r="AW34" s="611"/>
      <c r="AX34" s="611"/>
      <c r="AY34" s="611"/>
      <c r="AZ34" s="611"/>
      <c r="BA34" s="611"/>
      <c r="BB34" s="611"/>
      <c r="BC34" s="611"/>
      <c r="BD34" s="163"/>
      <c r="BE34" s="610">
        <f>IF(BG34="","",MAX(C34:D43,U34:V43,AM34:AN43)+1)</f>
        <v>6</v>
      </c>
      <c r="BF34" s="610"/>
      <c r="BG34" s="611" t="str">
        <f>IF('各会計、関係団体の財政状況及び健全化判断比率'!B32="","",'各会計、関係団体の財政状況及び健全化判断比率'!B32)</f>
        <v>下水道事業特別会計</v>
      </c>
      <c r="BH34" s="611"/>
      <c r="BI34" s="611"/>
      <c r="BJ34" s="611"/>
      <c r="BK34" s="611"/>
      <c r="BL34" s="611"/>
      <c r="BM34" s="611"/>
      <c r="BN34" s="611"/>
      <c r="BO34" s="611"/>
      <c r="BP34" s="611"/>
      <c r="BQ34" s="611"/>
      <c r="BR34" s="611"/>
      <c r="BS34" s="611"/>
      <c r="BT34" s="611"/>
      <c r="BU34" s="611"/>
      <c r="BV34" s="163"/>
      <c r="BW34" s="610">
        <f>IF(BY34="","",MAX(C34:D43,U34:V43,AM34:AN43,BE34:BF43)+1)</f>
        <v>7</v>
      </c>
      <c r="BX34" s="610"/>
      <c r="BY34" s="611" t="str">
        <f>IF('各会計、関係団体の財政状況及び健全化判断比率'!B68="","",'各会計、関係団体の財政状況及び健全化判断比率'!B68)</f>
        <v>北部上北広域事務組合（一般会計）</v>
      </c>
      <c r="BZ34" s="611"/>
      <c r="CA34" s="611"/>
      <c r="CB34" s="611"/>
      <c r="CC34" s="611"/>
      <c r="CD34" s="611"/>
      <c r="CE34" s="611"/>
      <c r="CF34" s="611"/>
      <c r="CG34" s="611"/>
      <c r="CH34" s="611"/>
      <c r="CI34" s="611"/>
      <c r="CJ34" s="611"/>
      <c r="CK34" s="611"/>
      <c r="CL34" s="611"/>
      <c r="CM34" s="611"/>
      <c r="CN34" s="163"/>
      <c r="CO34" s="610">
        <f>IF(CQ34="","",MAX(C34:D43,U34:V43,AM34:AN43,BE34:BF43,BW34:BX43)+1)</f>
        <v>16</v>
      </c>
      <c r="CP34" s="610"/>
      <c r="CQ34" s="611" t="str">
        <f>IF('各会計、関係団体の財政状況及び健全化判断比率'!BS7="","",'各会計、関係団体の財政状況及び健全化判断比率'!BS7)</f>
        <v>野辺地町土地開発公社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168"/>
    </row>
    <row r="35" spans="1:113" ht="32.25" customHeight="1" x14ac:dyDescent="0.15">
      <c r="A35" s="163"/>
      <c r="B35" s="190"/>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63"/>
      <c r="U35" s="610">
        <f>IF(W35="","",U34+1)</f>
        <v>3</v>
      </c>
      <c r="V35" s="610"/>
      <c r="W35" s="611" t="str">
        <f>IF('各会計、関係団体の財政状況及び健全化判断比率'!B29="","",'各会計、関係団体の財政状況及び健全化判断比率'!B29)</f>
        <v>介護保険事業特別会計</v>
      </c>
      <c r="X35" s="611"/>
      <c r="Y35" s="611"/>
      <c r="Z35" s="611"/>
      <c r="AA35" s="611"/>
      <c r="AB35" s="611"/>
      <c r="AC35" s="611"/>
      <c r="AD35" s="611"/>
      <c r="AE35" s="611"/>
      <c r="AF35" s="611"/>
      <c r="AG35" s="611"/>
      <c r="AH35" s="611"/>
      <c r="AI35" s="611"/>
      <c r="AJ35" s="611"/>
      <c r="AK35" s="611"/>
      <c r="AL35" s="163"/>
      <c r="AM35" s="610" t="str">
        <f t="shared" ref="AM35:AM43" si="0">IF(AO35="","",AM34+1)</f>
        <v/>
      </c>
      <c r="AN35" s="610"/>
      <c r="AO35" s="611"/>
      <c r="AP35" s="611"/>
      <c r="AQ35" s="611"/>
      <c r="AR35" s="611"/>
      <c r="AS35" s="611"/>
      <c r="AT35" s="611"/>
      <c r="AU35" s="611"/>
      <c r="AV35" s="611"/>
      <c r="AW35" s="611"/>
      <c r="AX35" s="611"/>
      <c r="AY35" s="611"/>
      <c r="AZ35" s="611"/>
      <c r="BA35" s="611"/>
      <c r="BB35" s="611"/>
      <c r="BC35" s="611"/>
      <c r="BD35" s="163"/>
      <c r="BE35" s="610" t="str">
        <f t="shared" ref="BE35:BE43" si="1">IF(BG35="","",BE34+1)</f>
        <v/>
      </c>
      <c r="BF35" s="610"/>
      <c r="BG35" s="611"/>
      <c r="BH35" s="611"/>
      <c r="BI35" s="611"/>
      <c r="BJ35" s="611"/>
      <c r="BK35" s="611"/>
      <c r="BL35" s="611"/>
      <c r="BM35" s="611"/>
      <c r="BN35" s="611"/>
      <c r="BO35" s="611"/>
      <c r="BP35" s="611"/>
      <c r="BQ35" s="611"/>
      <c r="BR35" s="611"/>
      <c r="BS35" s="611"/>
      <c r="BT35" s="611"/>
      <c r="BU35" s="611"/>
      <c r="BV35" s="163"/>
      <c r="BW35" s="610">
        <f t="shared" ref="BW35:BW43" si="2">IF(BY35="","",BW34+1)</f>
        <v>8</v>
      </c>
      <c r="BX35" s="610"/>
      <c r="BY35" s="611" t="str">
        <f>IF('各会計、関係団体の財政状況及び健全化判断比率'!B69="","",'各会計、関係団体の財政状況及び健全化判断比率'!B69)</f>
        <v>北部上北広域事務組合（病院会計）</v>
      </c>
      <c r="BZ35" s="611"/>
      <c r="CA35" s="611"/>
      <c r="CB35" s="611"/>
      <c r="CC35" s="611"/>
      <c r="CD35" s="611"/>
      <c r="CE35" s="611"/>
      <c r="CF35" s="611"/>
      <c r="CG35" s="611"/>
      <c r="CH35" s="611"/>
      <c r="CI35" s="611"/>
      <c r="CJ35" s="611"/>
      <c r="CK35" s="611"/>
      <c r="CL35" s="611"/>
      <c r="CM35" s="611"/>
      <c r="CN35" s="163"/>
      <c r="CO35" s="610">
        <f t="shared" ref="CO35:CO43" si="3">IF(CQ35="","",CO34+1)</f>
        <v>17</v>
      </c>
      <c r="CP35" s="610"/>
      <c r="CQ35" s="611" t="str">
        <f>IF('各会計、関係団体の財政状況及び健全化判断比率'!BS8="","",'各会計、関係団体の財政状況及び健全化判断比率'!BS8)</f>
        <v>野辺地町観光協会</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68"/>
    </row>
    <row r="36" spans="1:113" ht="32.25" customHeight="1" x14ac:dyDescent="0.15">
      <c r="A36" s="163"/>
      <c r="B36" s="190"/>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63"/>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63"/>
      <c r="AM36" s="610" t="str">
        <f t="shared" si="0"/>
        <v/>
      </c>
      <c r="AN36" s="610"/>
      <c r="AO36" s="611"/>
      <c r="AP36" s="611"/>
      <c r="AQ36" s="611"/>
      <c r="AR36" s="611"/>
      <c r="AS36" s="611"/>
      <c r="AT36" s="611"/>
      <c r="AU36" s="611"/>
      <c r="AV36" s="611"/>
      <c r="AW36" s="611"/>
      <c r="AX36" s="611"/>
      <c r="AY36" s="611"/>
      <c r="AZ36" s="611"/>
      <c r="BA36" s="611"/>
      <c r="BB36" s="611"/>
      <c r="BC36" s="611"/>
      <c r="BD36" s="163"/>
      <c r="BE36" s="610" t="str">
        <f t="shared" si="1"/>
        <v/>
      </c>
      <c r="BF36" s="610"/>
      <c r="BG36" s="611"/>
      <c r="BH36" s="611"/>
      <c r="BI36" s="611"/>
      <c r="BJ36" s="611"/>
      <c r="BK36" s="611"/>
      <c r="BL36" s="611"/>
      <c r="BM36" s="611"/>
      <c r="BN36" s="611"/>
      <c r="BO36" s="611"/>
      <c r="BP36" s="611"/>
      <c r="BQ36" s="611"/>
      <c r="BR36" s="611"/>
      <c r="BS36" s="611"/>
      <c r="BT36" s="611"/>
      <c r="BU36" s="611"/>
      <c r="BV36" s="163"/>
      <c r="BW36" s="610">
        <f t="shared" si="2"/>
        <v>9</v>
      </c>
      <c r="BX36" s="610"/>
      <c r="BY36" s="611" t="str">
        <f>IF('各会計、関係団体の財政状況及び健全化判断比率'!B70="","",'各会計、関係団体の財政状況及び健全化判断比率'!B70)</f>
        <v>下北地域広域行政事務組合</v>
      </c>
      <c r="BZ36" s="611"/>
      <c r="CA36" s="611"/>
      <c r="CB36" s="611"/>
      <c r="CC36" s="611"/>
      <c r="CD36" s="611"/>
      <c r="CE36" s="611"/>
      <c r="CF36" s="611"/>
      <c r="CG36" s="611"/>
      <c r="CH36" s="611"/>
      <c r="CI36" s="611"/>
      <c r="CJ36" s="611"/>
      <c r="CK36" s="611"/>
      <c r="CL36" s="611"/>
      <c r="CM36" s="611"/>
      <c r="CN36" s="163"/>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68"/>
    </row>
    <row r="37" spans="1:113" ht="32.25" customHeight="1" x14ac:dyDescent="0.15">
      <c r="A37" s="163"/>
      <c r="B37" s="190"/>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63"/>
      <c r="U37" s="610" t="str">
        <f t="shared" si="4"/>
        <v/>
      </c>
      <c r="V37" s="610"/>
      <c r="W37" s="611"/>
      <c r="X37" s="611"/>
      <c r="Y37" s="611"/>
      <c r="Z37" s="611"/>
      <c r="AA37" s="611"/>
      <c r="AB37" s="611"/>
      <c r="AC37" s="611"/>
      <c r="AD37" s="611"/>
      <c r="AE37" s="611"/>
      <c r="AF37" s="611"/>
      <c r="AG37" s="611"/>
      <c r="AH37" s="611"/>
      <c r="AI37" s="611"/>
      <c r="AJ37" s="611"/>
      <c r="AK37" s="611"/>
      <c r="AL37" s="163"/>
      <c r="AM37" s="610" t="str">
        <f t="shared" si="0"/>
        <v/>
      </c>
      <c r="AN37" s="610"/>
      <c r="AO37" s="611"/>
      <c r="AP37" s="611"/>
      <c r="AQ37" s="611"/>
      <c r="AR37" s="611"/>
      <c r="AS37" s="611"/>
      <c r="AT37" s="611"/>
      <c r="AU37" s="611"/>
      <c r="AV37" s="611"/>
      <c r="AW37" s="611"/>
      <c r="AX37" s="611"/>
      <c r="AY37" s="611"/>
      <c r="AZ37" s="611"/>
      <c r="BA37" s="611"/>
      <c r="BB37" s="611"/>
      <c r="BC37" s="611"/>
      <c r="BD37" s="163"/>
      <c r="BE37" s="610" t="str">
        <f t="shared" si="1"/>
        <v/>
      </c>
      <c r="BF37" s="610"/>
      <c r="BG37" s="611"/>
      <c r="BH37" s="611"/>
      <c r="BI37" s="611"/>
      <c r="BJ37" s="611"/>
      <c r="BK37" s="611"/>
      <c r="BL37" s="611"/>
      <c r="BM37" s="611"/>
      <c r="BN37" s="611"/>
      <c r="BO37" s="611"/>
      <c r="BP37" s="611"/>
      <c r="BQ37" s="611"/>
      <c r="BR37" s="611"/>
      <c r="BS37" s="611"/>
      <c r="BT37" s="611"/>
      <c r="BU37" s="611"/>
      <c r="BV37" s="163"/>
      <c r="BW37" s="610">
        <f t="shared" si="2"/>
        <v>10</v>
      </c>
      <c r="BX37" s="610"/>
      <c r="BY37" s="611" t="str">
        <f>IF('各会計、関係団体の財政状況及び健全化判断比率'!B71="","",'各会計、関係団体の財政状況及び健全化判断比率'!B71)</f>
        <v>上北地方教育・福祉事務組合</v>
      </c>
      <c r="BZ37" s="611"/>
      <c r="CA37" s="611"/>
      <c r="CB37" s="611"/>
      <c r="CC37" s="611"/>
      <c r="CD37" s="611"/>
      <c r="CE37" s="611"/>
      <c r="CF37" s="611"/>
      <c r="CG37" s="611"/>
      <c r="CH37" s="611"/>
      <c r="CI37" s="611"/>
      <c r="CJ37" s="611"/>
      <c r="CK37" s="611"/>
      <c r="CL37" s="611"/>
      <c r="CM37" s="611"/>
      <c r="CN37" s="163"/>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68"/>
    </row>
    <row r="38" spans="1:113" ht="32.25" customHeight="1" x14ac:dyDescent="0.15">
      <c r="A38" s="163"/>
      <c r="B38" s="190"/>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63"/>
      <c r="U38" s="610" t="str">
        <f t="shared" si="4"/>
        <v/>
      </c>
      <c r="V38" s="610"/>
      <c r="W38" s="611"/>
      <c r="X38" s="611"/>
      <c r="Y38" s="611"/>
      <c r="Z38" s="611"/>
      <c r="AA38" s="611"/>
      <c r="AB38" s="611"/>
      <c r="AC38" s="611"/>
      <c r="AD38" s="611"/>
      <c r="AE38" s="611"/>
      <c r="AF38" s="611"/>
      <c r="AG38" s="611"/>
      <c r="AH38" s="611"/>
      <c r="AI38" s="611"/>
      <c r="AJ38" s="611"/>
      <c r="AK38" s="611"/>
      <c r="AL38" s="163"/>
      <c r="AM38" s="610" t="str">
        <f t="shared" si="0"/>
        <v/>
      </c>
      <c r="AN38" s="610"/>
      <c r="AO38" s="611"/>
      <c r="AP38" s="611"/>
      <c r="AQ38" s="611"/>
      <c r="AR38" s="611"/>
      <c r="AS38" s="611"/>
      <c r="AT38" s="611"/>
      <c r="AU38" s="611"/>
      <c r="AV38" s="611"/>
      <c r="AW38" s="611"/>
      <c r="AX38" s="611"/>
      <c r="AY38" s="611"/>
      <c r="AZ38" s="611"/>
      <c r="BA38" s="611"/>
      <c r="BB38" s="611"/>
      <c r="BC38" s="611"/>
      <c r="BD38" s="163"/>
      <c r="BE38" s="610" t="str">
        <f t="shared" si="1"/>
        <v/>
      </c>
      <c r="BF38" s="610"/>
      <c r="BG38" s="611"/>
      <c r="BH38" s="611"/>
      <c r="BI38" s="611"/>
      <c r="BJ38" s="611"/>
      <c r="BK38" s="611"/>
      <c r="BL38" s="611"/>
      <c r="BM38" s="611"/>
      <c r="BN38" s="611"/>
      <c r="BO38" s="611"/>
      <c r="BP38" s="611"/>
      <c r="BQ38" s="611"/>
      <c r="BR38" s="611"/>
      <c r="BS38" s="611"/>
      <c r="BT38" s="611"/>
      <c r="BU38" s="611"/>
      <c r="BV38" s="163"/>
      <c r="BW38" s="610">
        <f t="shared" si="2"/>
        <v>11</v>
      </c>
      <c r="BX38" s="610"/>
      <c r="BY38" s="611" t="str">
        <f>IF('各会計、関係団体の財政状況及び健全化判断比率'!B72="","",'各会計、関係団体の財政状況及び健全化判断比率'!B72)</f>
        <v>青森県市町村総合事務組合</v>
      </c>
      <c r="BZ38" s="611"/>
      <c r="CA38" s="611"/>
      <c r="CB38" s="611"/>
      <c r="CC38" s="611"/>
      <c r="CD38" s="611"/>
      <c r="CE38" s="611"/>
      <c r="CF38" s="611"/>
      <c r="CG38" s="611"/>
      <c r="CH38" s="611"/>
      <c r="CI38" s="611"/>
      <c r="CJ38" s="611"/>
      <c r="CK38" s="611"/>
      <c r="CL38" s="611"/>
      <c r="CM38" s="611"/>
      <c r="CN38" s="163"/>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68"/>
    </row>
    <row r="39" spans="1:113" ht="32.25" customHeight="1" x14ac:dyDescent="0.15">
      <c r="A39" s="163"/>
      <c r="B39" s="190"/>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63"/>
      <c r="U39" s="610" t="str">
        <f t="shared" si="4"/>
        <v/>
      </c>
      <c r="V39" s="610"/>
      <c r="W39" s="611"/>
      <c r="X39" s="611"/>
      <c r="Y39" s="611"/>
      <c r="Z39" s="611"/>
      <c r="AA39" s="611"/>
      <c r="AB39" s="611"/>
      <c r="AC39" s="611"/>
      <c r="AD39" s="611"/>
      <c r="AE39" s="611"/>
      <c r="AF39" s="611"/>
      <c r="AG39" s="611"/>
      <c r="AH39" s="611"/>
      <c r="AI39" s="611"/>
      <c r="AJ39" s="611"/>
      <c r="AK39" s="611"/>
      <c r="AL39" s="163"/>
      <c r="AM39" s="610" t="str">
        <f t="shared" si="0"/>
        <v/>
      </c>
      <c r="AN39" s="610"/>
      <c r="AO39" s="611"/>
      <c r="AP39" s="611"/>
      <c r="AQ39" s="611"/>
      <c r="AR39" s="611"/>
      <c r="AS39" s="611"/>
      <c r="AT39" s="611"/>
      <c r="AU39" s="611"/>
      <c r="AV39" s="611"/>
      <c r="AW39" s="611"/>
      <c r="AX39" s="611"/>
      <c r="AY39" s="611"/>
      <c r="AZ39" s="611"/>
      <c r="BA39" s="611"/>
      <c r="BB39" s="611"/>
      <c r="BC39" s="611"/>
      <c r="BD39" s="163"/>
      <c r="BE39" s="610" t="str">
        <f t="shared" si="1"/>
        <v/>
      </c>
      <c r="BF39" s="610"/>
      <c r="BG39" s="611"/>
      <c r="BH39" s="611"/>
      <c r="BI39" s="611"/>
      <c r="BJ39" s="611"/>
      <c r="BK39" s="611"/>
      <c r="BL39" s="611"/>
      <c r="BM39" s="611"/>
      <c r="BN39" s="611"/>
      <c r="BO39" s="611"/>
      <c r="BP39" s="611"/>
      <c r="BQ39" s="611"/>
      <c r="BR39" s="611"/>
      <c r="BS39" s="611"/>
      <c r="BT39" s="611"/>
      <c r="BU39" s="611"/>
      <c r="BV39" s="163"/>
      <c r="BW39" s="610">
        <f t="shared" si="2"/>
        <v>12</v>
      </c>
      <c r="BX39" s="610"/>
      <c r="BY39" s="611" t="str">
        <f>IF('各会計、関係団体の財政状況及び健全化判断比率'!B73="","",'各会計、関係団体の財政状況及び健全化判断比率'!B73)</f>
        <v>青森県市町村職員退職手当組合</v>
      </c>
      <c r="BZ39" s="611"/>
      <c r="CA39" s="611"/>
      <c r="CB39" s="611"/>
      <c r="CC39" s="611"/>
      <c r="CD39" s="611"/>
      <c r="CE39" s="611"/>
      <c r="CF39" s="611"/>
      <c r="CG39" s="611"/>
      <c r="CH39" s="611"/>
      <c r="CI39" s="611"/>
      <c r="CJ39" s="611"/>
      <c r="CK39" s="611"/>
      <c r="CL39" s="611"/>
      <c r="CM39" s="611"/>
      <c r="CN39" s="163"/>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68"/>
    </row>
    <row r="40" spans="1:113" ht="32.25" customHeight="1" x14ac:dyDescent="0.15">
      <c r="A40" s="163"/>
      <c r="B40" s="190"/>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63"/>
      <c r="U40" s="610" t="str">
        <f t="shared" si="4"/>
        <v/>
      </c>
      <c r="V40" s="610"/>
      <c r="W40" s="611"/>
      <c r="X40" s="611"/>
      <c r="Y40" s="611"/>
      <c r="Z40" s="611"/>
      <c r="AA40" s="611"/>
      <c r="AB40" s="611"/>
      <c r="AC40" s="611"/>
      <c r="AD40" s="611"/>
      <c r="AE40" s="611"/>
      <c r="AF40" s="611"/>
      <c r="AG40" s="611"/>
      <c r="AH40" s="611"/>
      <c r="AI40" s="611"/>
      <c r="AJ40" s="611"/>
      <c r="AK40" s="611"/>
      <c r="AL40" s="163"/>
      <c r="AM40" s="610" t="str">
        <f t="shared" si="0"/>
        <v/>
      </c>
      <c r="AN40" s="610"/>
      <c r="AO40" s="611"/>
      <c r="AP40" s="611"/>
      <c r="AQ40" s="611"/>
      <c r="AR40" s="611"/>
      <c r="AS40" s="611"/>
      <c r="AT40" s="611"/>
      <c r="AU40" s="611"/>
      <c r="AV40" s="611"/>
      <c r="AW40" s="611"/>
      <c r="AX40" s="611"/>
      <c r="AY40" s="611"/>
      <c r="AZ40" s="611"/>
      <c r="BA40" s="611"/>
      <c r="BB40" s="611"/>
      <c r="BC40" s="611"/>
      <c r="BD40" s="163"/>
      <c r="BE40" s="610" t="str">
        <f t="shared" si="1"/>
        <v/>
      </c>
      <c r="BF40" s="610"/>
      <c r="BG40" s="611"/>
      <c r="BH40" s="611"/>
      <c r="BI40" s="611"/>
      <c r="BJ40" s="611"/>
      <c r="BK40" s="611"/>
      <c r="BL40" s="611"/>
      <c r="BM40" s="611"/>
      <c r="BN40" s="611"/>
      <c r="BO40" s="611"/>
      <c r="BP40" s="611"/>
      <c r="BQ40" s="611"/>
      <c r="BR40" s="611"/>
      <c r="BS40" s="611"/>
      <c r="BT40" s="611"/>
      <c r="BU40" s="611"/>
      <c r="BV40" s="163"/>
      <c r="BW40" s="610">
        <f t="shared" si="2"/>
        <v>13</v>
      </c>
      <c r="BX40" s="610"/>
      <c r="BY40" s="611" t="str">
        <f>IF('各会計、関係団体の財政状況及び健全化判断比率'!B74="","",'各会計、関係団体の財政状況及び健全化判断比率'!B74)</f>
        <v>青森県交通災害共済組合</v>
      </c>
      <c r="BZ40" s="611"/>
      <c r="CA40" s="611"/>
      <c r="CB40" s="611"/>
      <c r="CC40" s="611"/>
      <c r="CD40" s="611"/>
      <c r="CE40" s="611"/>
      <c r="CF40" s="611"/>
      <c r="CG40" s="611"/>
      <c r="CH40" s="611"/>
      <c r="CI40" s="611"/>
      <c r="CJ40" s="611"/>
      <c r="CK40" s="611"/>
      <c r="CL40" s="611"/>
      <c r="CM40" s="611"/>
      <c r="CN40" s="163"/>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68"/>
    </row>
    <row r="41" spans="1:113" ht="32.25" customHeight="1" x14ac:dyDescent="0.15">
      <c r="A41" s="163"/>
      <c r="B41" s="190"/>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63"/>
      <c r="U41" s="610" t="str">
        <f t="shared" si="4"/>
        <v/>
      </c>
      <c r="V41" s="610"/>
      <c r="W41" s="611"/>
      <c r="X41" s="611"/>
      <c r="Y41" s="611"/>
      <c r="Z41" s="611"/>
      <c r="AA41" s="611"/>
      <c r="AB41" s="611"/>
      <c r="AC41" s="611"/>
      <c r="AD41" s="611"/>
      <c r="AE41" s="611"/>
      <c r="AF41" s="611"/>
      <c r="AG41" s="611"/>
      <c r="AH41" s="611"/>
      <c r="AI41" s="611"/>
      <c r="AJ41" s="611"/>
      <c r="AK41" s="611"/>
      <c r="AL41" s="163"/>
      <c r="AM41" s="610" t="str">
        <f t="shared" si="0"/>
        <v/>
      </c>
      <c r="AN41" s="610"/>
      <c r="AO41" s="611"/>
      <c r="AP41" s="611"/>
      <c r="AQ41" s="611"/>
      <c r="AR41" s="611"/>
      <c r="AS41" s="611"/>
      <c r="AT41" s="611"/>
      <c r="AU41" s="611"/>
      <c r="AV41" s="611"/>
      <c r="AW41" s="611"/>
      <c r="AX41" s="611"/>
      <c r="AY41" s="611"/>
      <c r="AZ41" s="611"/>
      <c r="BA41" s="611"/>
      <c r="BB41" s="611"/>
      <c r="BC41" s="611"/>
      <c r="BD41" s="163"/>
      <c r="BE41" s="610" t="str">
        <f t="shared" si="1"/>
        <v/>
      </c>
      <c r="BF41" s="610"/>
      <c r="BG41" s="611"/>
      <c r="BH41" s="611"/>
      <c r="BI41" s="611"/>
      <c r="BJ41" s="611"/>
      <c r="BK41" s="611"/>
      <c r="BL41" s="611"/>
      <c r="BM41" s="611"/>
      <c r="BN41" s="611"/>
      <c r="BO41" s="611"/>
      <c r="BP41" s="611"/>
      <c r="BQ41" s="611"/>
      <c r="BR41" s="611"/>
      <c r="BS41" s="611"/>
      <c r="BT41" s="611"/>
      <c r="BU41" s="611"/>
      <c r="BV41" s="163"/>
      <c r="BW41" s="610">
        <f t="shared" si="2"/>
        <v>14</v>
      </c>
      <c r="BX41" s="610"/>
      <c r="BY41" s="611" t="str">
        <f>IF('各会計、関係団体の財政状況及び健全化判断比率'!B75="","",'各会計、関係団体の財政状況及び健全化判断比率'!B75)</f>
        <v>青森県後期高齢者医療広域連合（一般会計）</v>
      </c>
      <c r="BZ41" s="611"/>
      <c r="CA41" s="611"/>
      <c r="CB41" s="611"/>
      <c r="CC41" s="611"/>
      <c r="CD41" s="611"/>
      <c r="CE41" s="611"/>
      <c r="CF41" s="611"/>
      <c r="CG41" s="611"/>
      <c r="CH41" s="611"/>
      <c r="CI41" s="611"/>
      <c r="CJ41" s="611"/>
      <c r="CK41" s="611"/>
      <c r="CL41" s="611"/>
      <c r="CM41" s="611"/>
      <c r="CN41" s="163"/>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68"/>
    </row>
    <row r="42" spans="1:113" ht="32.25" customHeight="1" x14ac:dyDescent="0.15">
      <c r="B42" s="190"/>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63"/>
      <c r="U42" s="610" t="str">
        <f t="shared" si="4"/>
        <v/>
      </c>
      <c r="V42" s="610"/>
      <c r="W42" s="611"/>
      <c r="X42" s="611"/>
      <c r="Y42" s="611"/>
      <c r="Z42" s="611"/>
      <c r="AA42" s="611"/>
      <c r="AB42" s="611"/>
      <c r="AC42" s="611"/>
      <c r="AD42" s="611"/>
      <c r="AE42" s="611"/>
      <c r="AF42" s="611"/>
      <c r="AG42" s="611"/>
      <c r="AH42" s="611"/>
      <c r="AI42" s="611"/>
      <c r="AJ42" s="611"/>
      <c r="AK42" s="611"/>
      <c r="AL42" s="163"/>
      <c r="AM42" s="610" t="str">
        <f t="shared" si="0"/>
        <v/>
      </c>
      <c r="AN42" s="610"/>
      <c r="AO42" s="611"/>
      <c r="AP42" s="611"/>
      <c r="AQ42" s="611"/>
      <c r="AR42" s="611"/>
      <c r="AS42" s="611"/>
      <c r="AT42" s="611"/>
      <c r="AU42" s="611"/>
      <c r="AV42" s="611"/>
      <c r="AW42" s="611"/>
      <c r="AX42" s="611"/>
      <c r="AY42" s="611"/>
      <c r="AZ42" s="611"/>
      <c r="BA42" s="611"/>
      <c r="BB42" s="611"/>
      <c r="BC42" s="611"/>
      <c r="BD42" s="163"/>
      <c r="BE42" s="610" t="str">
        <f t="shared" si="1"/>
        <v/>
      </c>
      <c r="BF42" s="610"/>
      <c r="BG42" s="611"/>
      <c r="BH42" s="611"/>
      <c r="BI42" s="611"/>
      <c r="BJ42" s="611"/>
      <c r="BK42" s="611"/>
      <c r="BL42" s="611"/>
      <c r="BM42" s="611"/>
      <c r="BN42" s="611"/>
      <c r="BO42" s="611"/>
      <c r="BP42" s="611"/>
      <c r="BQ42" s="611"/>
      <c r="BR42" s="611"/>
      <c r="BS42" s="611"/>
      <c r="BT42" s="611"/>
      <c r="BU42" s="611"/>
      <c r="BV42" s="163"/>
      <c r="BW42" s="610">
        <f t="shared" si="2"/>
        <v>15</v>
      </c>
      <c r="BX42" s="610"/>
      <c r="BY42" s="611" t="str">
        <f>IF('各会計、関係団体の財政状況及び健全化判断比率'!B76="","",'各会計、関係団体の財政状況及び健全化判断比率'!B76)</f>
        <v>青森県後期高齢者医療広域連合（後期高齢者医療事業会計）</v>
      </c>
      <c r="BZ42" s="611"/>
      <c r="CA42" s="611"/>
      <c r="CB42" s="611"/>
      <c r="CC42" s="611"/>
      <c r="CD42" s="611"/>
      <c r="CE42" s="611"/>
      <c r="CF42" s="611"/>
      <c r="CG42" s="611"/>
      <c r="CH42" s="611"/>
      <c r="CI42" s="611"/>
      <c r="CJ42" s="611"/>
      <c r="CK42" s="611"/>
      <c r="CL42" s="611"/>
      <c r="CM42" s="611"/>
      <c r="CN42" s="163"/>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68"/>
    </row>
    <row r="43" spans="1:113" ht="32.25" customHeight="1" x14ac:dyDescent="0.15">
      <c r="B43" s="190"/>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63"/>
      <c r="U43" s="610" t="str">
        <f t="shared" si="4"/>
        <v/>
      </c>
      <c r="V43" s="610"/>
      <c r="W43" s="611"/>
      <c r="X43" s="611"/>
      <c r="Y43" s="611"/>
      <c r="Z43" s="611"/>
      <c r="AA43" s="611"/>
      <c r="AB43" s="611"/>
      <c r="AC43" s="611"/>
      <c r="AD43" s="611"/>
      <c r="AE43" s="611"/>
      <c r="AF43" s="611"/>
      <c r="AG43" s="611"/>
      <c r="AH43" s="611"/>
      <c r="AI43" s="611"/>
      <c r="AJ43" s="611"/>
      <c r="AK43" s="611"/>
      <c r="AL43" s="163"/>
      <c r="AM43" s="610" t="str">
        <f t="shared" si="0"/>
        <v/>
      </c>
      <c r="AN43" s="610"/>
      <c r="AO43" s="611"/>
      <c r="AP43" s="611"/>
      <c r="AQ43" s="611"/>
      <c r="AR43" s="611"/>
      <c r="AS43" s="611"/>
      <c r="AT43" s="611"/>
      <c r="AU43" s="611"/>
      <c r="AV43" s="611"/>
      <c r="AW43" s="611"/>
      <c r="AX43" s="611"/>
      <c r="AY43" s="611"/>
      <c r="AZ43" s="611"/>
      <c r="BA43" s="611"/>
      <c r="BB43" s="611"/>
      <c r="BC43" s="611"/>
      <c r="BD43" s="163"/>
      <c r="BE43" s="610" t="str">
        <f t="shared" si="1"/>
        <v/>
      </c>
      <c r="BF43" s="610"/>
      <c r="BG43" s="611"/>
      <c r="BH43" s="611"/>
      <c r="BI43" s="611"/>
      <c r="BJ43" s="611"/>
      <c r="BK43" s="611"/>
      <c r="BL43" s="611"/>
      <c r="BM43" s="611"/>
      <c r="BN43" s="611"/>
      <c r="BO43" s="611"/>
      <c r="BP43" s="611"/>
      <c r="BQ43" s="611"/>
      <c r="BR43" s="611"/>
      <c r="BS43" s="611"/>
      <c r="BT43" s="611"/>
      <c r="BU43" s="611"/>
      <c r="BV43" s="163"/>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63"/>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194</v>
      </c>
      <c r="E46" s="613" t="s">
        <v>195</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15">
      <c r="E47" s="613" t="s">
        <v>196</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15">
      <c r="E48" s="613" t="s">
        <v>197</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15">
      <c r="E49" s="614" t="s">
        <v>198</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15">
      <c r="E50" s="613" t="s">
        <v>199</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15">
      <c r="E51" s="613" t="s">
        <v>200</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15">
      <c r="E52" s="613" t="s">
        <v>201</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15">
      <c r="E53" s="613" t="s">
        <v>202</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15"/>
    <row r="55" spans="5:113" x14ac:dyDescent="0.15"/>
    <row r="56" spans="5:113" x14ac:dyDescent="0.15"/>
  </sheetData>
  <sheetProtection algorithmName="SHA-512" hashValue="JblL5OElrLCcPqjv+97WpfDMZKHjhVdsQZMbZoyTgvkQF9Tg4GbIIFEJyL0W5swuzH5oBsPK+uONrBGrHAsW5Q==" saltValue="y5zVNh8bRjbb4NXHw5Qr8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62" t="s">
        <v>532</v>
      </c>
      <c r="D34" s="1162"/>
      <c r="E34" s="1163"/>
      <c r="F34" s="32">
        <v>6.93</v>
      </c>
      <c r="G34" s="33">
        <v>6.81</v>
      </c>
      <c r="H34" s="33">
        <v>6.52</v>
      </c>
      <c r="I34" s="33">
        <v>5.69</v>
      </c>
      <c r="J34" s="34">
        <v>5.27</v>
      </c>
      <c r="K34" s="22"/>
      <c r="L34" s="22"/>
      <c r="M34" s="22"/>
      <c r="N34" s="22"/>
      <c r="O34" s="22"/>
      <c r="P34" s="22"/>
    </row>
    <row r="35" spans="1:16" ht="39" customHeight="1" x14ac:dyDescent="0.15">
      <c r="A35" s="22"/>
      <c r="B35" s="35"/>
      <c r="C35" s="1158" t="s">
        <v>533</v>
      </c>
      <c r="D35" s="1158"/>
      <c r="E35" s="1159"/>
      <c r="F35" s="36">
        <v>3.58</v>
      </c>
      <c r="G35" s="37">
        <v>9.1</v>
      </c>
      <c r="H35" s="37">
        <v>4.17</v>
      </c>
      <c r="I35" s="37">
        <v>2.4</v>
      </c>
      <c r="J35" s="38">
        <v>2.63</v>
      </c>
      <c r="K35" s="22"/>
      <c r="L35" s="22"/>
      <c r="M35" s="22"/>
      <c r="N35" s="22"/>
      <c r="O35" s="22"/>
      <c r="P35" s="22"/>
    </row>
    <row r="36" spans="1:16" ht="39" customHeight="1" x14ac:dyDescent="0.15">
      <c r="A36" s="22"/>
      <c r="B36" s="35"/>
      <c r="C36" s="1158" t="s">
        <v>534</v>
      </c>
      <c r="D36" s="1158"/>
      <c r="E36" s="1159"/>
      <c r="F36" s="36">
        <v>0.4</v>
      </c>
      <c r="G36" s="37">
        <v>1.1000000000000001</v>
      </c>
      <c r="H36" s="37">
        <v>1.98</v>
      </c>
      <c r="I36" s="37">
        <v>2.52</v>
      </c>
      <c r="J36" s="38">
        <v>2.08</v>
      </c>
      <c r="K36" s="22"/>
      <c r="L36" s="22"/>
      <c r="M36" s="22"/>
      <c r="N36" s="22"/>
      <c r="O36" s="22"/>
      <c r="P36" s="22"/>
    </row>
    <row r="37" spans="1:16" ht="39" customHeight="1" x14ac:dyDescent="0.15">
      <c r="A37" s="22"/>
      <c r="B37" s="35"/>
      <c r="C37" s="1158" t="s">
        <v>535</v>
      </c>
      <c r="D37" s="1158"/>
      <c r="E37" s="1159"/>
      <c r="F37" s="36">
        <v>1.78</v>
      </c>
      <c r="G37" s="37">
        <v>1.86</v>
      </c>
      <c r="H37" s="37">
        <v>1.99</v>
      </c>
      <c r="I37" s="37">
        <v>1.24</v>
      </c>
      <c r="J37" s="38">
        <v>1.77</v>
      </c>
      <c r="K37" s="22"/>
      <c r="L37" s="22"/>
      <c r="M37" s="22"/>
      <c r="N37" s="22"/>
      <c r="O37" s="22"/>
      <c r="P37" s="22"/>
    </row>
    <row r="38" spans="1:16" ht="39" customHeight="1" x14ac:dyDescent="0.15">
      <c r="A38" s="22"/>
      <c r="B38" s="35"/>
      <c r="C38" s="1158" t="s">
        <v>536</v>
      </c>
      <c r="D38" s="1158"/>
      <c r="E38" s="1159"/>
      <c r="F38" s="36">
        <v>7.0000000000000007E-2</v>
      </c>
      <c r="G38" s="37">
        <v>7.0000000000000007E-2</v>
      </c>
      <c r="H38" s="37">
        <v>0.1</v>
      </c>
      <c r="I38" s="37">
        <v>0.13</v>
      </c>
      <c r="J38" s="38">
        <v>0.1</v>
      </c>
      <c r="K38" s="22"/>
      <c r="L38" s="22"/>
      <c r="M38" s="22"/>
      <c r="N38" s="22"/>
      <c r="O38" s="22"/>
      <c r="P38" s="22"/>
    </row>
    <row r="39" spans="1:16" ht="39" customHeight="1" x14ac:dyDescent="0.15">
      <c r="A39" s="22"/>
      <c r="B39" s="35"/>
      <c r="C39" s="1158" t="s">
        <v>537</v>
      </c>
      <c r="D39" s="1158"/>
      <c r="E39" s="1159"/>
      <c r="F39" s="36">
        <v>0</v>
      </c>
      <c r="G39" s="37">
        <v>0</v>
      </c>
      <c r="H39" s="37">
        <v>0</v>
      </c>
      <c r="I39" s="37">
        <v>0</v>
      </c>
      <c r="J39" s="38">
        <v>0</v>
      </c>
      <c r="K39" s="22"/>
      <c r="L39" s="22"/>
      <c r="M39" s="22"/>
      <c r="N39" s="22"/>
      <c r="O39" s="22"/>
      <c r="P39" s="22"/>
    </row>
    <row r="40" spans="1:16" ht="39" customHeight="1" x14ac:dyDescent="0.15">
      <c r="A40" s="22"/>
      <c r="B40" s="35"/>
      <c r="C40" s="1158"/>
      <c r="D40" s="1158"/>
      <c r="E40" s="1159"/>
      <c r="F40" s="36"/>
      <c r="G40" s="37"/>
      <c r="H40" s="37"/>
      <c r="I40" s="37"/>
      <c r="J40" s="38"/>
      <c r="K40" s="22"/>
      <c r="L40" s="22"/>
      <c r="M40" s="22"/>
      <c r="N40" s="22"/>
      <c r="O40" s="22"/>
      <c r="P40" s="22"/>
    </row>
    <row r="41" spans="1:16" ht="39" customHeight="1" x14ac:dyDescent="0.15">
      <c r="A41" s="22"/>
      <c r="B41" s="35"/>
      <c r="C41" s="1158"/>
      <c r="D41" s="1158"/>
      <c r="E41" s="1159"/>
      <c r="F41" s="36"/>
      <c r="G41" s="37"/>
      <c r="H41" s="37"/>
      <c r="I41" s="37"/>
      <c r="J41" s="38"/>
      <c r="K41" s="22"/>
      <c r="L41" s="22"/>
      <c r="M41" s="22"/>
      <c r="N41" s="22"/>
      <c r="O41" s="22"/>
      <c r="P41" s="22"/>
    </row>
    <row r="42" spans="1:16" ht="39" customHeight="1" x14ac:dyDescent="0.15">
      <c r="A42" s="22"/>
      <c r="B42" s="39"/>
      <c r="C42" s="1158" t="s">
        <v>538</v>
      </c>
      <c r="D42" s="1158"/>
      <c r="E42" s="1159"/>
      <c r="F42" s="36" t="s">
        <v>488</v>
      </c>
      <c r="G42" s="37" t="s">
        <v>488</v>
      </c>
      <c r="H42" s="37" t="s">
        <v>488</v>
      </c>
      <c r="I42" s="37" t="s">
        <v>488</v>
      </c>
      <c r="J42" s="38" t="s">
        <v>488</v>
      </c>
      <c r="K42" s="22"/>
      <c r="L42" s="22"/>
      <c r="M42" s="22"/>
      <c r="N42" s="22"/>
      <c r="O42" s="22"/>
      <c r="P42" s="22"/>
    </row>
    <row r="43" spans="1:16" ht="39" customHeight="1" thickBot="1" x14ac:dyDescent="0.2">
      <c r="A43" s="22"/>
      <c r="B43" s="40"/>
      <c r="C43" s="1160" t="s">
        <v>539</v>
      </c>
      <c r="D43" s="1160"/>
      <c r="E43" s="1161"/>
      <c r="F43" s="41">
        <v>0.03</v>
      </c>
      <c r="G43" s="42">
        <v>0.02</v>
      </c>
      <c r="H43" s="42">
        <v>0</v>
      </c>
      <c r="I43" s="42" t="s">
        <v>488</v>
      </c>
      <c r="J43" s="43" t="s">
        <v>488</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1z7aRmVyq4DC1OvPqt16jpxgMaI+F+pQ3y9PGUH+xlr31+b3hDcWT6lFZLYgEzh3gg6o1c1Ywlr5y6OkwqiPZA==" saltValue="SbirVWR+7+Bcx7FttRB9Z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15">
      <c r="A45" s="46"/>
      <c r="B45" s="1164" t="s">
        <v>9</v>
      </c>
      <c r="C45" s="1165"/>
      <c r="D45" s="56"/>
      <c r="E45" s="1170" t="s">
        <v>10</v>
      </c>
      <c r="F45" s="1170"/>
      <c r="G45" s="1170"/>
      <c r="H45" s="1170"/>
      <c r="I45" s="1170"/>
      <c r="J45" s="1171"/>
      <c r="K45" s="57">
        <v>652</v>
      </c>
      <c r="L45" s="58">
        <v>699</v>
      </c>
      <c r="M45" s="58">
        <v>752</v>
      </c>
      <c r="N45" s="58">
        <v>747</v>
      </c>
      <c r="O45" s="59">
        <v>742</v>
      </c>
      <c r="P45" s="46"/>
      <c r="Q45" s="46"/>
      <c r="R45" s="46"/>
      <c r="S45" s="46"/>
      <c r="T45" s="46"/>
      <c r="U45" s="46"/>
    </row>
    <row r="46" spans="1:21" ht="30.75" customHeight="1" x14ac:dyDescent="0.15">
      <c r="A46" s="46"/>
      <c r="B46" s="1166"/>
      <c r="C46" s="1167"/>
      <c r="D46" s="60"/>
      <c r="E46" s="1172" t="s">
        <v>11</v>
      </c>
      <c r="F46" s="1172"/>
      <c r="G46" s="1172"/>
      <c r="H46" s="1172"/>
      <c r="I46" s="1172"/>
      <c r="J46" s="1173"/>
      <c r="K46" s="61" t="s">
        <v>488</v>
      </c>
      <c r="L46" s="62" t="s">
        <v>488</v>
      </c>
      <c r="M46" s="62" t="s">
        <v>488</v>
      </c>
      <c r="N46" s="62" t="s">
        <v>488</v>
      </c>
      <c r="O46" s="63" t="s">
        <v>488</v>
      </c>
      <c r="P46" s="46"/>
      <c r="Q46" s="46"/>
      <c r="R46" s="46"/>
      <c r="S46" s="46"/>
      <c r="T46" s="46"/>
      <c r="U46" s="46"/>
    </row>
    <row r="47" spans="1:21" ht="30.75" customHeight="1" x14ac:dyDescent="0.15">
      <c r="A47" s="46"/>
      <c r="B47" s="1166"/>
      <c r="C47" s="1167"/>
      <c r="D47" s="60"/>
      <c r="E47" s="1172" t="s">
        <v>12</v>
      </c>
      <c r="F47" s="1172"/>
      <c r="G47" s="1172"/>
      <c r="H47" s="1172"/>
      <c r="I47" s="1172"/>
      <c r="J47" s="1173"/>
      <c r="K47" s="61" t="s">
        <v>488</v>
      </c>
      <c r="L47" s="62" t="s">
        <v>488</v>
      </c>
      <c r="M47" s="62" t="s">
        <v>488</v>
      </c>
      <c r="N47" s="62" t="s">
        <v>488</v>
      </c>
      <c r="O47" s="63" t="s">
        <v>488</v>
      </c>
      <c r="P47" s="46"/>
      <c r="Q47" s="46"/>
      <c r="R47" s="46"/>
      <c r="S47" s="46"/>
      <c r="T47" s="46"/>
      <c r="U47" s="46"/>
    </row>
    <row r="48" spans="1:21" ht="30.75" customHeight="1" x14ac:dyDescent="0.15">
      <c r="A48" s="46"/>
      <c r="B48" s="1166"/>
      <c r="C48" s="1167"/>
      <c r="D48" s="60"/>
      <c r="E48" s="1172" t="s">
        <v>13</v>
      </c>
      <c r="F48" s="1172"/>
      <c r="G48" s="1172"/>
      <c r="H48" s="1172"/>
      <c r="I48" s="1172"/>
      <c r="J48" s="1173"/>
      <c r="K48" s="61">
        <v>24</v>
      </c>
      <c r="L48" s="62">
        <v>29</v>
      </c>
      <c r="M48" s="62">
        <v>29</v>
      </c>
      <c r="N48" s="62">
        <v>29</v>
      </c>
      <c r="O48" s="63">
        <v>39</v>
      </c>
      <c r="P48" s="46"/>
      <c r="Q48" s="46"/>
      <c r="R48" s="46"/>
      <c r="S48" s="46"/>
      <c r="T48" s="46"/>
      <c r="U48" s="46"/>
    </row>
    <row r="49" spans="1:21" ht="30.75" customHeight="1" x14ac:dyDescent="0.15">
      <c r="A49" s="46"/>
      <c r="B49" s="1166"/>
      <c r="C49" s="1167"/>
      <c r="D49" s="60"/>
      <c r="E49" s="1172" t="s">
        <v>14</v>
      </c>
      <c r="F49" s="1172"/>
      <c r="G49" s="1172"/>
      <c r="H49" s="1172"/>
      <c r="I49" s="1172"/>
      <c r="J49" s="1173"/>
      <c r="K49" s="61">
        <v>119</v>
      </c>
      <c r="L49" s="62">
        <v>89</v>
      </c>
      <c r="M49" s="62">
        <v>64</v>
      </c>
      <c r="N49" s="62">
        <v>23</v>
      </c>
      <c r="O49" s="63">
        <v>32</v>
      </c>
      <c r="P49" s="46"/>
      <c r="Q49" s="46"/>
      <c r="R49" s="46"/>
      <c r="S49" s="46"/>
      <c r="T49" s="46"/>
      <c r="U49" s="46"/>
    </row>
    <row r="50" spans="1:21" ht="30.75" customHeight="1" x14ac:dyDescent="0.15">
      <c r="A50" s="46"/>
      <c r="B50" s="1166"/>
      <c r="C50" s="1167"/>
      <c r="D50" s="60"/>
      <c r="E50" s="1172" t="s">
        <v>15</v>
      </c>
      <c r="F50" s="1172"/>
      <c r="G50" s="1172"/>
      <c r="H50" s="1172"/>
      <c r="I50" s="1172"/>
      <c r="J50" s="1173"/>
      <c r="K50" s="61">
        <v>15</v>
      </c>
      <c r="L50" s="62">
        <v>15</v>
      </c>
      <c r="M50" s="62">
        <v>15</v>
      </c>
      <c r="N50" s="62" t="s">
        <v>488</v>
      </c>
      <c r="O50" s="63" t="s">
        <v>488</v>
      </c>
      <c r="P50" s="46"/>
      <c r="Q50" s="46"/>
      <c r="R50" s="46"/>
      <c r="S50" s="46"/>
      <c r="T50" s="46"/>
      <c r="U50" s="46"/>
    </row>
    <row r="51" spans="1:21" ht="30.75" customHeight="1" x14ac:dyDescent="0.15">
      <c r="A51" s="46"/>
      <c r="B51" s="1168"/>
      <c r="C51" s="1169"/>
      <c r="D51" s="64"/>
      <c r="E51" s="1172" t="s">
        <v>16</v>
      </c>
      <c r="F51" s="1172"/>
      <c r="G51" s="1172"/>
      <c r="H51" s="1172"/>
      <c r="I51" s="1172"/>
      <c r="J51" s="1173"/>
      <c r="K51" s="61">
        <v>0</v>
      </c>
      <c r="L51" s="62">
        <v>0</v>
      </c>
      <c r="M51" s="62" t="s">
        <v>488</v>
      </c>
      <c r="N51" s="62">
        <v>0</v>
      </c>
      <c r="O51" s="63">
        <v>0</v>
      </c>
      <c r="P51" s="46"/>
      <c r="Q51" s="46"/>
      <c r="R51" s="46"/>
      <c r="S51" s="46"/>
      <c r="T51" s="46"/>
      <c r="U51" s="46"/>
    </row>
    <row r="52" spans="1:21" ht="30.75" customHeight="1" x14ac:dyDescent="0.15">
      <c r="A52" s="46"/>
      <c r="B52" s="1174" t="s">
        <v>17</v>
      </c>
      <c r="C52" s="1175"/>
      <c r="D52" s="64"/>
      <c r="E52" s="1172" t="s">
        <v>18</v>
      </c>
      <c r="F52" s="1172"/>
      <c r="G52" s="1172"/>
      <c r="H52" s="1172"/>
      <c r="I52" s="1172"/>
      <c r="J52" s="1173"/>
      <c r="K52" s="61">
        <v>544</v>
      </c>
      <c r="L52" s="62">
        <v>569</v>
      </c>
      <c r="M52" s="62">
        <v>592</v>
      </c>
      <c r="N52" s="62">
        <v>560</v>
      </c>
      <c r="O52" s="63">
        <v>606</v>
      </c>
      <c r="P52" s="46"/>
      <c r="Q52" s="46"/>
      <c r="R52" s="46"/>
      <c r="S52" s="46"/>
      <c r="T52" s="46"/>
      <c r="U52" s="46"/>
    </row>
    <row r="53" spans="1:21" ht="30.75" customHeight="1" thickBot="1" x14ac:dyDescent="0.2">
      <c r="A53" s="46"/>
      <c r="B53" s="1176" t="s">
        <v>19</v>
      </c>
      <c r="C53" s="1177"/>
      <c r="D53" s="65"/>
      <c r="E53" s="1178" t="s">
        <v>20</v>
      </c>
      <c r="F53" s="1178"/>
      <c r="G53" s="1178"/>
      <c r="H53" s="1178"/>
      <c r="I53" s="1178"/>
      <c r="J53" s="1179"/>
      <c r="K53" s="66">
        <v>266</v>
      </c>
      <c r="L53" s="67">
        <v>263</v>
      </c>
      <c r="M53" s="67">
        <v>268</v>
      </c>
      <c r="N53" s="67">
        <v>239</v>
      </c>
      <c r="O53" s="68">
        <v>207</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15">
      <c r="B58" s="1180" t="s">
        <v>24</v>
      </c>
      <c r="C58" s="1181"/>
      <c r="D58" s="1186" t="s">
        <v>25</v>
      </c>
      <c r="E58" s="1187"/>
      <c r="F58" s="1187"/>
      <c r="G58" s="1187"/>
      <c r="H58" s="1187"/>
      <c r="I58" s="1187"/>
      <c r="J58" s="1188"/>
      <c r="K58" s="81"/>
      <c r="L58" s="82"/>
      <c r="M58" s="82"/>
      <c r="N58" s="82"/>
      <c r="O58" s="83"/>
    </row>
    <row r="59" spans="1:21" ht="31.5" customHeight="1" x14ac:dyDescent="0.15">
      <c r="B59" s="1182"/>
      <c r="C59" s="1183"/>
      <c r="D59" s="1189" t="s">
        <v>26</v>
      </c>
      <c r="E59" s="1190"/>
      <c r="F59" s="1190"/>
      <c r="G59" s="1190"/>
      <c r="H59" s="1190"/>
      <c r="I59" s="1190"/>
      <c r="J59" s="1191"/>
      <c r="K59" s="84"/>
      <c r="L59" s="85"/>
      <c r="M59" s="85"/>
      <c r="N59" s="85"/>
      <c r="O59" s="86"/>
    </row>
    <row r="60" spans="1:21" ht="31.5" customHeight="1" thickBot="1" x14ac:dyDescent="0.2">
      <c r="B60" s="1184"/>
      <c r="C60" s="1185"/>
      <c r="D60" s="1192" t="s">
        <v>27</v>
      </c>
      <c r="E60" s="1193"/>
      <c r="F60" s="1193"/>
      <c r="G60" s="1193"/>
      <c r="H60" s="1193"/>
      <c r="I60" s="1193"/>
      <c r="J60" s="1194"/>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15"/>
    <row r="66" s="47" customFormat="1" ht="12.6" hidden="1" customHeight="1" x14ac:dyDescent="0.15"/>
    <row r="67" s="47" customFormat="1" ht="12.6" hidden="1" customHeight="1" x14ac:dyDescent="0.15"/>
    <row r="68" s="47" customFormat="1" ht="12.6" hidden="1" customHeight="1" x14ac:dyDescent="0.15"/>
    <row r="69" s="47" customFormat="1" ht="12.6" hidden="1" customHeight="1" x14ac:dyDescent="0.15"/>
    <row r="70" s="47" customFormat="1" ht="12.6" hidden="1" customHeight="1" x14ac:dyDescent="0.15"/>
  </sheetData>
  <sheetProtection algorithmName="SHA-512" hashValue="lY/TBa4/SAFeAA7b2lv+fTHG/jjZ1WmzMCR/3LLMFcBPI8dPDqil+IMFdOqOnaXK3jvB7OJ6bAnPRv3h/Vm15w==" saltValue="bEKgQOnTmaEURjYcxz2SW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526</v>
      </c>
      <c r="J40" s="101" t="s">
        <v>527</v>
      </c>
      <c r="K40" s="101" t="s">
        <v>528</v>
      </c>
      <c r="L40" s="101" t="s">
        <v>529</v>
      </c>
      <c r="M40" s="102" t="s">
        <v>530</v>
      </c>
    </row>
    <row r="41" spans="2:13" ht="27.75" customHeight="1" x14ac:dyDescent="0.15">
      <c r="B41" s="1195" t="s">
        <v>30</v>
      </c>
      <c r="C41" s="1196"/>
      <c r="D41" s="103"/>
      <c r="E41" s="1201" t="s">
        <v>31</v>
      </c>
      <c r="F41" s="1201"/>
      <c r="G41" s="1201"/>
      <c r="H41" s="1202"/>
      <c r="I41" s="330">
        <v>6050</v>
      </c>
      <c r="J41" s="331">
        <v>5830</v>
      </c>
      <c r="K41" s="331">
        <v>5451</v>
      </c>
      <c r="L41" s="331">
        <v>6194</v>
      </c>
      <c r="M41" s="332">
        <v>6702</v>
      </c>
    </row>
    <row r="42" spans="2:13" ht="27.75" customHeight="1" x14ac:dyDescent="0.15">
      <c r="B42" s="1197"/>
      <c r="C42" s="1198"/>
      <c r="D42" s="104"/>
      <c r="E42" s="1203" t="s">
        <v>32</v>
      </c>
      <c r="F42" s="1203"/>
      <c r="G42" s="1203"/>
      <c r="H42" s="1204"/>
      <c r="I42" s="333">
        <v>27</v>
      </c>
      <c r="J42" s="334">
        <v>15</v>
      </c>
      <c r="K42" s="334" t="s">
        <v>488</v>
      </c>
      <c r="L42" s="334" t="s">
        <v>488</v>
      </c>
      <c r="M42" s="335" t="s">
        <v>488</v>
      </c>
    </row>
    <row r="43" spans="2:13" ht="27.75" customHeight="1" x14ac:dyDescent="0.15">
      <c r="B43" s="1197"/>
      <c r="C43" s="1198"/>
      <c r="D43" s="104"/>
      <c r="E43" s="1203" t="s">
        <v>33</v>
      </c>
      <c r="F43" s="1203"/>
      <c r="G43" s="1203"/>
      <c r="H43" s="1204"/>
      <c r="I43" s="333">
        <v>284</v>
      </c>
      <c r="J43" s="334">
        <v>259</v>
      </c>
      <c r="K43" s="334">
        <v>250</v>
      </c>
      <c r="L43" s="334">
        <v>230</v>
      </c>
      <c r="M43" s="335">
        <v>229</v>
      </c>
    </row>
    <row r="44" spans="2:13" ht="27.75" customHeight="1" x14ac:dyDescent="0.15">
      <c r="B44" s="1197"/>
      <c r="C44" s="1198"/>
      <c r="D44" s="104"/>
      <c r="E44" s="1203" t="s">
        <v>34</v>
      </c>
      <c r="F44" s="1203"/>
      <c r="G44" s="1203"/>
      <c r="H44" s="1204"/>
      <c r="I44" s="333">
        <v>271</v>
      </c>
      <c r="J44" s="334">
        <v>185</v>
      </c>
      <c r="K44" s="334">
        <v>166</v>
      </c>
      <c r="L44" s="334">
        <v>201</v>
      </c>
      <c r="M44" s="335">
        <v>349</v>
      </c>
    </row>
    <row r="45" spans="2:13" ht="27.75" customHeight="1" x14ac:dyDescent="0.15">
      <c r="B45" s="1197"/>
      <c r="C45" s="1198"/>
      <c r="D45" s="104"/>
      <c r="E45" s="1203" t="s">
        <v>35</v>
      </c>
      <c r="F45" s="1203"/>
      <c r="G45" s="1203"/>
      <c r="H45" s="1204"/>
      <c r="I45" s="333">
        <v>1003</v>
      </c>
      <c r="J45" s="334">
        <v>986</v>
      </c>
      <c r="K45" s="334">
        <v>930</v>
      </c>
      <c r="L45" s="334">
        <v>961</v>
      </c>
      <c r="M45" s="335">
        <v>949</v>
      </c>
    </row>
    <row r="46" spans="2:13" ht="27.75" customHeight="1" x14ac:dyDescent="0.15">
      <c r="B46" s="1197"/>
      <c r="C46" s="1198"/>
      <c r="D46" s="105"/>
      <c r="E46" s="1203" t="s">
        <v>36</v>
      </c>
      <c r="F46" s="1203"/>
      <c r="G46" s="1203"/>
      <c r="H46" s="1204"/>
      <c r="I46" s="333" t="s">
        <v>488</v>
      </c>
      <c r="J46" s="334" t="s">
        <v>488</v>
      </c>
      <c r="K46" s="334" t="s">
        <v>488</v>
      </c>
      <c r="L46" s="334" t="s">
        <v>488</v>
      </c>
      <c r="M46" s="335" t="s">
        <v>488</v>
      </c>
    </row>
    <row r="47" spans="2:13" ht="27.75" customHeight="1" x14ac:dyDescent="0.15">
      <c r="B47" s="1197"/>
      <c r="C47" s="1198"/>
      <c r="D47" s="106"/>
      <c r="E47" s="1205" t="s">
        <v>37</v>
      </c>
      <c r="F47" s="1206"/>
      <c r="G47" s="1206"/>
      <c r="H47" s="1207"/>
      <c r="I47" s="333" t="s">
        <v>488</v>
      </c>
      <c r="J47" s="334" t="s">
        <v>488</v>
      </c>
      <c r="K47" s="334" t="s">
        <v>488</v>
      </c>
      <c r="L47" s="334" t="s">
        <v>488</v>
      </c>
      <c r="M47" s="335" t="s">
        <v>488</v>
      </c>
    </row>
    <row r="48" spans="2:13" ht="27.75" customHeight="1" x14ac:dyDescent="0.15">
      <c r="B48" s="1197"/>
      <c r="C48" s="1198"/>
      <c r="D48" s="104"/>
      <c r="E48" s="1203" t="s">
        <v>38</v>
      </c>
      <c r="F48" s="1203"/>
      <c r="G48" s="1203"/>
      <c r="H48" s="1204"/>
      <c r="I48" s="333" t="s">
        <v>488</v>
      </c>
      <c r="J48" s="334" t="s">
        <v>488</v>
      </c>
      <c r="K48" s="334" t="s">
        <v>488</v>
      </c>
      <c r="L48" s="334" t="s">
        <v>488</v>
      </c>
      <c r="M48" s="335" t="s">
        <v>488</v>
      </c>
    </row>
    <row r="49" spans="2:13" ht="27.75" customHeight="1" x14ac:dyDescent="0.15">
      <c r="B49" s="1199"/>
      <c r="C49" s="1200"/>
      <c r="D49" s="104"/>
      <c r="E49" s="1203" t="s">
        <v>39</v>
      </c>
      <c r="F49" s="1203"/>
      <c r="G49" s="1203"/>
      <c r="H49" s="1204"/>
      <c r="I49" s="333" t="s">
        <v>488</v>
      </c>
      <c r="J49" s="334" t="s">
        <v>488</v>
      </c>
      <c r="K49" s="334" t="s">
        <v>488</v>
      </c>
      <c r="L49" s="334" t="s">
        <v>488</v>
      </c>
      <c r="M49" s="335" t="s">
        <v>488</v>
      </c>
    </row>
    <row r="50" spans="2:13" ht="27.75" customHeight="1" x14ac:dyDescent="0.15">
      <c r="B50" s="1208" t="s">
        <v>40</v>
      </c>
      <c r="C50" s="1209"/>
      <c r="D50" s="107"/>
      <c r="E50" s="1203" t="s">
        <v>41</v>
      </c>
      <c r="F50" s="1203"/>
      <c r="G50" s="1203"/>
      <c r="H50" s="1204"/>
      <c r="I50" s="333">
        <v>1668</v>
      </c>
      <c r="J50" s="334">
        <v>2029</v>
      </c>
      <c r="K50" s="334">
        <v>2675</v>
      </c>
      <c r="L50" s="334">
        <v>2734</v>
      </c>
      <c r="M50" s="335">
        <v>2775</v>
      </c>
    </row>
    <row r="51" spans="2:13" ht="27.75" customHeight="1" x14ac:dyDescent="0.15">
      <c r="B51" s="1197"/>
      <c r="C51" s="1198"/>
      <c r="D51" s="104"/>
      <c r="E51" s="1203" t="s">
        <v>42</v>
      </c>
      <c r="F51" s="1203"/>
      <c r="G51" s="1203"/>
      <c r="H51" s="1204"/>
      <c r="I51" s="333" t="s">
        <v>488</v>
      </c>
      <c r="J51" s="334" t="s">
        <v>488</v>
      </c>
      <c r="K51" s="334">
        <v>15</v>
      </c>
      <c r="L51" s="334">
        <v>13</v>
      </c>
      <c r="M51" s="335">
        <v>11</v>
      </c>
    </row>
    <row r="52" spans="2:13" ht="27.75" customHeight="1" x14ac:dyDescent="0.15">
      <c r="B52" s="1199"/>
      <c r="C52" s="1200"/>
      <c r="D52" s="104"/>
      <c r="E52" s="1203" t="s">
        <v>43</v>
      </c>
      <c r="F52" s="1203"/>
      <c r="G52" s="1203"/>
      <c r="H52" s="1204"/>
      <c r="I52" s="333">
        <v>5216</v>
      </c>
      <c r="J52" s="334">
        <v>4916</v>
      </c>
      <c r="K52" s="334">
        <v>4603</v>
      </c>
      <c r="L52" s="334">
        <v>4814</v>
      </c>
      <c r="M52" s="335">
        <v>5004</v>
      </c>
    </row>
    <row r="53" spans="2:13" ht="27.75" customHeight="1" thickBot="1" x14ac:dyDescent="0.2">
      <c r="B53" s="1210" t="s">
        <v>19</v>
      </c>
      <c r="C53" s="1211"/>
      <c r="D53" s="108"/>
      <c r="E53" s="1212" t="s">
        <v>44</v>
      </c>
      <c r="F53" s="1212"/>
      <c r="G53" s="1212"/>
      <c r="H53" s="1213"/>
      <c r="I53" s="336">
        <v>751</v>
      </c>
      <c r="J53" s="337">
        <v>328</v>
      </c>
      <c r="K53" s="337">
        <v>-494</v>
      </c>
      <c r="L53" s="337">
        <v>25</v>
      </c>
      <c r="M53" s="338">
        <v>439</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63ZOZoWFNe3r0ksE23flehnsVEaTBFk6BcqxGqDdlXz6TUBz1xH1s44hLzkdZ+p+c3GWFURpsxyjGulEw9rsqg==" saltValue="BWgSihVIbyDB/xjffGtKV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2"/>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528</v>
      </c>
      <c r="G54" s="117" t="s">
        <v>529</v>
      </c>
      <c r="H54" s="118" t="s">
        <v>530</v>
      </c>
    </row>
    <row r="55" spans="2:8" ht="52.5" customHeight="1" x14ac:dyDescent="0.15">
      <c r="B55" s="119"/>
      <c r="C55" s="1222" t="s">
        <v>46</v>
      </c>
      <c r="D55" s="1222"/>
      <c r="E55" s="1223"/>
      <c r="F55" s="339">
        <v>1008</v>
      </c>
      <c r="G55" s="339">
        <v>1097</v>
      </c>
      <c r="H55" s="340">
        <v>1148</v>
      </c>
    </row>
    <row r="56" spans="2:8" ht="52.5" customHeight="1" x14ac:dyDescent="0.15">
      <c r="B56" s="120"/>
      <c r="C56" s="1224" t="s">
        <v>47</v>
      </c>
      <c r="D56" s="1224"/>
      <c r="E56" s="1225"/>
      <c r="F56" s="341">
        <v>54</v>
      </c>
      <c r="G56" s="341">
        <v>78</v>
      </c>
      <c r="H56" s="342">
        <v>66</v>
      </c>
    </row>
    <row r="57" spans="2:8" ht="53.25" customHeight="1" x14ac:dyDescent="0.15">
      <c r="B57" s="120"/>
      <c r="C57" s="1226" t="s">
        <v>48</v>
      </c>
      <c r="D57" s="1226"/>
      <c r="E57" s="1227"/>
      <c r="F57" s="343">
        <v>1443</v>
      </c>
      <c r="G57" s="343">
        <v>1360</v>
      </c>
      <c r="H57" s="344">
        <v>1298</v>
      </c>
    </row>
    <row r="58" spans="2:8" ht="45.75" customHeight="1" x14ac:dyDescent="0.15">
      <c r="B58" s="121"/>
      <c r="C58" s="1214" t="s">
        <v>559</v>
      </c>
      <c r="D58" s="1215"/>
      <c r="E58" s="1216"/>
      <c r="F58" s="345">
        <v>501</v>
      </c>
      <c r="G58" s="345">
        <v>541</v>
      </c>
      <c r="H58" s="346">
        <v>626</v>
      </c>
    </row>
    <row r="59" spans="2:8" ht="45.75" customHeight="1" x14ac:dyDescent="0.15">
      <c r="B59" s="121"/>
      <c r="C59" s="1214" t="s">
        <v>561</v>
      </c>
      <c r="D59" s="1215"/>
      <c r="E59" s="1216"/>
      <c r="F59" s="345">
        <v>807</v>
      </c>
      <c r="G59" s="345">
        <v>552</v>
      </c>
      <c r="H59" s="346">
        <v>277</v>
      </c>
    </row>
    <row r="60" spans="2:8" ht="45.75" customHeight="1" x14ac:dyDescent="0.15">
      <c r="B60" s="121"/>
      <c r="C60" s="1214" t="s">
        <v>558</v>
      </c>
      <c r="D60" s="1215"/>
      <c r="E60" s="1216"/>
      <c r="F60" s="345" t="s">
        <v>563</v>
      </c>
      <c r="G60" s="345">
        <v>100</v>
      </c>
      <c r="H60" s="346">
        <v>188</v>
      </c>
    </row>
    <row r="61" spans="2:8" ht="45.75" customHeight="1" x14ac:dyDescent="0.15">
      <c r="B61" s="121"/>
      <c r="C61" s="1214" t="s">
        <v>560</v>
      </c>
      <c r="D61" s="1215"/>
      <c r="E61" s="1216"/>
      <c r="F61" s="345">
        <v>58</v>
      </c>
      <c r="G61" s="345">
        <v>54</v>
      </c>
      <c r="H61" s="346">
        <v>71</v>
      </c>
    </row>
    <row r="62" spans="2:8" ht="45.75" customHeight="1" thickBot="1" x14ac:dyDescent="0.2">
      <c r="B62" s="122"/>
      <c r="C62" s="1217" t="s">
        <v>562</v>
      </c>
      <c r="D62" s="1218"/>
      <c r="E62" s="1219"/>
      <c r="F62" s="347">
        <v>3</v>
      </c>
      <c r="G62" s="347">
        <v>50</v>
      </c>
      <c r="H62" s="348">
        <v>60</v>
      </c>
    </row>
    <row r="63" spans="2:8" ht="52.5" customHeight="1" thickBot="1" x14ac:dyDescent="0.2">
      <c r="B63" s="123"/>
      <c r="C63" s="1220" t="s">
        <v>49</v>
      </c>
      <c r="D63" s="1220"/>
      <c r="E63" s="1221"/>
      <c r="F63" s="349">
        <v>2505</v>
      </c>
      <c r="G63" s="349">
        <v>2535</v>
      </c>
      <c r="H63" s="350">
        <v>2511</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row r="71" s="1" customFormat="1" ht="13.5" hidden="1" customHeight="1" x14ac:dyDescent="0.15"/>
    <row r="72" s="1" customFormat="1" ht="13.5" hidden="1" customHeight="1" x14ac:dyDescent="0.15"/>
    <row r="73" s="1" customFormat="1" ht="13.5" hidden="1" customHeight="1" x14ac:dyDescent="0.15"/>
    <row r="74" s="1" customFormat="1" ht="13.5" hidden="1" customHeight="1" x14ac:dyDescent="0.15"/>
    <row r="75" s="1" customFormat="1" ht="13.5" hidden="1" customHeight="1" x14ac:dyDescent="0.15"/>
    <row r="76" s="1" customFormat="1" ht="13.5" hidden="1" customHeight="1" x14ac:dyDescent="0.15"/>
    <row r="77" s="1" customFormat="1" ht="13.5" hidden="1" customHeight="1" x14ac:dyDescent="0.15"/>
    <row r="78" s="1" customFormat="1" ht="13.5" hidden="1" customHeight="1" x14ac:dyDescent="0.15"/>
    <row r="79" s="1" customFormat="1" ht="13.5" hidden="1" customHeight="1" x14ac:dyDescent="0.15"/>
    <row r="80" s="1" customFormat="1" ht="13.5" hidden="1" customHeight="1" x14ac:dyDescent="0.15"/>
    <row r="81" s="1" customFormat="1" ht="13.5" hidden="1" customHeight="1" x14ac:dyDescent="0.15"/>
    <row r="82" s="1" customFormat="1" ht="13.5" hidden="1" customHeight="1" x14ac:dyDescent="0.15"/>
  </sheetData>
  <sheetProtection algorithmName="SHA-512" hashValue="YzUW+vjzrSopwKqiARZSDLrhtmRkD7N/SAmqFD4k5NB2e/wOM8KK9JX/ev2QL08fwdCdTsNMJw7egiLTcHMa3A==" saltValue="Jt9LpSN9GqQ88GOKDrrt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CB6B5-4BBF-422A-9E2B-78CF820C86D8}">
  <sheetPr>
    <pageSetUpPr fitToPage="1"/>
  </sheetPr>
  <dimension ref="A1:DE85"/>
  <sheetViews>
    <sheetView showGridLines="0" zoomScale="85" zoomScaleNormal="85" zoomScaleSheetLayoutView="55" workbookViewId="0">
      <selection activeCell="CT14" sqref="CT14"/>
    </sheetView>
  </sheetViews>
  <sheetFormatPr defaultColWidth="0" defaultRowHeight="13.5"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351"/>
      <c r="B1" s="352"/>
      <c r="DD1" s="243"/>
      <c r="DE1" s="243"/>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43"/>
      <c r="DE2" s="243"/>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43"/>
      <c r="DE3" s="243"/>
    </row>
    <row r="4" spans="1:109" s="241"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41"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41"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41"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41"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41"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41"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41"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41"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41"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41"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41" customFormat="1" x14ac:dyDescent="0.15">
      <c r="A15" s="243"/>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41" customFormat="1" x14ac:dyDescent="0.15">
      <c r="A16" s="243"/>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41" customFormat="1" x14ac:dyDescent="0.15">
      <c r="A17" s="243"/>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41" customFormat="1" x14ac:dyDescent="0.15">
      <c r="A18" s="243"/>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43"/>
      <c r="DE19" s="243"/>
    </row>
    <row r="20" spans="1:109" x14ac:dyDescent="0.15">
      <c r="DD20" s="243"/>
      <c r="DE20" s="243"/>
    </row>
    <row r="21" spans="1:109" ht="17.25" customHeight="1" x14ac:dyDescent="0.15">
      <c r="B21" s="354"/>
      <c r="C21" s="245"/>
      <c r="D21" s="245"/>
      <c r="E21" s="245"/>
      <c r="F21" s="245"/>
      <c r="G21" s="245"/>
      <c r="H21" s="245"/>
      <c r="I21" s="245"/>
      <c r="J21" s="245"/>
      <c r="K21" s="245"/>
      <c r="L21" s="245"/>
      <c r="M21" s="245"/>
      <c r="N21" s="35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355"/>
      <c r="AU21" s="245"/>
      <c r="AV21" s="245"/>
      <c r="AW21" s="245"/>
      <c r="AX21" s="245"/>
      <c r="AY21" s="245"/>
      <c r="AZ21" s="245"/>
      <c r="BA21" s="245"/>
      <c r="BB21" s="245"/>
      <c r="BC21" s="245"/>
      <c r="BD21" s="245"/>
      <c r="BE21" s="245"/>
      <c r="BF21" s="355"/>
      <c r="BG21" s="245"/>
      <c r="BH21" s="245"/>
      <c r="BI21" s="245"/>
      <c r="BJ21" s="245"/>
      <c r="BK21" s="245"/>
      <c r="BL21" s="245"/>
      <c r="BM21" s="245"/>
      <c r="BN21" s="245"/>
      <c r="BO21" s="245"/>
      <c r="BP21" s="245"/>
      <c r="BQ21" s="245"/>
      <c r="BR21" s="355"/>
      <c r="BS21" s="245"/>
      <c r="BT21" s="245"/>
      <c r="BU21" s="245"/>
      <c r="BV21" s="245"/>
      <c r="BW21" s="245"/>
      <c r="BX21" s="245"/>
      <c r="BY21" s="245"/>
      <c r="BZ21" s="245"/>
      <c r="CA21" s="245"/>
      <c r="CB21" s="245"/>
      <c r="CC21" s="245"/>
      <c r="CD21" s="355"/>
      <c r="CE21" s="245"/>
      <c r="CF21" s="245"/>
      <c r="CG21" s="245"/>
      <c r="CH21" s="245"/>
      <c r="CI21" s="245"/>
      <c r="CJ21" s="245"/>
      <c r="CK21" s="245"/>
      <c r="CL21" s="245"/>
      <c r="CM21" s="245"/>
      <c r="CN21" s="245"/>
      <c r="CO21" s="245"/>
      <c r="CP21" s="355"/>
      <c r="CQ21" s="245"/>
      <c r="CR21" s="245"/>
      <c r="CS21" s="245"/>
      <c r="CT21" s="245"/>
      <c r="CU21" s="245"/>
      <c r="CV21" s="245"/>
      <c r="CW21" s="245"/>
      <c r="CX21" s="245"/>
      <c r="CY21" s="245"/>
      <c r="CZ21" s="245"/>
      <c r="DA21" s="245"/>
      <c r="DB21" s="355"/>
      <c r="DC21" s="245"/>
      <c r="DD21" s="246"/>
      <c r="DE21" s="243"/>
    </row>
    <row r="22" spans="1:109" ht="17.25" customHeight="1" x14ac:dyDescent="0.15">
      <c r="B22" s="247"/>
    </row>
    <row r="23" spans="1:109" x14ac:dyDescent="0.15">
      <c r="B23" s="247"/>
    </row>
    <row r="24" spans="1:109" x14ac:dyDescent="0.15">
      <c r="B24" s="247"/>
    </row>
    <row r="25" spans="1:109" x14ac:dyDescent="0.15">
      <c r="B25" s="247"/>
    </row>
    <row r="26" spans="1:109" x14ac:dyDescent="0.15">
      <c r="B26" s="247"/>
    </row>
    <row r="27" spans="1:109" x14ac:dyDescent="0.15">
      <c r="B27" s="247"/>
    </row>
    <row r="28" spans="1:109" x14ac:dyDescent="0.15">
      <c r="B28" s="247"/>
    </row>
    <row r="29" spans="1:109" x14ac:dyDescent="0.15">
      <c r="B29" s="247"/>
    </row>
    <row r="30" spans="1:109" x14ac:dyDescent="0.15">
      <c r="B30" s="247"/>
    </row>
    <row r="31" spans="1:109" x14ac:dyDescent="0.15">
      <c r="B31" s="247"/>
    </row>
    <row r="32" spans="1:109" x14ac:dyDescent="0.15">
      <c r="B32" s="247"/>
    </row>
    <row r="33" spans="2:109" x14ac:dyDescent="0.15">
      <c r="B33" s="247"/>
    </row>
    <row r="34" spans="2:109" x14ac:dyDescent="0.15">
      <c r="B34" s="247"/>
    </row>
    <row r="35" spans="2:109" x14ac:dyDescent="0.15">
      <c r="B35" s="247"/>
    </row>
    <row r="36" spans="2:109" x14ac:dyDescent="0.15">
      <c r="B36" s="247"/>
    </row>
    <row r="37" spans="2:109" x14ac:dyDescent="0.15">
      <c r="B37" s="247"/>
    </row>
    <row r="38" spans="2:109" x14ac:dyDescent="0.15">
      <c r="B38" s="247"/>
    </row>
    <row r="39" spans="2:109"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x14ac:dyDescent="0.15">
      <c r="B40" s="356"/>
      <c r="DD40" s="356"/>
      <c r="DE40" s="243"/>
    </row>
    <row r="41" spans="2:109" ht="17.25" x14ac:dyDescent="0.15">
      <c r="B41" s="244" t="s">
        <v>565</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x14ac:dyDescent="0.15">
      <c r="B42" s="247"/>
      <c r="G42" s="357"/>
      <c r="I42" s="358"/>
      <c r="J42" s="358"/>
      <c r="K42" s="358"/>
      <c r="AM42" s="357"/>
      <c r="AN42" s="357" t="s">
        <v>566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47"/>
      <c r="AN43" s="1236" t="s">
        <v>567</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x14ac:dyDescent="0.15">
      <c r="B44" s="247"/>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x14ac:dyDescent="0.15">
      <c r="B45" s="247"/>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x14ac:dyDescent="0.15">
      <c r="B46" s="247"/>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x14ac:dyDescent="0.15">
      <c r="B47" s="247"/>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x14ac:dyDescent="0.15">
      <c r="B48" s="24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47"/>
      <c r="AN49" s="243" t="s">
        <v>568</v>
      </c>
    </row>
    <row r="50" spans="1:109" x14ac:dyDescent="0.15">
      <c r="B50" s="247"/>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526</v>
      </c>
      <c r="BQ50" s="1234"/>
      <c r="BR50" s="1234"/>
      <c r="BS50" s="1234"/>
      <c r="BT50" s="1234"/>
      <c r="BU50" s="1234"/>
      <c r="BV50" s="1234"/>
      <c r="BW50" s="1234"/>
      <c r="BX50" s="1234" t="s">
        <v>527</v>
      </c>
      <c r="BY50" s="1234"/>
      <c r="BZ50" s="1234"/>
      <c r="CA50" s="1234"/>
      <c r="CB50" s="1234"/>
      <c r="CC50" s="1234"/>
      <c r="CD50" s="1234"/>
      <c r="CE50" s="1234"/>
      <c r="CF50" s="1234" t="s">
        <v>528</v>
      </c>
      <c r="CG50" s="1234"/>
      <c r="CH50" s="1234"/>
      <c r="CI50" s="1234"/>
      <c r="CJ50" s="1234"/>
      <c r="CK50" s="1234"/>
      <c r="CL50" s="1234"/>
      <c r="CM50" s="1234"/>
      <c r="CN50" s="1234" t="s">
        <v>529</v>
      </c>
      <c r="CO50" s="1234"/>
      <c r="CP50" s="1234"/>
      <c r="CQ50" s="1234"/>
      <c r="CR50" s="1234"/>
      <c r="CS50" s="1234"/>
      <c r="CT50" s="1234"/>
      <c r="CU50" s="1234"/>
      <c r="CV50" s="1234" t="s">
        <v>530</v>
      </c>
      <c r="CW50" s="1234"/>
      <c r="CX50" s="1234"/>
      <c r="CY50" s="1234"/>
      <c r="CZ50" s="1234"/>
      <c r="DA50" s="1234"/>
      <c r="DB50" s="1234"/>
      <c r="DC50" s="1234"/>
    </row>
    <row r="51" spans="1:109" ht="13.5" customHeight="1" x14ac:dyDescent="0.15">
      <c r="B51" s="247"/>
      <c r="G51" s="1245"/>
      <c r="H51" s="1245"/>
      <c r="I51" s="1249"/>
      <c r="J51" s="1249"/>
      <c r="K51" s="1235"/>
      <c r="L51" s="1235"/>
      <c r="M51" s="1235"/>
      <c r="N51" s="1235"/>
      <c r="AM51" s="359"/>
      <c r="AN51" s="1233" t="s">
        <v>569</v>
      </c>
      <c r="AO51" s="1233"/>
      <c r="AP51" s="1233"/>
      <c r="AQ51" s="1233"/>
      <c r="AR51" s="1233"/>
      <c r="AS51" s="1233"/>
      <c r="AT51" s="1233"/>
      <c r="AU51" s="1233"/>
      <c r="AV51" s="1233"/>
      <c r="AW51" s="1233"/>
      <c r="AX51" s="1233"/>
      <c r="AY51" s="1233"/>
      <c r="AZ51" s="1233"/>
      <c r="BA51" s="1233"/>
      <c r="BB51" s="1233" t="s">
        <v>570</v>
      </c>
      <c r="BC51" s="1233"/>
      <c r="BD51" s="1233"/>
      <c r="BE51" s="1233"/>
      <c r="BF51" s="1233"/>
      <c r="BG51" s="1233"/>
      <c r="BH51" s="1233"/>
      <c r="BI51" s="1233"/>
      <c r="BJ51" s="1233"/>
      <c r="BK51" s="1233"/>
      <c r="BL51" s="1233"/>
      <c r="BM51" s="1233"/>
      <c r="BN51" s="1233"/>
      <c r="BO51" s="1233"/>
      <c r="BP51" s="1230">
        <v>21.7</v>
      </c>
      <c r="BQ51" s="1230"/>
      <c r="BR51" s="1230"/>
      <c r="BS51" s="1230"/>
      <c r="BT51" s="1230"/>
      <c r="BU51" s="1230"/>
      <c r="BV51" s="1230"/>
      <c r="BW51" s="1230"/>
      <c r="BX51" s="1230">
        <v>8.6999999999999993</v>
      </c>
      <c r="BY51" s="1230"/>
      <c r="BZ51" s="1230"/>
      <c r="CA51" s="1230"/>
      <c r="CB51" s="1230"/>
      <c r="CC51" s="1230"/>
      <c r="CD51" s="1230"/>
      <c r="CE51" s="1230"/>
      <c r="CF51" s="1230"/>
      <c r="CG51" s="1230"/>
      <c r="CH51" s="1230"/>
      <c r="CI51" s="1230"/>
      <c r="CJ51" s="1230"/>
      <c r="CK51" s="1230"/>
      <c r="CL51" s="1230"/>
      <c r="CM51" s="1230"/>
      <c r="CN51" s="1230">
        <v>0.6</v>
      </c>
      <c r="CO51" s="1230"/>
      <c r="CP51" s="1230"/>
      <c r="CQ51" s="1230"/>
      <c r="CR51" s="1230"/>
      <c r="CS51" s="1230"/>
      <c r="CT51" s="1230"/>
      <c r="CU51" s="1230"/>
      <c r="CV51" s="1230">
        <v>11.6</v>
      </c>
      <c r="CW51" s="1230"/>
      <c r="CX51" s="1230"/>
      <c r="CY51" s="1230"/>
      <c r="CZ51" s="1230"/>
      <c r="DA51" s="1230"/>
      <c r="DB51" s="1230"/>
      <c r="DC51" s="1230"/>
    </row>
    <row r="52" spans="1:109" x14ac:dyDescent="0.15">
      <c r="B52" s="247"/>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x14ac:dyDescent="0.15">
      <c r="A53" s="358"/>
      <c r="B53" s="247"/>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571</v>
      </c>
      <c r="BC53" s="1233"/>
      <c r="BD53" s="1233"/>
      <c r="BE53" s="1233"/>
      <c r="BF53" s="1233"/>
      <c r="BG53" s="1233"/>
      <c r="BH53" s="1233"/>
      <c r="BI53" s="1233"/>
      <c r="BJ53" s="1233"/>
      <c r="BK53" s="1233"/>
      <c r="BL53" s="1233"/>
      <c r="BM53" s="1233"/>
      <c r="BN53" s="1233"/>
      <c r="BO53" s="1233"/>
      <c r="BP53" s="1230">
        <v>74.2</v>
      </c>
      <c r="BQ53" s="1230"/>
      <c r="BR53" s="1230"/>
      <c r="BS53" s="1230"/>
      <c r="BT53" s="1230"/>
      <c r="BU53" s="1230"/>
      <c r="BV53" s="1230"/>
      <c r="BW53" s="1230"/>
      <c r="BX53" s="1230">
        <v>74.5</v>
      </c>
      <c r="BY53" s="1230"/>
      <c r="BZ53" s="1230"/>
      <c r="CA53" s="1230"/>
      <c r="CB53" s="1230"/>
      <c r="CC53" s="1230"/>
      <c r="CD53" s="1230"/>
      <c r="CE53" s="1230"/>
      <c r="CF53" s="1230">
        <v>75.3</v>
      </c>
      <c r="CG53" s="1230"/>
      <c r="CH53" s="1230"/>
      <c r="CI53" s="1230"/>
      <c r="CJ53" s="1230"/>
      <c r="CK53" s="1230"/>
      <c r="CL53" s="1230"/>
      <c r="CM53" s="1230"/>
      <c r="CN53" s="1230">
        <v>75.8</v>
      </c>
      <c r="CO53" s="1230"/>
      <c r="CP53" s="1230"/>
      <c r="CQ53" s="1230"/>
      <c r="CR53" s="1230"/>
      <c r="CS53" s="1230"/>
      <c r="CT53" s="1230"/>
      <c r="CU53" s="1230"/>
      <c r="CV53" s="1230">
        <v>69.3</v>
      </c>
      <c r="CW53" s="1230"/>
      <c r="CX53" s="1230"/>
      <c r="CY53" s="1230"/>
      <c r="CZ53" s="1230"/>
      <c r="DA53" s="1230"/>
      <c r="DB53" s="1230"/>
      <c r="DC53" s="1230"/>
    </row>
    <row r="54" spans="1:109" x14ac:dyDescent="0.15">
      <c r="A54" s="358"/>
      <c r="B54" s="247"/>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x14ac:dyDescent="0.15">
      <c r="A55" s="358"/>
      <c r="B55" s="247"/>
      <c r="G55" s="1228"/>
      <c r="H55" s="1228"/>
      <c r="I55" s="1228"/>
      <c r="J55" s="1228"/>
      <c r="K55" s="1235"/>
      <c r="L55" s="1235"/>
      <c r="M55" s="1235"/>
      <c r="N55" s="1235"/>
      <c r="AN55" s="1234" t="s">
        <v>572</v>
      </c>
      <c r="AO55" s="1234"/>
      <c r="AP55" s="1234"/>
      <c r="AQ55" s="1234"/>
      <c r="AR55" s="1234"/>
      <c r="AS55" s="1234"/>
      <c r="AT55" s="1234"/>
      <c r="AU55" s="1234"/>
      <c r="AV55" s="1234"/>
      <c r="AW55" s="1234"/>
      <c r="AX55" s="1234"/>
      <c r="AY55" s="1234"/>
      <c r="AZ55" s="1234"/>
      <c r="BA55" s="1234"/>
      <c r="BB55" s="1233" t="s">
        <v>570</v>
      </c>
      <c r="BC55" s="1233"/>
      <c r="BD55" s="1233"/>
      <c r="BE55" s="1233"/>
      <c r="BF55" s="1233"/>
      <c r="BG55" s="1233"/>
      <c r="BH55" s="1233"/>
      <c r="BI55" s="1233"/>
      <c r="BJ55" s="1233"/>
      <c r="BK55" s="1233"/>
      <c r="BL55" s="1233"/>
      <c r="BM55" s="1233"/>
      <c r="BN55" s="1233"/>
      <c r="BO55" s="1233"/>
      <c r="BP55" s="1230">
        <v>13.7</v>
      </c>
      <c r="BQ55" s="1230"/>
      <c r="BR55" s="1230"/>
      <c r="BS55" s="1230"/>
      <c r="BT55" s="1230"/>
      <c r="BU55" s="1230"/>
      <c r="BV55" s="1230"/>
      <c r="BW55" s="1230"/>
      <c r="BX55" s="1230">
        <v>6.9</v>
      </c>
      <c r="BY55" s="1230"/>
      <c r="BZ55" s="1230"/>
      <c r="CA55" s="1230"/>
      <c r="CB55" s="1230"/>
      <c r="CC55" s="1230"/>
      <c r="CD55" s="1230"/>
      <c r="CE55" s="1230"/>
      <c r="CF55" s="1230">
        <v>0</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x14ac:dyDescent="0.15">
      <c r="A56" s="358"/>
      <c r="B56" s="247"/>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x14ac:dyDescent="0.15">
      <c r="B57" s="362"/>
      <c r="G57" s="1228"/>
      <c r="H57" s="1228"/>
      <c r="I57" s="1231"/>
      <c r="J57" s="1231"/>
      <c r="K57" s="1235"/>
      <c r="L57" s="1235"/>
      <c r="M57" s="1235"/>
      <c r="N57" s="1235"/>
      <c r="AM57" s="243"/>
      <c r="AN57" s="1234"/>
      <c r="AO57" s="1234"/>
      <c r="AP57" s="1234"/>
      <c r="AQ57" s="1234"/>
      <c r="AR57" s="1234"/>
      <c r="AS57" s="1234"/>
      <c r="AT57" s="1234"/>
      <c r="AU57" s="1234"/>
      <c r="AV57" s="1234"/>
      <c r="AW57" s="1234"/>
      <c r="AX57" s="1234"/>
      <c r="AY57" s="1234"/>
      <c r="AZ57" s="1234"/>
      <c r="BA57" s="1234"/>
      <c r="BB57" s="1233" t="s">
        <v>571</v>
      </c>
      <c r="BC57" s="1233"/>
      <c r="BD57" s="1233"/>
      <c r="BE57" s="1233"/>
      <c r="BF57" s="1233"/>
      <c r="BG57" s="1233"/>
      <c r="BH57" s="1233"/>
      <c r="BI57" s="1233"/>
      <c r="BJ57" s="1233"/>
      <c r="BK57" s="1233"/>
      <c r="BL57" s="1233"/>
      <c r="BM57" s="1233"/>
      <c r="BN57" s="1233"/>
      <c r="BO57" s="1233"/>
      <c r="BP57" s="1230">
        <v>62</v>
      </c>
      <c r="BQ57" s="1230"/>
      <c r="BR57" s="1230"/>
      <c r="BS57" s="1230"/>
      <c r="BT57" s="1230"/>
      <c r="BU57" s="1230"/>
      <c r="BV57" s="1230"/>
      <c r="BW57" s="1230"/>
      <c r="BX57" s="1230">
        <v>62.9</v>
      </c>
      <c r="BY57" s="1230"/>
      <c r="BZ57" s="1230"/>
      <c r="CA57" s="1230"/>
      <c r="CB57" s="1230"/>
      <c r="CC57" s="1230"/>
      <c r="CD57" s="1230"/>
      <c r="CE57" s="1230"/>
      <c r="CF57" s="1230">
        <v>63.3</v>
      </c>
      <c r="CG57" s="1230"/>
      <c r="CH57" s="1230"/>
      <c r="CI57" s="1230"/>
      <c r="CJ57" s="1230"/>
      <c r="CK57" s="1230"/>
      <c r="CL57" s="1230"/>
      <c r="CM57" s="1230"/>
      <c r="CN57" s="1230">
        <v>64.400000000000006</v>
      </c>
      <c r="CO57" s="1230"/>
      <c r="CP57" s="1230"/>
      <c r="CQ57" s="1230"/>
      <c r="CR57" s="1230"/>
      <c r="CS57" s="1230"/>
      <c r="CT57" s="1230"/>
      <c r="CU57" s="1230"/>
      <c r="CV57" s="1230">
        <v>65.2</v>
      </c>
      <c r="CW57" s="1230"/>
      <c r="CX57" s="1230"/>
      <c r="CY57" s="1230"/>
      <c r="CZ57" s="1230"/>
      <c r="DA57" s="1230"/>
      <c r="DB57" s="1230"/>
      <c r="DC57" s="1230"/>
      <c r="DD57" s="363"/>
      <c r="DE57" s="362"/>
    </row>
    <row r="58" spans="1:109" s="358" customFormat="1" x14ac:dyDescent="0.15">
      <c r="A58" s="243"/>
      <c r="B58" s="362"/>
      <c r="G58" s="1228"/>
      <c r="H58" s="1228"/>
      <c r="I58" s="1231"/>
      <c r="J58" s="1231"/>
      <c r="K58" s="1235"/>
      <c r="L58" s="1235"/>
      <c r="M58" s="1235"/>
      <c r="N58" s="1235"/>
      <c r="AM58" s="243"/>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x14ac:dyDescent="0.15">
      <c r="A59" s="24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4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4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43"/>
    </row>
    <row r="63" spans="1:109" ht="17.25" x14ac:dyDescent="0.15">
      <c r="B63" s="300" t="s">
        <v>573</v>
      </c>
    </row>
    <row r="64" spans="1:109" x14ac:dyDescent="0.15">
      <c r="B64" s="247"/>
      <c r="G64" s="357"/>
      <c r="I64" s="369"/>
      <c r="J64" s="369"/>
      <c r="K64" s="369"/>
      <c r="L64" s="369"/>
      <c r="M64" s="369"/>
      <c r="N64" s="370"/>
      <c r="AM64" s="357"/>
      <c r="AN64" s="357" t="s">
        <v>566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47"/>
      <c r="AN65" s="1236" t="s">
        <v>574</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x14ac:dyDescent="0.15">
      <c r="B66" s="247"/>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x14ac:dyDescent="0.15">
      <c r="B67" s="247"/>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x14ac:dyDescent="0.15">
      <c r="B68" s="247"/>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x14ac:dyDescent="0.15">
      <c r="B69" s="247"/>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x14ac:dyDescent="0.15">
      <c r="B70" s="24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47"/>
      <c r="G71" s="374"/>
      <c r="I71" s="375"/>
      <c r="J71" s="372"/>
      <c r="K71" s="372"/>
      <c r="L71" s="373"/>
      <c r="M71" s="372"/>
      <c r="N71" s="373"/>
      <c r="AM71" s="374"/>
      <c r="AN71" s="243" t="s">
        <v>568</v>
      </c>
    </row>
    <row r="72" spans="2:107" x14ac:dyDescent="0.15">
      <c r="B72" s="247"/>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526</v>
      </c>
      <c r="BQ72" s="1234"/>
      <c r="BR72" s="1234"/>
      <c r="BS72" s="1234"/>
      <c r="BT72" s="1234"/>
      <c r="BU72" s="1234"/>
      <c r="BV72" s="1234"/>
      <c r="BW72" s="1234"/>
      <c r="BX72" s="1234" t="s">
        <v>527</v>
      </c>
      <c r="BY72" s="1234"/>
      <c r="BZ72" s="1234"/>
      <c r="CA72" s="1234"/>
      <c r="CB72" s="1234"/>
      <c r="CC72" s="1234"/>
      <c r="CD72" s="1234"/>
      <c r="CE72" s="1234"/>
      <c r="CF72" s="1234" t="s">
        <v>528</v>
      </c>
      <c r="CG72" s="1234"/>
      <c r="CH72" s="1234"/>
      <c r="CI72" s="1234"/>
      <c r="CJ72" s="1234"/>
      <c r="CK72" s="1234"/>
      <c r="CL72" s="1234"/>
      <c r="CM72" s="1234"/>
      <c r="CN72" s="1234" t="s">
        <v>529</v>
      </c>
      <c r="CO72" s="1234"/>
      <c r="CP72" s="1234"/>
      <c r="CQ72" s="1234"/>
      <c r="CR72" s="1234"/>
      <c r="CS72" s="1234"/>
      <c r="CT72" s="1234"/>
      <c r="CU72" s="1234"/>
      <c r="CV72" s="1234" t="s">
        <v>530</v>
      </c>
      <c r="CW72" s="1234"/>
      <c r="CX72" s="1234"/>
      <c r="CY72" s="1234"/>
      <c r="CZ72" s="1234"/>
      <c r="DA72" s="1234"/>
      <c r="DB72" s="1234"/>
      <c r="DC72" s="1234"/>
    </row>
    <row r="73" spans="2:107" x14ac:dyDescent="0.15">
      <c r="B73" s="247"/>
      <c r="G73" s="1245"/>
      <c r="H73" s="1245"/>
      <c r="I73" s="1245"/>
      <c r="J73" s="1245"/>
      <c r="K73" s="1229"/>
      <c r="L73" s="1229"/>
      <c r="M73" s="1229"/>
      <c r="N73" s="1229"/>
      <c r="AM73" s="359"/>
      <c r="AN73" s="1233" t="s">
        <v>569</v>
      </c>
      <c r="AO73" s="1233"/>
      <c r="AP73" s="1233"/>
      <c r="AQ73" s="1233"/>
      <c r="AR73" s="1233"/>
      <c r="AS73" s="1233"/>
      <c r="AT73" s="1233"/>
      <c r="AU73" s="1233"/>
      <c r="AV73" s="1233"/>
      <c r="AW73" s="1233"/>
      <c r="AX73" s="1233"/>
      <c r="AY73" s="1233"/>
      <c r="AZ73" s="1233"/>
      <c r="BA73" s="1233"/>
      <c r="BB73" s="1233" t="s">
        <v>570</v>
      </c>
      <c r="BC73" s="1233"/>
      <c r="BD73" s="1233"/>
      <c r="BE73" s="1233"/>
      <c r="BF73" s="1233"/>
      <c r="BG73" s="1233"/>
      <c r="BH73" s="1233"/>
      <c r="BI73" s="1233"/>
      <c r="BJ73" s="1233"/>
      <c r="BK73" s="1233"/>
      <c r="BL73" s="1233"/>
      <c r="BM73" s="1233"/>
      <c r="BN73" s="1233"/>
      <c r="BO73" s="1233"/>
      <c r="BP73" s="1230">
        <v>21.7</v>
      </c>
      <c r="BQ73" s="1230"/>
      <c r="BR73" s="1230"/>
      <c r="BS73" s="1230"/>
      <c r="BT73" s="1230"/>
      <c r="BU73" s="1230"/>
      <c r="BV73" s="1230"/>
      <c r="BW73" s="1230"/>
      <c r="BX73" s="1230">
        <v>8.6999999999999993</v>
      </c>
      <c r="BY73" s="1230"/>
      <c r="BZ73" s="1230"/>
      <c r="CA73" s="1230"/>
      <c r="CB73" s="1230"/>
      <c r="CC73" s="1230"/>
      <c r="CD73" s="1230"/>
      <c r="CE73" s="1230"/>
      <c r="CF73" s="1230"/>
      <c r="CG73" s="1230"/>
      <c r="CH73" s="1230"/>
      <c r="CI73" s="1230"/>
      <c r="CJ73" s="1230"/>
      <c r="CK73" s="1230"/>
      <c r="CL73" s="1230"/>
      <c r="CM73" s="1230"/>
      <c r="CN73" s="1230">
        <v>0.6</v>
      </c>
      <c r="CO73" s="1230"/>
      <c r="CP73" s="1230"/>
      <c r="CQ73" s="1230"/>
      <c r="CR73" s="1230"/>
      <c r="CS73" s="1230"/>
      <c r="CT73" s="1230"/>
      <c r="CU73" s="1230"/>
      <c r="CV73" s="1230">
        <v>11.6</v>
      </c>
      <c r="CW73" s="1230"/>
      <c r="CX73" s="1230"/>
      <c r="CY73" s="1230"/>
      <c r="CZ73" s="1230"/>
      <c r="DA73" s="1230"/>
      <c r="DB73" s="1230"/>
      <c r="DC73" s="1230"/>
    </row>
    <row r="74" spans="2:107" x14ac:dyDescent="0.15">
      <c r="B74" s="247"/>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x14ac:dyDescent="0.15">
      <c r="B75" s="247"/>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575</v>
      </c>
      <c r="BC75" s="1233"/>
      <c r="BD75" s="1233"/>
      <c r="BE75" s="1233"/>
      <c r="BF75" s="1233"/>
      <c r="BG75" s="1233"/>
      <c r="BH75" s="1233"/>
      <c r="BI75" s="1233"/>
      <c r="BJ75" s="1233"/>
      <c r="BK75" s="1233"/>
      <c r="BL75" s="1233"/>
      <c r="BM75" s="1233"/>
      <c r="BN75" s="1233"/>
      <c r="BO75" s="1233"/>
      <c r="BP75" s="1230">
        <v>7.6</v>
      </c>
      <c r="BQ75" s="1230"/>
      <c r="BR75" s="1230"/>
      <c r="BS75" s="1230"/>
      <c r="BT75" s="1230"/>
      <c r="BU75" s="1230"/>
      <c r="BV75" s="1230"/>
      <c r="BW75" s="1230"/>
      <c r="BX75" s="1230">
        <v>7.5</v>
      </c>
      <c r="BY75" s="1230"/>
      <c r="BZ75" s="1230"/>
      <c r="CA75" s="1230"/>
      <c r="CB75" s="1230"/>
      <c r="CC75" s="1230"/>
      <c r="CD75" s="1230"/>
      <c r="CE75" s="1230"/>
      <c r="CF75" s="1230">
        <v>7.3</v>
      </c>
      <c r="CG75" s="1230"/>
      <c r="CH75" s="1230"/>
      <c r="CI75" s="1230"/>
      <c r="CJ75" s="1230"/>
      <c r="CK75" s="1230"/>
      <c r="CL75" s="1230"/>
      <c r="CM75" s="1230"/>
      <c r="CN75" s="1230">
        <v>6.9</v>
      </c>
      <c r="CO75" s="1230"/>
      <c r="CP75" s="1230"/>
      <c r="CQ75" s="1230"/>
      <c r="CR75" s="1230"/>
      <c r="CS75" s="1230"/>
      <c r="CT75" s="1230"/>
      <c r="CU75" s="1230"/>
      <c r="CV75" s="1230">
        <v>6.4</v>
      </c>
      <c r="CW75" s="1230"/>
      <c r="CX75" s="1230"/>
      <c r="CY75" s="1230"/>
      <c r="CZ75" s="1230"/>
      <c r="DA75" s="1230"/>
      <c r="DB75" s="1230"/>
      <c r="DC75" s="1230"/>
    </row>
    <row r="76" spans="2:107" x14ac:dyDescent="0.15">
      <c r="B76" s="247"/>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x14ac:dyDescent="0.15">
      <c r="B77" s="247"/>
      <c r="G77" s="1228"/>
      <c r="H77" s="1228"/>
      <c r="I77" s="1228"/>
      <c r="J77" s="1228"/>
      <c r="K77" s="1229"/>
      <c r="L77" s="1229"/>
      <c r="M77" s="1229"/>
      <c r="N77" s="1229"/>
      <c r="AN77" s="1234" t="s">
        <v>572</v>
      </c>
      <c r="AO77" s="1234"/>
      <c r="AP77" s="1234"/>
      <c r="AQ77" s="1234"/>
      <c r="AR77" s="1234"/>
      <c r="AS77" s="1234"/>
      <c r="AT77" s="1234"/>
      <c r="AU77" s="1234"/>
      <c r="AV77" s="1234"/>
      <c r="AW77" s="1234"/>
      <c r="AX77" s="1234"/>
      <c r="AY77" s="1234"/>
      <c r="AZ77" s="1234"/>
      <c r="BA77" s="1234"/>
      <c r="BB77" s="1233" t="s">
        <v>570</v>
      </c>
      <c r="BC77" s="1233"/>
      <c r="BD77" s="1233"/>
      <c r="BE77" s="1233"/>
      <c r="BF77" s="1233"/>
      <c r="BG77" s="1233"/>
      <c r="BH77" s="1233"/>
      <c r="BI77" s="1233"/>
      <c r="BJ77" s="1233"/>
      <c r="BK77" s="1233"/>
      <c r="BL77" s="1233"/>
      <c r="BM77" s="1233"/>
      <c r="BN77" s="1233"/>
      <c r="BO77" s="1233"/>
      <c r="BP77" s="1230">
        <v>13.7</v>
      </c>
      <c r="BQ77" s="1230"/>
      <c r="BR77" s="1230"/>
      <c r="BS77" s="1230"/>
      <c r="BT77" s="1230"/>
      <c r="BU77" s="1230"/>
      <c r="BV77" s="1230"/>
      <c r="BW77" s="1230"/>
      <c r="BX77" s="1230">
        <v>6.9</v>
      </c>
      <c r="BY77" s="1230"/>
      <c r="BZ77" s="1230"/>
      <c r="CA77" s="1230"/>
      <c r="CB77" s="1230"/>
      <c r="CC77" s="1230"/>
      <c r="CD77" s="1230"/>
      <c r="CE77" s="1230"/>
      <c r="CF77" s="1230">
        <v>0</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x14ac:dyDescent="0.15">
      <c r="B78" s="247"/>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x14ac:dyDescent="0.15">
      <c r="B79" s="247"/>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575</v>
      </c>
      <c r="BC79" s="1233"/>
      <c r="BD79" s="1233"/>
      <c r="BE79" s="1233"/>
      <c r="BF79" s="1233"/>
      <c r="BG79" s="1233"/>
      <c r="BH79" s="1233"/>
      <c r="BI79" s="1233"/>
      <c r="BJ79" s="1233"/>
      <c r="BK79" s="1233"/>
      <c r="BL79" s="1233"/>
      <c r="BM79" s="1233"/>
      <c r="BN79" s="1233"/>
      <c r="BO79" s="1233"/>
      <c r="BP79" s="1230">
        <v>7.9</v>
      </c>
      <c r="BQ79" s="1230"/>
      <c r="BR79" s="1230"/>
      <c r="BS79" s="1230"/>
      <c r="BT79" s="1230"/>
      <c r="BU79" s="1230"/>
      <c r="BV79" s="1230"/>
      <c r="BW79" s="1230"/>
      <c r="BX79" s="1230">
        <v>8</v>
      </c>
      <c r="BY79" s="1230"/>
      <c r="BZ79" s="1230"/>
      <c r="CA79" s="1230"/>
      <c r="CB79" s="1230"/>
      <c r="CC79" s="1230"/>
      <c r="CD79" s="1230"/>
      <c r="CE79" s="1230"/>
      <c r="CF79" s="1230">
        <v>8</v>
      </c>
      <c r="CG79" s="1230"/>
      <c r="CH79" s="1230"/>
      <c r="CI79" s="1230"/>
      <c r="CJ79" s="1230"/>
      <c r="CK79" s="1230"/>
      <c r="CL79" s="1230"/>
      <c r="CM79" s="1230"/>
      <c r="CN79" s="1230">
        <v>8.1</v>
      </c>
      <c r="CO79" s="1230"/>
      <c r="CP79" s="1230"/>
      <c r="CQ79" s="1230"/>
      <c r="CR79" s="1230"/>
      <c r="CS79" s="1230"/>
      <c r="CT79" s="1230"/>
      <c r="CU79" s="1230"/>
      <c r="CV79" s="1230">
        <v>8.1</v>
      </c>
      <c r="CW79" s="1230"/>
      <c r="CX79" s="1230"/>
      <c r="CY79" s="1230"/>
      <c r="CZ79" s="1230"/>
      <c r="DA79" s="1230"/>
      <c r="DB79" s="1230"/>
      <c r="DC79" s="1230"/>
    </row>
    <row r="80" spans="2:107" x14ac:dyDescent="0.15">
      <c r="B80" s="247"/>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x14ac:dyDescent="0.15">
      <c r="B81" s="247"/>
    </row>
    <row r="82" spans="2:109" ht="17.25" x14ac:dyDescent="0.15">
      <c r="B82" s="24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x14ac:dyDescent="0.15">
      <c r="DD84" s="243"/>
      <c r="DE84" s="243"/>
    </row>
    <row r="85" spans="2:109" x14ac:dyDescent="0.15">
      <c r="DD85" s="243"/>
      <c r="DE85" s="243"/>
    </row>
  </sheetData>
  <sheetProtection algorithmName="SHA-512" hashValue="ZdCDUX9g4RB0rGiDwlJ19dCW2tC4ISgFJ4Qzm+cQgjfvRoL9Ut23hY7LpDb6wWPRMONts0X8aRV+cqACP6VPRQ==" saltValue="QfJePH0UnywsYCvOlxUNK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B6B06-F2AB-49FD-BE75-5DC4F915708A}">
  <sheetPr>
    <pageSetUpPr fitToPage="1"/>
  </sheetPr>
  <dimension ref="A1:DR125"/>
  <sheetViews>
    <sheetView showGridLines="0" zoomScale="85" zoomScaleNormal="85" zoomScaleSheetLayoutView="70" workbookViewId="0">
      <selection activeCell="B100" sqref="B100"/>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476</v>
      </c>
    </row>
  </sheetData>
  <sheetProtection algorithmName="SHA-512" hashValue="L4iZxuUoRD+/vjovVRZ6zBoPLUqaOqsvVGRUt0z2F/HkmOEZOaBXJHH2eCaRe/KbHDRLo0/kIahww88ILh7LKQ==" saltValue="azEPKtHLy69X1IC5Cm17RA=="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42558-2730-4AB6-9451-18289705BC6D}">
  <sheetPr>
    <pageSetUpPr fitToPage="1"/>
  </sheetPr>
  <dimension ref="A1:DR125"/>
  <sheetViews>
    <sheetView showGridLines="0" zoomScale="85" zoomScaleNormal="85" zoomScaleSheetLayoutView="55" workbookViewId="0">
      <selection activeCell="BX20" sqref="BX20"/>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476</v>
      </c>
    </row>
  </sheetData>
  <sheetProtection algorithmName="SHA-512" hashValue="zkyklxQCnMB/KsWOfUiLp71YQWrNMGM16/48CVB89h04WSadk7a/Td7yJArjapuZEbHqXzcud5UXbPHfE7Gz2Q==" saltValue="XWEw5AEhED11MBG0IThEbg=="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525</v>
      </c>
      <c r="G2" s="137"/>
      <c r="H2" s="138"/>
    </row>
    <row r="3" spans="1:8" x14ac:dyDescent="0.15">
      <c r="A3" s="134" t="s">
        <v>518</v>
      </c>
      <c r="B3" s="139"/>
      <c r="C3" s="140"/>
      <c r="D3" s="141">
        <v>41727</v>
      </c>
      <c r="E3" s="142"/>
      <c r="F3" s="143">
        <v>117234</v>
      </c>
      <c r="G3" s="144"/>
      <c r="H3" s="145"/>
    </row>
    <row r="4" spans="1:8" x14ac:dyDescent="0.15">
      <c r="A4" s="146"/>
      <c r="B4" s="147"/>
      <c r="C4" s="148"/>
      <c r="D4" s="149">
        <v>22442</v>
      </c>
      <c r="E4" s="150"/>
      <c r="F4" s="151">
        <v>59796</v>
      </c>
      <c r="G4" s="152"/>
      <c r="H4" s="153"/>
    </row>
    <row r="5" spans="1:8" x14ac:dyDescent="0.15">
      <c r="A5" s="134" t="s">
        <v>520</v>
      </c>
      <c r="B5" s="139"/>
      <c r="C5" s="140"/>
      <c r="D5" s="141">
        <v>53166</v>
      </c>
      <c r="E5" s="142"/>
      <c r="F5" s="143">
        <v>97758</v>
      </c>
      <c r="G5" s="144"/>
      <c r="H5" s="145"/>
    </row>
    <row r="6" spans="1:8" x14ac:dyDescent="0.15">
      <c r="A6" s="146"/>
      <c r="B6" s="147"/>
      <c r="C6" s="148"/>
      <c r="D6" s="149">
        <v>37038</v>
      </c>
      <c r="E6" s="150"/>
      <c r="F6" s="151">
        <v>45946</v>
      </c>
      <c r="G6" s="152"/>
      <c r="H6" s="153"/>
    </row>
    <row r="7" spans="1:8" x14ac:dyDescent="0.15">
      <c r="A7" s="134" t="s">
        <v>521</v>
      </c>
      <c r="B7" s="139"/>
      <c r="C7" s="140"/>
      <c r="D7" s="141">
        <v>37443</v>
      </c>
      <c r="E7" s="142"/>
      <c r="F7" s="143">
        <v>91338</v>
      </c>
      <c r="G7" s="144"/>
      <c r="H7" s="145"/>
    </row>
    <row r="8" spans="1:8" x14ac:dyDescent="0.15">
      <c r="A8" s="146"/>
      <c r="B8" s="147"/>
      <c r="C8" s="148"/>
      <c r="D8" s="149">
        <v>25347</v>
      </c>
      <c r="E8" s="150"/>
      <c r="F8" s="151">
        <v>43989</v>
      </c>
      <c r="G8" s="152"/>
      <c r="H8" s="153"/>
    </row>
    <row r="9" spans="1:8" x14ac:dyDescent="0.15">
      <c r="A9" s="134" t="s">
        <v>522</v>
      </c>
      <c r="B9" s="139"/>
      <c r="C9" s="140"/>
      <c r="D9" s="141">
        <v>162730</v>
      </c>
      <c r="E9" s="142"/>
      <c r="F9" s="143">
        <v>103975</v>
      </c>
      <c r="G9" s="144"/>
      <c r="H9" s="145"/>
    </row>
    <row r="10" spans="1:8" x14ac:dyDescent="0.15">
      <c r="A10" s="146"/>
      <c r="B10" s="147"/>
      <c r="C10" s="148"/>
      <c r="D10" s="149">
        <v>142248</v>
      </c>
      <c r="E10" s="150"/>
      <c r="F10" s="151">
        <v>52698</v>
      </c>
      <c r="G10" s="152"/>
      <c r="H10" s="153"/>
    </row>
    <row r="11" spans="1:8" x14ac:dyDescent="0.15">
      <c r="A11" s="134" t="s">
        <v>523</v>
      </c>
      <c r="B11" s="139"/>
      <c r="C11" s="140"/>
      <c r="D11" s="141">
        <v>137081</v>
      </c>
      <c r="E11" s="142"/>
      <c r="F11" s="143">
        <v>112678</v>
      </c>
      <c r="G11" s="144"/>
      <c r="H11" s="145"/>
    </row>
    <row r="12" spans="1:8" x14ac:dyDescent="0.15">
      <c r="A12" s="146"/>
      <c r="B12" s="147"/>
      <c r="C12" s="154"/>
      <c r="D12" s="149">
        <v>105976</v>
      </c>
      <c r="E12" s="150"/>
      <c r="F12" s="151">
        <v>55165</v>
      </c>
      <c r="G12" s="152"/>
      <c r="H12" s="153"/>
    </row>
    <row r="13" spans="1:8" x14ac:dyDescent="0.15">
      <c r="A13" s="134"/>
      <c r="B13" s="139"/>
      <c r="C13" s="140"/>
      <c r="D13" s="141">
        <v>86429</v>
      </c>
      <c r="E13" s="142"/>
      <c r="F13" s="143">
        <v>104597</v>
      </c>
      <c r="G13" s="155"/>
      <c r="H13" s="145"/>
    </row>
    <row r="14" spans="1:8" x14ac:dyDescent="0.15">
      <c r="A14" s="146"/>
      <c r="B14" s="147"/>
      <c r="C14" s="148"/>
      <c r="D14" s="149">
        <v>66610</v>
      </c>
      <c r="E14" s="150"/>
      <c r="F14" s="151">
        <v>51519</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3.58</v>
      </c>
      <c r="C19" s="156">
        <f>ROUND(VALUE(SUBSTITUTE(実質収支比率等に係る経年分析!G$48,"▲","-")),2)</f>
        <v>9.11</v>
      </c>
      <c r="D19" s="156">
        <f>ROUND(VALUE(SUBSTITUTE(実質収支比率等に係る経年分析!H$48,"▲","-")),2)</f>
        <v>4.18</v>
      </c>
      <c r="E19" s="156">
        <f>ROUND(VALUE(SUBSTITUTE(実質収支比率等に係る経年分析!I$48,"▲","-")),2)</f>
        <v>2.4</v>
      </c>
      <c r="F19" s="156">
        <f>ROUND(VALUE(SUBSTITUTE(実質収支比率等に係る経年分析!J$48,"▲","-")),2)</f>
        <v>2.63</v>
      </c>
    </row>
    <row r="20" spans="1:11" x14ac:dyDescent="0.15">
      <c r="A20" s="156" t="s">
        <v>53</v>
      </c>
      <c r="B20" s="156">
        <f>ROUND(VALUE(SUBSTITUTE(実質収支比率等に係る経年分析!F$47,"▲","-")),2)</f>
        <v>18.100000000000001</v>
      </c>
      <c r="C20" s="156">
        <f>ROUND(VALUE(SUBSTITUTE(実質収支比率等に係る経年分析!G$47,"▲","-")),2)</f>
        <v>18.41</v>
      </c>
      <c r="D20" s="156">
        <f>ROUND(VALUE(SUBSTITUTE(実質収支比率等に係る経年分析!H$47,"▲","-")),2)</f>
        <v>23.87</v>
      </c>
      <c r="E20" s="156">
        <f>ROUND(VALUE(SUBSTITUTE(実質収支比率等に係る経年分析!I$47,"▲","-")),2)</f>
        <v>26.02</v>
      </c>
      <c r="F20" s="156">
        <f>ROUND(VALUE(SUBSTITUTE(実質収支比率等に係る経年分析!J$47,"▲","-")),2)</f>
        <v>26.36</v>
      </c>
    </row>
    <row r="21" spans="1:11" x14ac:dyDescent="0.15">
      <c r="A21" s="156" t="s">
        <v>54</v>
      </c>
      <c r="B21" s="156">
        <f>IF(ISNUMBER(VALUE(SUBSTITUTE(実質収支比率等に係る経年分析!F$49,"▲","-"))),ROUND(VALUE(SUBSTITUTE(実質収支比率等に係る経年分析!F$49,"▲","-")),2),NA())</f>
        <v>3.51</v>
      </c>
      <c r="C21" s="156">
        <f>IF(ISNUMBER(VALUE(SUBSTITUTE(実質収支比率等に係る経年分析!G$49,"▲","-"))),ROUND(VALUE(SUBSTITUTE(実質収支比率等に係る経年分析!G$49,"▲","-")),2),NA())</f>
        <v>7.45</v>
      </c>
      <c r="D21" s="156">
        <f>IF(ISNUMBER(VALUE(SUBSTITUTE(実質収支比率等に係る経年分析!H$49,"▲","-"))),ROUND(VALUE(SUBSTITUTE(実質収支比率等に係る経年分析!H$49,"▲","-")),2),NA())</f>
        <v>-0.04</v>
      </c>
      <c r="E21" s="156">
        <f>IF(ISNUMBER(VALUE(SUBSTITUTE(実質収支比率等に係る経年分析!I$49,"▲","-"))),ROUND(VALUE(SUBSTITUTE(実質収支比率等に係る経年分析!I$49,"▲","-")),2),NA())</f>
        <v>0.31</v>
      </c>
      <c r="F21" s="156">
        <f>IF(ISNUMBER(VALUE(SUBSTITUTE(実質収支比率等に係る経年分析!J$49,"▲","-"))),ROUND(VALUE(SUBSTITUTE(実質収支比率等に係る経年分析!J$49,"▲","-")),2),NA())</f>
        <v>2.0699999999999998</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0.03</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0.02</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15">
      <c r="A31" s="157" t="str">
        <f>IF(連結実質赤字比率に係る赤字・黒字の構成分析!C$39="",NA(),連結実質赤字比率に係る赤字・黒字の構成分析!C$39)</f>
        <v>下水道事業特別会計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15">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7.0000000000000007E-2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7.0000000000000007E-2</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v>
      </c>
    </row>
    <row r="33" spans="1:16" x14ac:dyDescent="0.15">
      <c r="A33" s="157" t="str">
        <f>IF(連結実質赤字比率に係る赤字・黒字の構成分析!C$37="",NA(),連結実質赤字比率に係る赤字・黒字の構成分析!C$37)</f>
        <v>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1.78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1.86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1.99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1.24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1.77</v>
      </c>
    </row>
    <row r="34" spans="1:16" x14ac:dyDescent="0.15">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1.1000000000000001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1.98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2.52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2.08</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3.58</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9.1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4.17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2.63</v>
      </c>
    </row>
    <row r="36" spans="1:16" x14ac:dyDescent="0.15">
      <c r="A36" s="157" t="str">
        <f>IF(連結実質赤字比率に係る赤字・黒字の構成分析!C$34="",NA(),連結実質赤字比率に係る赤字・黒字の構成分析!C$34)</f>
        <v>水道事業特別会計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6.93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6.81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6.52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5.69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5.27</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544</v>
      </c>
      <c r="E42" s="158"/>
      <c r="F42" s="158"/>
      <c r="G42" s="158">
        <f>'実質公債費比率（分子）の構造'!L$52</f>
        <v>569</v>
      </c>
      <c r="H42" s="158"/>
      <c r="I42" s="158"/>
      <c r="J42" s="158">
        <f>'実質公債費比率（分子）の構造'!M$52</f>
        <v>592</v>
      </c>
      <c r="K42" s="158"/>
      <c r="L42" s="158"/>
      <c r="M42" s="158">
        <f>'実質公債費比率（分子）の構造'!N$52</f>
        <v>560</v>
      </c>
      <c r="N42" s="158"/>
      <c r="O42" s="158"/>
      <c r="P42" s="158">
        <f>'実質公債費比率（分子）の構造'!O$52</f>
        <v>606</v>
      </c>
    </row>
    <row r="43" spans="1:16" x14ac:dyDescent="0.15">
      <c r="A43" s="158" t="s">
        <v>16</v>
      </c>
      <c r="B43" s="158">
        <f>'実質公債費比率（分子）の構造'!K$51</f>
        <v>0</v>
      </c>
      <c r="C43" s="158"/>
      <c r="D43" s="158"/>
      <c r="E43" s="158">
        <f>'実質公債費比率（分子）の構造'!L$51</f>
        <v>0</v>
      </c>
      <c r="F43" s="158"/>
      <c r="G43" s="158"/>
      <c r="H43" s="158" t="str">
        <f>'実質公債費比率（分子）の構造'!M$51</f>
        <v>-</v>
      </c>
      <c r="I43" s="158"/>
      <c r="J43" s="158"/>
      <c r="K43" s="158">
        <f>'実質公債費比率（分子）の構造'!N$51</f>
        <v>0</v>
      </c>
      <c r="L43" s="158"/>
      <c r="M43" s="158"/>
      <c r="N43" s="158">
        <f>'実質公債費比率（分子）の構造'!O$51</f>
        <v>0</v>
      </c>
      <c r="O43" s="158"/>
      <c r="P43" s="158"/>
    </row>
    <row r="44" spans="1:16" x14ac:dyDescent="0.15">
      <c r="A44" s="158" t="s">
        <v>62</v>
      </c>
      <c r="B44" s="158">
        <f>'実質公債費比率（分子）の構造'!K$50</f>
        <v>15</v>
      </c>
      <c r="C44" s="158"/>
      <c r="D44" s="158"/>
      <c r="E44" s="158">
        <f>'実質公債費比率（分子）の構造'!L$50</f>
        <v>15</v>
      </c>
      <c r="F44" s="158"/>
      <c r="G44" s="158"/>
      <c r="H44" s="158">
        <f>'実質公債費比率（分子）の構造'!M$50</f>
        <v>15</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119</v>
      </c>
      <c r="C45" s="158"/>
      <c r="D45" s="158"/>
      <c r="E45" s="158">
        <f>'実質公債費比率（分子）の構造'!L$49</f>
        <v>89</v>
      </c>
      <c r="F45" s="158"/>
      <c r="G45" s="158"/>
      <c r="H45" s="158">
        <f>'実質公債費比率（分子）の構造'!M$49</f>
        <v>64</v>
      </c>
      <c r="I45" s="158"/>
      <c r="J45" s="158"/>
      <c r="K45" s="158">
        <f>'実質公債費比率（分子）の構造'!N$49</f>
        <v>23</v>
      </c>
      <c r="L45" s="158"/>
      <c r="M45" s="158"/>
      <c r="N45" s="158">
        <f>'実質公債費比率（分子）の構造'!O$49</f>
        <v>32</v>
      </c>
      <c r="O45" s="158"/>
      <c r="P45" s="158"/>
    </row>
    <row r="46" spans="1:16" x14ac:dyDescent="0.15">
      <c r="A46" s="158" t="s">
        <v>64</v>
      </c>
      <c r="B46" s="158">
        <f>'実質公債費比率（分子）の構造'!K$48</f>
        <v>24</v>
      </c>
      <c r="C46" s="158"/>
      <c r="D46" s="158"/>
      <c r="E46" s="158">
        <f>'実質公債費比率（分子）の構造'!L$48</f>
        <v>29</v>
      </c>
      <c r="F46" s="158"/>
      <c r="G46" s="158"/>
      <c r="H46" s="158">
        <f>'実質公債費比率（分子）の構造'!M$48</f>
        <v>29</v>
      </c>
      <c r="I46" s="158"/>
      <c r="J46" s="158"/>
      <c r="K46" s="158">
        <f>'実質公債費比率（分子）の構造'!N$48</f>
        <v>29</v>
      </c>
      <c r="L46" s="158"/>
      <c r="M46" s="158"/>
      <c r="N46" s="158">
        <f>'実質公債費比率（分子）の構造'!O$48</f>
        <v>39</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652</v>
      </c>
      <c r="C49" s="158"/>
      <c r="D49" s="158"/>
      <c r="E49" s="158">
        <f>'実質公債費比率（分子）の構造'!L$45</f>
        <v>699</v>
      </c>
      <c r="F49" s="158"/>
      <c r="G49" s="158"/>
      <c r="H49" s="158">
        <f>'実質公債費比率（分子）の構造'!M$45</f>
        <v>752</v>
      </c>
      <c r="I49" s="158"/>
      <c r="J49" s="158"/>
      <c r="K49" s="158">
        <f>'実質公債費比率（分子）の構造'!N$45</f>
        <v>747</v>
      </c>
      <c r="L49" s="158"/>
      <c r="M49" s="158"/>
      <c r="N49" s="158">
        <f>'実質公債費比率（分子）の構造'!O$45</f>
        <v>742</v>
      </c>
      <c r="O49" s="158"/>
      <c r="P49" s="158"/>
    </row>
    <row r="50" spans="1:16" x14ac:dyDescent="0.15">
      <c r="A50" s="158" t="s">
        <v>67</v>
      </c>
      <c r="B50" s="158" t="e">
        <f>NA()</f>
        <v>#N/A</v>
      </c>
      <c r="C50" s="158">
        <f>IF(ISNUMBER('実質公債費比率（分子）の構造'!K$53),'実質公債費比率（分子）の構造'!K$53,NA())</f>
        <v>266</v>
      </c>
      <c r="D50" s="158" t="e">
        <f>NA()</f>
        <v>#N/A</v>
      </c>
      <c r="E50" s="158" t="e">
        <f>NA()</f>
        <v>#N/A</v>
      </c>
      <c r="F50" s="158">
        <f>IF(ISNUMBER('実質公債費比率（分子）の構造'!L$53),'実質公債費比率（分子）の構造'!L$53,NA())</f>
        <v>263</v>
      </c>
      <c r="G50" s="158" t="e">
        <f>NA()</f>
        <v>#N/A</v>
      </c>
      <c r="H50" s="158" t="e">
        <f>NA()</f>
        <v>#N/A</v>
      </c>
      <c r="I50" s="158">
        <f>IF(ISNUMBER('実質公債費比率（分子）の構造'!M$53),'実質公債費比率（分子）の構造'!M$53,NA())</f>
        <v>268</v>
      </c>
      <c r="J50" s="158" t="e">
        <f>NA()</f>
        <v>#N/A</v>
      </c>
      <c r="K50" s="158" t="e">
        <f>NA()</f>
        <v>#N/A</v>
      </c>
      <c r="L50" s="158">
        <f>IF(ISNUMBER('実質公債費比率（分子）の構造'!N$53),'実質公債費比率（分子）の構造'!N$53,NA())</f>
        <v>239</v>
      </c>
      <c r="M50" s="158" t="e">
        <f>NA()</f>
        <v>#N/A</v>
      </c>
      <c r="N50" s="158" t="e">
        <f>NA()</f>
        <v>#N/A</v>
      </c>
      <c r="O50" s="158">
        <f>IF(ISNUMBER('実質公債費比率（分子）の構造'!O$53),'実質公債費比率（分子）の構造'!O$53,NA())</f>
        <v>207</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5216</v>
      </c>
      <c r="E56" s="157"/>
      <c r="F56" s="157"/>
      <c r="G56" s="157">
        <f>'将来負担比率（分子）の構造'!J$52</f>
        <v>4916</v>
      </c>
      <c r="H56" s="157"/>
      <c r="I56" s="157"/>
      <c r="J56" s="157">
        <f>'将来負担比率（分子）の構造'!K$52</f>
        <v>4603</v>
      </c>
      <c r="K56" s="157"/>
      <c r="L56" s="157"/>
      <c r="M56" s="157">
        <f>'将来負担比率（分子）の構造'!L$52</f>
        <v>4814</v>
      </c>
      <c r="N56" s="157"/>
      <c r="O56" s="157"/>
      <c r="P56" s="157">
        <f>'将来負担比率（分子）の構造'!M$52</f>
        <v>5004</v>
      </c>
    </row>
    <row r="57" spans="1:16" x14ac:dyDescent="0.15">
      <c r="A57" s="157" t="s">
        <v>42</v>
      </c>
      <c r="B57" s="157"/>
      <c r="C57" s="157"/>
      <c r="D57" s="157" t="str">
        <f>'将来負担比率（分子）の構造'!I$51</f>
        <v>-</v>
      </c>
      <c r="E57" s="157"/>
      <c r="F57" s="157"/>
      <c r="G57" s="157" t="str">
        <f>'将来負担比率（分子）の構造'!J$51</f>
        <v>-</v>
      </c>
      <c r="H57" s="157"/>
      <c r="I57" s="157"/>
      <c r="J57" s="157">
        <f>'将来負担比率（分子）の構造'!K$51</f>
        <v>15</v>
      </c>
      <c r="K57" s="157"/>
      <c r="L57" s="157"/>
      <c r="M57" s="157">
        <f>'将来負担比率（分子）の構造'!L$51</f>
        <v>13</v>
      </c>
      <c r="N57" s="157"/>
      <c r="O57" s="157"/>
      <c r="P57" s="157">
        <f>'将来負担比率（分子）の構造'!M$51</f>
        <v>11</v>
      </c>
    </row>
    <row r="58" spans="1:16" x14ac:dyDescent="0.15">
      <c r="A58" s="157" t="s">
        <v>41</v>
      </c>
      <c r="B58" s="157"/>
      <c r="C58" s="157"/>
      <c r="D58" s="157">
        <f>'将来負担比率（分子）の構造'!I$50</f>
        <v>1668</v>
      </c>
      <c r="E58" s="157"/>
      <c r="F58" s="157"/>
      <c r="G58" s="157">
        <f>'将来負担比率（分子）の構造'!J$50</f>
        <v>2029</v>
      </c>
      <c r="H58" s="157"/>
      <c r="I58" s="157"/>
      <c r="J58" s="157">
        <f>'将来負担比率（分子）の構造'!K$50</f>
        <v>2675</v>
      </c>
      <c r="K58" s="157"/>
      <c r="L58" s="157"/>
      <c r="M58" s="157">
        <f>'将来負担比率（分子）の構造'!L$50</f>
        <v>2734</v>
      </c>
      <c r="N58" s="157"/>
      <c r="O58" s="157"/>
      <c r="P58" s="157">
        <f>'将来負担比率（分子）の構造'!M$50</f>
        <v>2775</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1003</v>
      </c>
      <c r="C62" s="157"/>
      <c r="D62" s="157"/>
      <c r="E62" s="157">
        <f>'将来負担比率（分子）の構造'!J$45</f>
        <v>986</v>
      </c>
      <c r="F62" s="157"/>
      <c r="G62" s="157"/>
      <c r="H62" s="157">
        <f>'将来負担比率（分子）の構造'!K$45</f>
        <v>930</v>
      </c>
      <c r="I62" s="157"/>
      <c r="J62" s="157"/>
      <c r="K62" s="157">
        <f>'将来負担比率（分子）の構造'!L$45</f>
        <v>961</v>
      </c>
      <c r="L62" s="157"/>
      <c r="M62" s="157"/>
      <c r="N62" s="157">
        <f>'将来負担比率（分子）の構造'!M$45</f>
        <v>949</v>
      </c>
      <c r="O62" s="157"/>
      <c r="P62" s="157"/>
    </row>
    <row r="63" spans="1:16" x14ac:dyDescent="0.15">
      <c r="A63" s="157" t="s">
        <v>34</v>
      </c>
      <c r="B63" s="157">
        <f>'将来負担比率（分子）の構造'!I$44</f>
        <v>271</v>
      </c>
      <c r="C63" s="157"/>
      <c r="D63" s="157"/>
      <c r="E63" s="157">
        <f>'将来負担比率（分子）の構造'!J$44</f>
        <v>185</v>
      </c>
      <c r="F63" s="157"/>
      <c r="G63" s="157"/>
      <c r="H63" s="157">
        <f>'将来負担比率（分子）の構造'!K$44</f>
        <v>166</v>
      </c>
      <c r="I63" s="157"/>
      <c r="J63" s="157"/>
      <c r="K63" s="157">
        <f>'将来負担比率（分子）の構造'!L$44</f>
        <v>201</v>
      </c>
      <c r="L63" s="157"/>
      <c r="M63" s="157"/>
      <c r="N63" s="157">
        <f>'将来負担比率（分子）の構造'!M$44</f>
        <v>349</v>
      </c>
      <c r="O63" s="157"/>
      <c r="P63" s="157"/>
    </row>
    <row r="64" spans="1:16" x14ac:dyDescent="0.15">
      <c r="A64" s="157" t="s">
        <v>33</v>
      </c>
      <c r="B64" s="157">
        <f>'将来負担比率（分子）の構造'!I$43</f>
        <v>284</v>
      </c>
      <c r="C64" s="157"/>
      <c r="D64" s="157"/>
      <c r="E64" s="157">
        <f>'将来負担比率（分子）の構造'!J$43</f>
        <v>259</v>
      </c>
      <c r="F64" s="157"/>
      <c r="G64" s="157"/>
      <c r="H64" s="157">
        <f>'将来負担比率（分子）の構造'!K$43</f>
        <v>250</v>
      </c>
      <c r="I64" s="157"/>
      <c r="J64" s="157"/>
      <c r="K64" s="157">
        <f>'将来負担比率（分子）の構造'!L$43</f>
        <v>230</v>
      </c>
      <c r="L64" s="157"/>
      <c r="M64" s="157"/>
      <c r="N64" s="157">
        <f>'将来負担比率（分子）の構造'!M$43</f>
        <v>229</v>
      </c>
      <c r="O64" s="157"/>
      <c r="P64" s="157"/>
    </row>
    <row r="65" spans="1:16" x14ac:dyDescent="0.15">
      <c r="A65" s="157" t="s">
        <v>32</v>
      </c>
      <c r="B65" s="157">
        <f>'将来負担比率（分子）の構造'!I$42</f>
        <v>27</v>
      </c>
      <c r="C65" s="157"/>
      <c r="D65" s="157"/>
      <c r="E65" s="157">
        <f>'将来負担比率（分子）の構造'!J$42</f>
        <v>15</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6050</v>
      </c>
      <c r="C66" s="157"/>
      <c r="D66" s="157"/>
      <c r="E66" s="157">
        <f>'将来負担比率（分子）の構造'!J$41</f>
        <v>5830</v>
      </c>
      <c r="F66" s="157"/>
      <c r="G66" s="157"/>
      <c r="H66" s="157">
        <f>'将来負担比率（分子）の構造'!K$41</f>
        <v>5451</v>
      </c>
      <c r="I66" s="157"/>
      <c r="J66" s="157"/>
      <c r="K66" s="157">
        <f>'将来負担比率（分子）の構造'!L$41</f>
        <v>6194</v>
      </c>
      <c r="L66" s="157"/>
      <c r="M66" s="157"/>
      <c r="N66" s="157">
        <f>'将来負担比率（分子）の構造'!M$41</f>
        <v>6702</v>
      </c>
      <c r="O66" s="157"/>
      <c r="P66" s="157"/>
    </row>
    <row r="67" spans="1:16" x14ac:dyDescent="0.15">
      <c r="A67" s="157" t="s">
        <v>71</v>
      </c>
      <c r="B67" s="157" t="e">
        <f>NA()</f>
        <v>#N/A</v>
      </c>
      <c r="C67" s="157">
        <f>IF(ISNUMBER('将来負担比率（分子）の構造'!I$53), IF('将来負担比率（分子）の構造'!I$53 &lt; 0, 0, '将来負担比率（分子）の構造'!I$53), NA())</f>
        <v>751</v>
      </c>
      <c r="D67" s="157" t="e">
        <f>NA()</f>
        <v>#N/A</v>
      </c>
      <c r="E67" s="157" t="e">
        <f>NA()</f>
        <v>#N/A</v>
      </c>
      <c r="F67" s="157">
        <f>IF(ISNUMBER('将来負担比率（分子）の構造'!J$53), IF('将来負担比率（分子）の構造'!J$53 &lt; 0, 0, '将来負担比率（分子）の構造'!J$53), NA())</f>
        <v>328</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25</v>
      </c>
      <c r="M67" s="157" t="e">
        <f>NA()</f>
        <v>#N/A</v>
      </c>
      <c r="N67" s="157" t="e">
        <f>NA()</f>
        <v>#N/A</v>
      </c>
      <c r="O67" s="157">
        <f>IF(ISNUMBER('将来負担比率（分子）の構造'!M$53), IF('将来負担比率（分子）の構造'!M$53 &lt; 0, 0, '将来負担比率（分子）の構造'!M$53), NA())</f>
        <v>439</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1008</v>
      </c>
      <c r="C72" s="161">
        <f>基金残高に係る経年分析!G55</f>
        <v>1097</v>
      </c>
      <c r="D72" s="161">
        <f>基金残高に係る経年分析!H55</f>
        <v>1148</v>
      </c>
    </row>
    <row r="73" spans="1:16" x14ac:dyDescent="0.15">
      <c r="A73" s="160" t="s">
        <v>74</v>
      </c>
      <c r="B73" s="161">
        <f>基金残高に係る経年分析!F56</f>
        <v>54</v>
      </c>
      <c r="C73" s="161">
        <f>基金残高に係る経年分析!G56</f>
        <v>78</v>
      </c>
      <c r="D73" s="161">
        <f>基金残高に係る経年分析!H56</f>
        <v>66</v>
      </c>
    </row>
    <row r="74" spans="1:16" x14ac:dyDescent="0.15">
      <c r="A74" s="160" t="s">
        <v>75</v>
      </c>
      <c r="B74" s="161">
        <f>基金残高に係る経年分析!F57</f>
        <v>1443</v>
      </c>
      <c r="C74" s="161">
        <f>基金残高に係る経年分析!G57</f>
        <v>1360</v>
      </c>
      <c r="D74" s="161">
        <f>基金残高に係る経年分析!H57</f>
        <v>1298</v>
      </c>
    </row>
  </sheetData>
  <sheetProtection algorithmName="SHA-512" hashValue="P3G9YwsJVB533W33TI2duzCd6DqTuaZJx3BzZ7cyOSH4fJe5GPp8OCAiJ50u1osqxXAsNWd2jL3wglAk48JrIg==" saltValue="7+rFGMWlVbcgu4WN4dVnpw=="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615" t="s">
        <v>203</v>
      </c>
      <c r="DI1" s="616"/>
      <c r="DJ1" s="616"/>
      <c r="DK1" s="616"/>
      <c r="DL1" s="616"/>
      <c r="DM1" s="616"/>
      <c r="DN1" s="617"/>
      <c r="DO1" s="196"/>
      <c r="DP1" s="615" t="s">
        <v>204</v>
      </c>
      <c r="DQ1" s="616"/>
      <c r="DR1" s="616"/>
      <c r="DS1" s="616"/>
      <c r="DT1" s="616"/>
      <c r="DU1" s="616"/>
      <c r="DV1" s="616"/>
      <c r="DW1" s="616"/>
      <c r="DX1" s="616"/>
      <c r="DY1" s="616"/>
      <c r="DZ1" s="616"/>
      <c r="EA1" s="616"/>
      <c r="EB1" s="616"/>
      <c r="EC1" s="617"/>
      <c r="ED1" s="195"/>
      <c r="EE1" s="195"/>
      <c r="EF1" s="195"/>
      <c r="EG1" s="195"/>
      <c r="EH1" s="195"/>
      <c r="EI1" s="195"/>
      <c r="EJ1" s="195"/>
      <c r="EK1" s="195"/>
      <c r="EL1" s="195"/>
      <c r="EM1" s="195"/>
    </row>
    <row r="2" spans="2:143" ht="22.5" customHeight="1" x14ac:dyDescent="0.15">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18" t="s">
        <v>206</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207</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208</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15">
      <c r="B4" s="618" t="s">
        <v>1</v>
      </c>
      <c r="C4" s="619"/>
      <c r="D4" s="619"/>
      <c r="E4" s="619"/>
      <c r="F4" s="619"/>
      <c r="G4" s="619"/>
      <c r="H4" s="619"/>
      <c r="I4" s="619"/>
      <c r="J4" s="619"/>
      <c r="K4" s="619"/>
      <c r="L4" s="619"/>
      <c r="M4" s="619"/>
      <c r="N4" s="619"/>
      <c r="O4" s="619"/>
      <c r="P4" s="619"/>
      <c r="Q4" s="620"/>
      <c r="R4" s="618" t="s">
        <v>209</v>
      </c>
      <c r="S4" s="619"/>
      <c r="T4" s="619"/>
      <c r="U4" s="619"/>
      <c r="V4" s="619"/>
      <c r="W4" s="619"/>
      <c r="X4" s="619"/>
      <c r="Y4" s="620"/>
      <c r="Z4" s="618" t="s">
        <v>210</v>
      </c>
      <c r="AA4" s="619"/>
      <c r="AB4" s="619"/>
      <c r="AC4" s="620"/>
      <c r="AD4" s="618" t="s">
        <v>211</v>
      </c>
      <c r="AE4" s="619"/>
      <c r="AF4" s="619"/>
      <c r="AG4" s="619"/>
      <c r="AH4" s="619"/>
      <c r="AI4" s="619"/>
      <c r="AJ4" s="619"/>
      <c r="AK4" s="620"/>
      <c r="AL4" s="618" t="s">
        <v>210</v>
      </c>
      <c r="AM4" s="619"/>
      <c r="AN4" s="619"/>
      <c r="AO4" s="620"/>
      <c r="AP4" s="621" t="s">
        <v>212</v>
      </c>
      <c r="AQ4" s="621"/>
      <c r="AR4" s="621"/>
      <c r="AS4" s="621"/>
      <c r="AT4" s="621"/>
      <c r="AU4" s="621"/>
      <c r="AV4" s="621"/>
      <c r="AW4" s="621"/>
      <c r="AX4" s="621"/>
      <c r="AY4" s="621"/>
      <c r="AZ4" s="621"/>
      <c r="BA4" s="621"/>
      <c r="BB4" s="621"/>
      <c r="BC4" s="621"/>
      <c r="BD4" s="621"/>
      <c r="BE4" s="621"/>
      <c r="BF4" s="621"/>
      <c r="BG4" s="621" t="s">
        <v>213</v>
      </c>
      <c r="BH4" s="621"/>
      <c r="BI4" s="621"/>
      <c r="BJ4" s="621"/>
      <c r="BK4" s="621"/>
      <c r="BL4" s="621"/>
      <c r="BM4" s="621"/>
      <c r="BN4" s="621"/>
      <c r="BO4" s="621" t="s">
        <v>210</v>
      </c>
      <c r="BP4" s="621"/>
      <c r="BQ4" s="621"/>
      <c r="BR4" s="621"/>
      <c r="BS4" s="621" t="s">
        <v>214</v>
      </c>
      <c r="BT4" s="621"/>
      <c r="BU4" s="621"/>
      <c r="BV4" s="621"/>
      <c r="BW4" s="621"/>
      <c r="BX4" s="621"/>
      <c r="BY4" s="621"/>
      <c r="BZ4" s="621"/>
      <c r="CA4" s="621"/>
      <c r="CB4" s="621"/>
      <c r="CD4" s="618" t="s">
        <v>215</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15">
      <c r="B5" s="622" t="s">
        <v>216</v>
      </c>
      <c r="C5" s="623"/>
      <c r="D5" s="623"/>
      <c r="E5" s="623"/>
      <c r="F5" s="623"/>
      <c r="G5" s="623"/>
      <c r="H5" s="623"/>
      <c r="I5" s="623"/>
      <c r="J5" s="623"/>
      <c r="K5" s="623"/>
      <c r="L5" s="623"/>
      <c r="M5" s="623"/>
      <c r="N5" s="623"/>
      <c r="O5" s="623"/>
      <c r="P5" s="623"/>
      <c r="Q5" s="624"/>
      <c r="R5" s="625">
        <v>1413550</v>
      </c>
      <c r="S5" s="626"/>
      <c r="T5" s="626"/>
      <c r="U5" s="626"/>
      <c r="V5" s="626"/>
      <c r="W5" s="626"/>
      <c r="X5" s="626"/>
      <c r="Y5" s="627"/>
      <c r="Z5" s="628">
        <v>16.100000000000001</v>
      </c>
      <c r="AA5" s="628"/>
      <c r="AB5" s="628"/>
      <c r="AC5" s="628"/>
      <c r="AD5" s="629">
        <v>1413550</v>
      </c>
      <c r="AE5" s="629"/>
      <c r="AF5" s="629"/>
      <c r="AG5" s="629"/>
      <c r="AH5" s="629"/>
      <c r="AI5" s="629"/>
      <c r="AJ5" s="629"/>
      <c r="AK5" s="629"/>
      <c r="AL5" s="630">
        <v>32.5</v>
      </c>
      <c r="AM5" s="631"/>
      <c r="AN5" s="631"/>
      <c r="AO5" s="632"/>
      <c r="AP5" s="622" t="s">
        <v>217</v>
      </c>
      <c r="AQ5" s="623"/>
      <c r="AR5" s="623"/>
      <c r="AS5" s="623"/>
      <c r="AT5" s="623"/>
      <c r="AU5" s="623"/>
      <c r="AV5" s="623"/>
      <c r="AW5" s="623"/>
      <c r="AX5" s="623"/>
      <c r="AY5" s="623"/>
      <c r="AZ5" s="623"/>
      <c r="BA5" s="623"/>
      <c r="BB5" s="623"/>
      <c r="BC5" s="623"/>
      <c r="BD5" s="623"/>
      <c r="BE5" s="623"/>
      <c r="BF5" s="624"/>
      <c r="BG5" s="636">
        <v>1408282</v>
      </c>
      <c r="BH5" s="637"/>
      <c r="BI5" s="637"/>
      <c r="BJ5" s="637"/>
      <c r="BK5" s="637"/>
      <c r="BL5" s="637"/>
      <c r="BM5" s="637"/>
      <c r="BN5" s="638"/>
      <c r="BO5" s="639">
        <v>99.6</v>
      </c>
      <c r="BP5" s="639"/>
      <c r="BQ5" s="639"/>
      <c r="BR5" s="639"/>
      <c r="BS5" s="640" t="s">
        <v>122</v>
      </c>
      <c r="BT5" s="640"/>
      <c r="BU5" s="640"/>
      <c r="BV5" s="640"/>
      <c r="BW5" s="640"/>
      <c r="BX5" s="640"/>
      <c r="BY5" s="640"/>
      <c r="BZ5" s="640"/>
      <c r="CA5" s="640"/>
      <c r="CB5" s="644"/>
      <c r="CD5" s="618" t="s">
        <v>212</v>
      </c>
      <c r="CE5" s="619"/>
      <c r="CF5" s="619"/>
      <c r="CG5" s="619"/>
      <c r="CH5" s="619"/>
      <c r="CI5" s="619"/>
      <c r="CJ5" s="619"/>
      <c r="CK5" s="619"/>
      <c r="CL5" s="619"/>
      <c r="CM5" s="619"/>
      <c r="CN5" s="619"/>
      <c r="CO5" s="619"/>
      <c r="CP5" s="619"/>
      <c r="CQ5" s="620"/>
      <c r="CR5" s="618" t="s">
        <v>218</v>
      </c>
      <c r="CS5" s="619"/>
      <c r="CT5" s="619"/>
      <c r="CU5" s="619"/>
      <c r="CV5" s="619"/>
      <c r="CW5" s="619"/>
      <c r="CX5" s="619"/>
      <c r="CY5" s="620"/>
      <c r="CZ5" s="618" t="s">
        <v>210</v>
      </c>
      <c r="DA5" s="619"/>
      <c r="DB5" s="619"/>
      <c r="DC5" s="620"/>
      <c r="DD5" s="618" t="s">
        <v>219</v>
      </c>
      <c r="DE5" s="619"/>
      <c r="DF5" s="619"/>
      <c r="DG5" s="619"/>
      <c r="DH5" s="619"/>
      <c r="DI5" s="619"/>
      <c r="DJ5" s="619"/>
      <c r="DK5" s="619"/>
      <c r="DL5" s="619"/>
      <c r="DM5" s="619"/>
      <c r="DN5" s="619"/>
      <c r="DO5" s="619"/>
      <c r="DP5" s="620"/>
      <c r="DQ5" s="618" t="s">
        <v>220</v>
      </c>
      <c r="DR5" s="619"/>
      <c r="DS5" s="619"/>
      <c r="DT5" s="619"/>
      <c r="DU5" s="619"/>
      <c r="DV5" s="619"/>
      <c r="DW5" s="619"/>
      <c r="DX5" s="619"/>
      <c r="DY5" s="619"/>
      <c r="DZ5" s="619"/>
      <c r="EA5" s="619"/>
      <c r="EB5" s="619"/>
      <c r="EC5" s="620"/>
    </row>
    <row r="6" spans="2:143" ht="11.25" customHeight="1" x14ac:dyDescent="0.15">
      <c r="B6" s="633" t="s">
        <v>221</v>
      </c>
      <c r="C6" s="634"/>
      <c r="D6" s="634"/>
      <c r="E6" s="634"/>
      <c r="F6" s="634"/>
      <c r="G6" s="634"/>
      <c r="H6" s="634"/>
      <c r="I6" s="634"/>
      <c r="J6" s="634"/>
      <c r="K6" s="634"/>
      <c r="L6" s="634"/>
      <c r="M6" s="634"/>
      <c r="N6" s="634"/>
      <c r="O6" s="634"/>
      <c r="P6" s="634"/>
      <c r="Q6" s="635"/>
      <c r="R6" s="636">
        <v>63172</v>
      </c>
      <c r="S6" s="637"/>
      <c r="T6" s="637"/>
      <c r="U6" s="637"/>
      <c r="V6" s="637"/>
      <c r="W6" s="637"/>
      <c r="X6" s="637"/>
      <c r="Y6" s="638"/>
      <c r="Z6" s="639">
        <v>0.7</v>
      </c>
      <c r="AA6" s="639"/>
      <c r="AB6" s="639"/>
      <c r="AC6" s="639"/>
      <c r="AD6" s="640">
        <v>63172</v>
      </c>
      <c r="AE6" s="640"/>
      <c r="AF6" s="640"/>
      <c r="AG6" s="640"/>
      <c r="AH6" s="640"/>
      <c r="AI6" s="640"/>
      <c r="AJ6" s="640"/>
      <c r="AK6" s="640"/>
      <c r="AL6" s="641">
        <v>1.5</v>
      </c>
      <c r="AM6" s="642"/>
      <c r="AN6" s="642"/>
      <c r="AO6" s="643"/>
      <c r="AP6" s="633" t="s">
        <v>222</v>
      </c>
      <c r="AQ6" s="634"/>
      <c r="AR6" s="634"/>
      <c r="AS6" s="634"/>
      <c r="AT6" s="634"/>
      <c r="AU6" s="634"/>
      <c r="AV6" s="634"/>
      <c r="AW6" s="634"/>
      <c r="AX6" s="634"/>
      <c r="AY6" s="634"/>
      <c r="AZ6" s="634"/>
      <c r="BA6" s="634"/>
      <c r="BB6" s="634"/>
      <c r="BC6" s="634"/>
      <c r="BD6" s="634"/>
      <c r="BE6" s="634"/>
      <c r="BF6" s="635"/>
      <c r="BG6" s="636">
        <v>1408282</v>
      </c>
      <c r="BH6" s="637"/>
      <c r="BI6" s="637"/>
      <c r="BJ6" s="637"/>
      <c r="BK6" s="637"/>
      <c r="BL6" s="637"/>
      <c r="BM6" s="637"/>
      <c r="BN6" s="638"/>
      <c r="BO6" s="639">
        <v>99.6</v>
      </c>
      <c r="BP6" s="639"/>
      <c r="BQ6" s="639"/>
      <c r="BR6" s="639"/>
      <c r="BS6" s="640" t="s">
        <v>122</v>
      </c>
      <c r="BT6" s="640"/>
      <c r="BU6" s="640"/>
      <c r="BV6" s="640"/>
      <c r="BW6" s="640"/>
      <c r="BX6" s="640"/>
      <c r="BY6" s="640"/>
      <c r="BZ6" s="640"/>
      <c r="CA6" s="640"/>
      <c r="CB6" s="644"/>
      <c r="CD6" s="622" t="s">
        <v>223</v>
      </c>
      <c r="CE6" s="623"/>
      <c r="CF6" s="623"/>
      <c r="CG6" s="623"/>
      <c r="CH6" s="623"/>
      <c r="CI6" s="623"/>
      <c r="CJ6" s="623"/>
      <c r="CK6" s="623"/>
      <c r="CL6" s="623"/>
      <c r="CM6" s="623"/>
      <c r="CN6" s="623"/>
      <c r="CO6" s="623"/>
      <c r="CP6" s="623"/>
      <c r="CQ6" s="624"/>
      <c r="CR6" s="636">
        <v>76050</v>
      </c>
      <c r="CS6" s="637"/>
      <c r="CT6" s="637"/>
      <c r="CU6" s="637"/>
      <c r="CV6" s="637"/>
      <c r="CW6" s="637"/>
      <c r="CX6" s="637"/>
      <c r="CY6" s="638"/>
      <c r="CZ6" s="630">
        <v>0.9</v>
      </c>
      <c r="DA6" s="631"/>
      <c r="DB6" s="631"/>
      <c r="DC6" s="647"/>
      <c r="DD6" s="645" t="s">
        <v>122</v>
      </c>
      <c r="DE6" s="637"/>
      <c r="DF6" s="637"/>
      <c r="DG6" s="637"/>
      <c r="DH6" s="637"/>
      <c r="DI6" s="637"/>
      <c r="DJ6" s="637"/>
      <c r="DK6" s="637"/>
      <c r="DL6" s="637"/>
      <c r="DM6" s="637"/>
      <c r="DN6" s="637"/>
      <c r="DO6" s="637"/>
      <c r="DP6" s="638"/>
      <c r="DQ6" s="645">
        <v>76050</v>
      </c>
      <c r="DR6" s="637"/>
      <c r="DS6" s="637"/>
      <c r="DT6" s="637"/>
      <c r="DU6" s="637"/>
      <c r="DV6" s="637"/>
      <c r="DW6" s="637"/>
      <c r="DX6" s="637"/>
      <c r="DY6" s="637"/>
      <c r="DZ6" s="637"/>
      <c r="EA6" s="637"/>
      <c r="EB6" s="637"/>
      <c r="EC6" s="646"/>
    </row>
    <row r="7" spans="2:143" ht="11.25" customHeight="1" x14ac:dyDescent="0.15">
      <c r="B7" s="633" t="s">
        <v>224</v>
      </c>
      <c r="C7" s="634"/>
      <c r="D7" s="634"/>
      <c r="E7" s="634"/>
      <c r="F7" s="634"/>
      <c r="G7" s="634"/>
      <c r="H7" s="634"/>
      <c r="I7" s="634"/>
      <c r="J7" s="634"/>
      <c r="K7" s="634"/>
      <c r="L7" s="634"/>
      <c r="M7" s="634"/>
      <c r="N7" s="634"/>
      <c r="O7" s="634"/>
      <c r="P7" s="634"/>
      <c r="Q7" s="635"/>
      <c r="R7" s="636">
        <v>603</v>
      </c>
      <c r="S7" s="637"/>
      <c r="T7" s="637"/>
      <c r="U7" s="637"/>
      <c r="V7" s="637"/>
      <c r="W7" s="637"/>
      <c r="X7" s="637"/>
      <c r="Y7" s="638"/>
      <c r="Z7" s="639">
        <v>0</v>
      </c>
      <c r="AA7" s="639"/>
      <c r="AB7" s="639"/>
      <c r="AC7" s="639"/>
      <c r="AD7" s="640">
        <v>603</v>
      </c>
      <c r="AE7" s="640"/>
      <c r="AF7" s="640"/>
      <c r="AG7" s="640"/>
      <c r="AH7" s="640"/>
      <c r="AI7" s="640"/>
      <c r="AJ7" s="640"/>
      <c r="AK7" s="640"/>
      <c r="AL7" s="641">
        <v>0</v>
      </c>
      <c r="AM7" s="642"/>
      <c r="AN7" s="642"/>
      <c r="AO7" s="643"/>
      <c r="AP7" s="633" t="s">
        <v>225</v>
      </c>
      <c r="AQ7" s="634"/>
      <c r="AR7" s="634"/>
      <c r="AS7" s="634"/>
      <c r="AT7" s="634"/>
      <c r="AU7" s="634"/>
      <c r="AV7" s="634"/>
      <c r="AW7" s="634"/>
      <c r="AX7" s="634"/>
      <c r="AY7" s="634"/>
      <c r="AZ7" s="634"/>
      <c r="BA7" s="634"/>
      <c r="BB7" s="634"/>
      <c r="BC7" s="634"/>
      <c r="BD7" s="634"/>
      <c r="BE7" s="634"/>
      <c r="BF7" s="635"/>
      <c r="BG7" s="636">
        <v>540276</v>
      </c>
      <c r="BH7" s="637"/>
      <c r="BI7" s="637"/>
      <c r="BJ7" s="637"/>
      <c r="BK7" s="637"/>
      <c r="BL7" s="637"/>
      <c r="BM7" s="637"/>
      <c r="BN7" s="638"/>
      <c r="BO7" s="639">
        <v>38.200000000000003</v>
      </c>
      <c r="BP7" s="639"/>
      <c r="BQ7" s="639"/>
      <c r="BR7" s="639"/>
      <c r="BS7" s="640" t="s">
        <v>122</v>
      </c>
      <c r="BT7" s="640"/>
      <c r="BU7" s="640"/>
      <c r="BV7" s="640"/>
      <c r="BW7" s="640"/>
      <c r="BX7" s="640"/>
      <c r="BY7" s="640"/>
      <c r="BZ7" s="640"/>
      <c r="CA7" s="640"/>
      <c r="CB7" s="644"/>
      <c r="CD7" s="633" t="s">
        <v>226</v>
      </c>
      <c r="CE7" s="634"/>
      <c r="CF7" s="634"/>
      <c r="CG7" s="634"/>
      <c r="CH7" s="634"/>
      <c r="CI7" s="634"/>
      <c r="CJ7" s="634"/>
      <c r="CK7" s="634"/>
      <c r="CL7" s="634"/>
      <c r="CM7" s="634"/>
      <c r="CN7" s="634"/>
      <c r="CO7" s="634"/>
      <c r="CP7" s="634"/>
      <c r="CQ7" s="635"/>
      <c r="CR7" s="636">
        <v>1971094</v>
      </c>
      <c r="CS7" s="637"/>
      <c r="CT7" s="637"/>
      <c r="CU7" s="637"/>
      <c r="CV7" s="637"/>
      <c r="CW7" s="637"/>
      <c r="CX7" s="637"/>
      <c r="CY7" s="638"/>
      <c r="CZ7" s="639">
        <v>22.9</v>
      </c>
      <c r="DA7" s="639"/>
      <c r="DB7" s="639"/>
      <c r="DC7" s="639"/>
      <c r="DD7" s="645">
        <v>883852</v>
      </c>
      <c r="DE7" s="637"/>
      <c r="DF7" s="637"/>
      <c r="DG7" s="637"/>
      <c r="DH7" s="637"/>
      <c r="DI7" s="637"/>
      <c r="DJ7" s="637"/>
      <c r="DK7" s="637"/>
      <c r="DL7" s="637"/>
      <c r="DM7" s="637"/>
      <c r="DN7" s="637"/>
      <c r="DO7" s="637"/>
      <c r="DP7" s="638"/>
      <c r="DQ7" s="645">
        <v>963063</v>
      </c>
      <c r="DR7" s="637"/>
      <c r="DS7" s="637"/>
      <c r="DT7" s="637"/>
      <c r="DU7" s="637"/>
      <c r="DV7" s="637"/>
      <c r="DW7" s="637"/>
      <c r="DX7" s="637"/>
      <c r="DY7" s="637"/>
      <c r="DZ7" s="637"/>
      <c r="EA7" s="637"/>
      <c r="EB7" s="637"/>
      <c r="EC7" s="646"/>
    </row>
    <row r="8" spans="2:143" ht="11.25" customHeight="1" x14ac:dyDescent="0.15">
      <c r="B8" s="633" t="s">
        <v>227</v>
      </c>
      <c r="C8" s="634"/>
      <c r="D8" s="634"/>
      <c r="E8" s="634"/>
      <c r="F8" s="634"/>
      <c r="G8" s="634"/>
      <c r="H8" s="634"/>
      <c r="I8" s="634"/>
      <c r="J8" s="634"/>
      <c r="K8" s="634"/>
      <c r="L8" s="634"/>
      <c r="M8" s="634"/>
      <c r="N8" s="634"/>
      <c r="O8" s="634"/>
      <c r="P8" s="634"/>
      <c r="Q8" s="635"/>
      <c r="R8" s="636">
        <v>5344</v>
      </c>
      <c r="S8" s="637"/>
      <c r="T8" s="637"/>
      <c r="U8" s="637"/>
      <c r="V8" s="637"/>
      <c r="W8" s="637"/>
      <c r="X8" s="637"/>
      <c r="Y8" s="638"/>
      <c r="Z8" s="639">
        <v>0.1</v>
      </c>
      <c r="AA8" s="639"/>
      <c r="AB8" s="639"/>
      <c r="AC8" s="639"/>
      <c r="AD8" s="640">
        <v>5344</v>
      </c>
      <c r="AE8" s="640"/>
      <c r="AF8" s="640"/>
      <c r="AG8" s="640"/>
      <c r="AH8" s="640"/>
      <c r="AI8" s="640"/>
      <c r="AJ8" s="640"/>
      <c r="AK8" s="640"/>
      <c r="AL8" s="641">
        <v>0.1</v>
      </c>
      <c r="AM8" s="642"/>
      <c r="AN8" s="642"/>
      <c r="AO8" s="643"/>
      <c r="AP8" s="633" t="s">
        <v>228</v>
      </c>
      <c r="AQ8" s="634"/>
      <c r="AR8" s="634"/>
      <c r="AS8" s="634"/>
      <c r="AT8" s="634"/>
      <c r="AU8" s="634"/>
      <c r="AV8" s="634"/>
      <c r="AW8" s="634"/>
      <c r="AX8" s="634"/>
      <c r="AY8" s="634"/>
      <c r="AZ8" s="634"/>
      <c r="BA8" s="634"/>
      <c r="BB8" s="634"/>
      <c r="BC8" s="634"/>
      <c r="BD8" s="634"/>
      <c r="BE8" s="634"/>
      <c r="BF8" s="635"/>
      <c r="BG8" s="636">
        <v>18235</v>
      </c>
      <c r="BH8" s="637"/>
      <c r="BI8" s="637"/>
      <c r="BJ8" s="637"/>
      <c r="BK8" s="637"/>
      <c r="BL8" s="637"/>
      <c r="BM8" s="637"/>
      <c r="BN8" s="638"/>
      <c r="BO8" s="639">
        <v>1.3</v>
      </c>
      <c r="BP8" s="639"/>
      <c r="BQ8" s="639"/>
      <c r="BR8" s="639"/>
      <c r="BS8" s="640" t="s">
        <v>122</v>
      </c>
      <c r="BT8" s="640"/>
      <c r="BU8" s="640"/>
      <c r="BV8" s="640"/>
      <c r="BW8" s="640"/>
      <c r="BX8" s="640"/>
      <c r="BY8" s="640"/>
      <c r="BZ8" s="640"/>
      <c r="CA8" s="640"/>
      <c r="CB8" s="644"/>
      <c r="CD8" s="633" t="s">
        <v>229</v>
      </c>
      <c r="CE8" s="634"/>
      <c r="CF8" s="634"/>
      <c r="CG8" s="634"/>
      <c r="CH8" s="634"/>
      <c r="CI8" s="634"/>
      <c r="CJ8" s="634"/>
      <c r="CK8" s="634"/>
      <c r="CL8" s="634"/>
      <c r="CM8" s="634"/>
      <c r="CN8" s="634"/>
      <c r="CO8" s="634"/>
      <c r="CP8" s="634"/>
      <c r="CQ8" s="635"/>
      <c r="CR8" s="636">
        <v>2186017</v>
      </c>
      <c r="CS8" s="637"/>
      <c r="CT8" s="637"/>
      <c r="CU8" s="637"/>
      <c r="CV8" s="637"/>
      <c r="CW8" s="637"/>
      <c r="CX8" s="637"/>
      <c r="CY8" s="638"/>
      <c r="CZ8" s="639">
        <v>25.4</v>
      </c>
      <c r="DA8" s="639"/>
      <c r="DB8" s="639"/>
      <c r="DC8" s="639"/>
      <c r="DD8" s="645">
        <v>4431</v>
      </c>
      <c r="DE8" s="637"/>
      <c r="DF8" s="637"/>
      <c r="DG8" s="637"/>
      <c r="DH8" s="637"/>
      <c r="DI8" s="637"/>
      <c r="DJ8" s="637"/>
      <c r="DK8" s="637"/>
      <c r="DL8" s="637"/>
      <c r="DM8" s="637"/>
      <c r="DN8" s="637"/>
      <c r="DO8" s="637"/>
      <c r="DP8" s="638"/>
      <c r="DQ8" s="645">
        <v>1229616</v>
      </c>
      <c r="DR8" s="637"/>
      <c r="DS8" s="637"/>
      <c r="DT8" s="637"/>
      <c r="DU8" s="637"/>
      <c r="DV8" s="637"/>
      <c r="DW8" s="637"/>
      <c r="DX8" s="637"/>
      <c r="DY8" s="637"/>
      <c r="DZ8" s="637"/>
      <c r="EA8" s="637"/>
      <c r="EB8" s="637"/>
      <c r="EC8" s="646"/>
    </row>
    <row r="9" spans="2:143" ht="11.25" customHeight="1" x14ac:dyDescent="0.15">
      <c r="B9" s="633" t="s">
        <v>230</v>
      </c>
      <c r="C9" s="634"/>
      <c r="D9" s="634"/>
      <c r="E9" s="634"/>
      <c r="F9" s="634"/>
      <c r="G9" s="634"/>
      <c r="H9" s="634"/>
      <c r="I9" s="634"/>
      <c r="J9" s="634"/>
      <c r="K9" s="634"/>
      <c r="L9" s="634"/>
      <c r="M9" s="634"/>
      <c r="N9" s="634"/>
      <c r="O9" s="634"/>
      <c r="P9" s="634"/>
      <c r="Q9" s="635"/>
      <c r="R9" s="636">
        <v>6523</v>
      </c>
      <c r="S9" s="637"/>
      <c r="T9" s="637"/>
      <c r="U9" s="637"/>
      <c r="V9" s="637"/>
      <c r="W9" s="637"/>
      <c r="X9" s="637"/>
      <c r="Y9" s="638"/>
      <c r="Z9" s="639">
        <v>0.1</v>
      </c>
      <c r="AA9" s="639"/>
      <c r="AB9" s="639"/>
      <c r="AC9" s="639"/>
      <c r="AD9" s="640">
        <v>6523</v>
      </c>
      <c r="AE9" s="640"/>
      <c r="AF9" s="640"/>
      <c r="AG9" s="640"/>
      <c r="AH9" s="640"/>
      <c r="AI9" s="640"/>
      <c r="AJ9" s="640"/>
      <c r="AK9" s="640"/>
      <c r="AL9" s="641">
        <v>0.2</v>
      </c>
      <c r="AM9" s="642"/>
      <c r="AN9" s="642"/>
      <c r="AO9" s="643"/>
      <c r="AP9" s="633" t="s">
        <v>231</v>
      </c>
      <c r="AQ9" s="634"/>
      <c r="AR9" s="634"/>
      <c r="AS9" s="634"/>
      <c r="AT9" s="634"/>
      <c r="AU9" s="634"/>
      <c r="AV9" s="634"/>
      <c r="AW9" s="634"/>
      <c r="AX9" s="634"/>
      <c r="AY9" s="634"/>
      <c r="AZ9" s="634"/>
      <c r="BA9" s="634"/>
      <c r="BB9" s="634"/>
      <c r="BC9" s="634"/>
      <c r="BD9" s="634"/>
      <c r="BE9" s="634"/>
      <c r="BF9" s="635"/>
      <c r="BG9" s="636">
        <v>440967</v>
      </c>
      <c r="BH9" s="637"/>
      <c r="BI9" s="637"/>
      <c r="BJ9" s="637"/>
      <c r="BK9" s="637"/>
      <c r="BL9" s="637"/>
      <c r="BM9" s="637"/>
      <c r="BN9" s="638"/>
      <c r="BO9" s="639">
        <v>31.2</v>
      </c>
      <c r="BP9" s="639"/>
      <c r="BQ9" s="639"/>
      <c r="BR9" s="639"/>
      <c r="BS9" s="640" t="s">
        <v>122</v>
      </c>
      <c r="BT9" s="640"/>
      <c r="BU9" s="640"/>
      <c r="BV9" s="640"/>
      <c r="BW9" s="640"/>
      <c r="BX9" s="640"/>
      <c r="BY9" s="640"/>
      <c r="BZ9" s="640"/>
      <c r="CA9" s="640"/>
      <c r="CB9" s="644"/>
      <c r="CD9" s="633" t="s">
        <v>232</v>
      </c>
      <c r="CE9" s="634"/>
      <c r="CF9" s="634"/>
      <c r="CG9" s="634"/>
      <c r="CH9" s="634"/>
      <c r="CI9" s="634"/>
      <c r="CJ9" s="634"/>
      <c r="CK9" s="634"/>
      <c r="CL9" s="634"/>
      <c r="CM9" s="634"/>
      <c r="CN9" s="634"/>
      <c r="CO9" s="634"/>
      <c r="CP9" s="634"/>
      <c r="CQ9" s="635"/>
      <c r="CR9" s="636">
        <v>999301</v>
      </c>
      <c r="CS9" s="637"/>
      <c r="CT9" s="637"/>
      <c r="CU9" s="637"/>
      <c r="CV9" s="637"/>
      <c r="CW9" s="637"/>
      <c r="CX9" s="637"/>
      <c r="CY9" s="638"/>
      <c r="CZ9" s="639">
        <v>11.6</v>
      </c>
      <c r="DA9" s="639"/>
      <c r="DB9" s="639"/>
      <c r="DC9" s="639"/>
      <c r="DD9" s="645">
        <v>25330</v>
      </c>
      <c r="DE9" s="637"/>
      <c r="DF9" s="637"/>
      <c r="DG9" s="637"/>
      <c r="DH9" s="637"/>
      <c r="DI9" s="637"/>
      <c r="DJ9" s="637"/>
      <c r="DK9" s="637"/>
      <c r="DL9" s="637"/>
      <c r="DM9" s="637"/>
      <c r="DN9" s="637"/>
      <c r="DO9" s="637"/>
      <c r="DP9" s="638"/>
      <c r="DQ9" s="645">
        <v>677522</v>
      </c>
      <c r="DR9" s="637"/>
      <c r="DS9" s="637"/>
      <c r="DT9" s="637"/>
      <c r="DU9" s="637"/>
      <c r="DV9" s="637"/>
      <c r="DW9" s="637"/>
      <c r="DX9" s="637"/>
      <c r="DY9" s="637"/>
      <c r="DZ9" s="637"/>
      <c r="EA9" s="637"/>
      <c r="EB9" s="637"/>
      <c r="EC9" s="646"/>
    </row>
    <row r="10" spans="2:143" ht="11.25" customHeight="1" x14ac:dyDescent="0.15">
      <c r="B10" s="633" t="s">
        <v>233</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234</v>
      </c>
      <c r="AQ10" s="634"/>
      <c r="AR10" s="634"/>
      <c r="AS10" s="634"/>
      <c r="AT10" s="634"/>
      <c r="AU10" s="634"/>
      <c r="AV10" s="634"/>
      <c r="AW10" s="634"/>
      <c r="AX10" s="634"/>
      <c r="AY10" s="634"/>
      <c r="AZ10" s="634"/>
      <c r="BA10" s="634"/>
      <c r="BB10" s="634"/>
      <c r="BC10" s="634"/>
      <c r="BD10" s="634"/>
      <c r="BE10" s="634"/>
      <c r="BF10" s="635"/>
      <c r="BG10" s="636">
        <v>34070</v>
      </c>
      <c r="BH10" s="637"/>
      <c r="BI10" s="637"/>
      <c r="BJ10" s="637"/>
      <c r="BK10" s="637"/>
      <c r="BL10" s="637"/>
      <c r="BM10" s="637"/>
      <c r="BN10" s="638"/>
      <c r="BO10" s="639">
        <v>2.4</v>
      </c>
      <c r="BP10" s="639"/>
      <c r="BQ10" s="639"/>
      <c r="BR10" s="639"/>
      <c r="BS10" s="640" t="s">
        <v>122</v>
      </c>
      <c r="BT10" s="640"/>
      <c r="BU10" s="640"/>
      <c r="BV10" s="640"/>
      <c r="BW10" s="640"/>
      <c r="BX10" s="640"/>
      <c r="BY10" s="640"/>
      <c r="BZ10" s="640"/>
      <c r="CA10" s="640"/>
      <c r="CB10" s="644"/>
      <c r="CD10" s="633" t="s">
        <v>235</v>
      </c>
      <c r="CE10" s="634"/>
      <c r="CF10" s="634"/>
      <c r="CG10" s="634"/>
      <c r="CH10" s="634"/>
      <c r="CI10" s="634"/>
      <c r="CJ10" s="634"/>
      <c r="CK10" s="634"/>
      <c r="CL10" s="634"/>
      <c r="CM10" s="634"/>
      <c r="CN10" s="634"/>
      <c r="CO10" s="634"/>
      <c r="CP10" s="634"/>
      <c r="CQ10" s="635"/>
      <c r="CR10" s="636">
        <v>9781</v>
      </c>
      <c r="CS10" s="637"/>
      <c r="CT10" s="637"/>
      <c r="CU10" s="637"/>
      <c r="CV10" s="637"/>
      <c r="CW10" s="637"/>
      <c r="CX10" s="637"/>
      <c r="CY10" s="638"/>
      <c r="CZ10" s="639">
        <v>0.1</v>
      </c>
      <c r="DA10" s="639"/>
      <c r="DB10" s="639"/>
      <c r="DC10" s="639"/>
      <c r="DD10" s="645">
        <v>2780</v>
      </c>
      <c r="DE10" s="637"/>
      <c r="DF10" s="637"/>
      <c r="DG10" s="637"/>
      <c r="DH10" s="637"/>
      <c r="DI10" s="637"/>
      <c r="DJ10" s="637"/>
      <c r="DK10" s="637"/>
      <c r="DL10" s="637"/>
      <c r="DM10" s="637"/>
      <c r="DN10" s="637"/>
      <c r="DO10" s="637"/>
      <c r="DP10" s="638"/>
      <c r="DQ10" s="645">
        <v>6976</v>
      </c>
      <c r="DR10" s="637"/>
      <c r="DS10" s="637"/>
      <c r="DT10" s="637"/>
      <c r="DU10" s="637"/>
      <c r="DV10" s="637"/>
      <c r="DW10" s="637"/>
      <c r="DX10" s="637"/>
      <c r="DY10" s="637"/>
      <c r="DZ10" s="637"/>
      <c r="EA10" s="637"/>
      <c r="EB10" s="637"/>
      <c r="EC10" s="646"/>
    </row>
    <row r="11" spans="2:143" ht="11.25" customHeight="1" x14ac:dyDescent="0.15">
      <c r="B11" s="633" t="s">
        <v>236</v>
      </c>
      <c r="C11" s="634"/>
      <c r="D11" s="634"/>
      <c r="E11" s="634"/>
      <c r="F11" s="634"/>
      <c r="G11" s="634"/>
      <c r="H11" s="634"/>
      <c r="I11" s="634"/>
      <c r="J11" s="634"/>
      <c r="K11" s="634"/>
      <c r="L11" s="634"/>
      <c r="M11" s="634"/>
      <c r="N11" s="634"/>
      <c r="O11" s="634"/>
      <c r="P11" s="634"/>
      <c r="Q11" s="635"/>
      <c r="R11" s="636">
        <v>326522</v>
      </c>
      <c r="S11" s="637"/>
      <c r="T11" s="637"/>
      <c r="U11" s="637"/>
      <c r="V11" s="637"/>
      <c r="W11" s="637"/>
      <c r="X11" s="637"/>
      <c r="Y11" s="638"/>
      <c r="Z11" s="641">
        <v>3.7</v>
      </c>
      <c r="AA11" s="642"/>
      <c r="AB11" s="642"/>
      <c r="AC11" s="648"/>
      <c r="AD11" s="645">
        <v>326522</v>
      </c>
      <c r="AE11" s="637"/>
      <c r="AF11" s="637"/>
      <c r="AG11" s="637"/>
      <c r="AH11" s="637"/>
      <c r="AI11" s="637"/>
      <c r="AJ11" s="637"/>
      <c r="AK11" s="638"/>
      <c r="AL11" s="641">
        <v>7.5</v>
      </c>
      <c r="AM11" s="642"/>
      <c r="AN11" s="642"/>
      <c r="AO11" s="643"/>
      <c r="AP11" s="633" t="s">
        <v>237</v>
      </c>
      <c r="AQ11" s="634"/>
      <c r="AR11" s="634"/>
      <c r="AS11" s="634"/>
      <c r="AT11" s="634"/>
      <c r="AU11" s="634"/>
      <c r="AV11" s="634"/>
      <c r="AW11" s="634"/>
      <c r="AX11" s="634"/>
      <c r="AY11" s="634"/>
      <c r="AZ11" s="634"/>
      <c r="BA11" s="634"/>
      <c r="BB11" s="634"/>
      <c r="BC11" s="634"/>
      <c r="BD11" s="634"/>
      <c r="BE11" s="634"/>
      <c r="BF11" s="635"/>
      <c r="BG11" s="636">
        <v>47004</v>
      </c>
      <c r="BH11" s="637"/>
      <c r="BI11" s="637"/>
      <c r="BJ11" s="637"/>
      <c r="BK11" s="637"/>
      <c r="BL11" s="637"/>
      <c r="BM11" s="637"/>
      <c r="BN11" s="638"/>
      <c r="BO11" s="639">
        <v>3.3</v>
      </c>
      <c r="BP11" s="639"/>
      <c r="BQ11" s="639"/>
      <c r="BR11" s="639"/>
      <c r="BS11" s="640" t="s">
        <v>122</v>
      </c>
      <c r="BT11" s="640"/>
      <c r="BU11" s="640"/>
      <c r="BV11" s="640"/>
      <c r="BW11" s="640"/>
      <c r="BX11" s="640"/>
      <c r="BY11" s="640"/>
      <c r="BZ11" s="640"/>
      <c r="CA11" s="640"/>
      <c r="CB11" s="644"/>
      <c r="CD11" s="633" t="s">
        <v>238</v>
      </c>
      <c r="CE11" s="634"/>
      <c r="CF11" s="634"/>
      <c r="CG11" s="634"/>
      <c r="CH11" s="634"/>
      <c r="CI11" s="634"/>
      <c r="CJ11" s="634"/>
      <c r="CK11" s="634"/>
      <c r="CL11" s="634"/>
      <c r="CM11" s="634"/>
      <c r="CN11" s="634"/>
      <c r="CO11" s="634"/>
      <c r="CP11" s="634"/>
      <c r="CQ11" s="635"/>
      <c r="CR11" s="636">
        <v>465726</v>
      </c>
      <c r="CS11" s="637"/>
      <c r="CT11" s="637"/>
      <c r="CU11" s="637"/>
      <c r="CV11" s="637"/>
      <c r="CW11" s="637"/>
      <c r="CX11" s="637"/>
      <c r="CY11" s="638"/>
      <c r="CZ11" s="639">
        <v>5.4</v>
      </c>
      <c r="DA11" s="639"/>
      <c r="DB11" s="639"/>
      <c r="DC11" s="639"/>
      <c r="DD11" s="645">
        <v>324934</v>
      </c>
      <c r="DE11" s="637"/>
      <c r="DF11" s="637"/>
      <c r="DG11" s="637"/>
      <c r="DH11" s="637"/>
      <c r="DI11" s="637"/>
      <c r="DJ11" s="637"/>
      <c r="DK11" s="637"/>
      <c r="DL11" s="637"/>
      <c r="DM11" s="637"/>
      <c r="DN11" s="637"/>
      <c r="DO11" s="637"/>
      <c r="DP11" s="638"/>
      <c r="DQ11" s="645">
        <v>84260</v>
      </c>
      <c r="DR11" s="637"/>
      <c r="DS11" s="637"/>
      <c r="DT11" s="637"/>
      <c r="DU11" s="637"/>
      <c r="DV11" s="637"/>
      <c r="DW11" s="637"/>
      <c r="DX11" s="637"/>
      <c r="DY11" s="637"/>
      <c r="DZ11" s="637"/>
      <c r="EA11" s="637"/>
      <c r="EB11" s="637"/>
      <c r="EC11" s="646"/>
    </row>
    <row r="12" spans="2:143" ht="11.25" customHeight="1" x14ac:dyDescent="0.15">
      <c r="B12" s="633" t="s">
        <v>239</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240</v>
      </c>
      <c r="AQ12" s="634"/>
      <c r="AR12" s="634"/>
      <c r="AS12" s="634"/>
      <c r="AT12" s="634"/>
      <c r="AU12" s="634"/>
      <c r="AV12" s="634"/>
      <c r="AW12" s="634"/>
      <c r="AX12" s="634"/>
      <c r="AY12" s="634"/>
      <c r="AZ12" s="634"/>
      <c r="BA12" s="634"/>
      <c r="BB12" s="634"/>
      <c r="BC12" s="634"/>
      <c r="BD12" s="634"/>
      <c r="BE12" s="634"/>
      <c r="BF12" s="635"/>
      <c r="BG12" s="636">
        <v>695086</v>
      </c>
      <c r="BH12" s="637"/>
      <c r="BI12" s="637"/>
      <c r="BJ12" s="637"/>
      <c r="BK12" s="637"/>
      <c r="BL12" s="637"/>
      <c r="BM12" s="637"/>
      <c r="BN12" s="638"/>
      <c r="BO12" s="639">
        <v>49.2</v>
      </c>
      <c r="BP12" s="639"/>
      <c r="BQ12" s="639"/>
      <c r="BR12" s="639"/>
      <c r="BS12" s="640" t="s">
        <v>122</v>
      </c>
      <c r="BT12" s="640"/>
      <c r="BU12" s="640"/>
      <c r="BV12" s="640"/>
      <c r="BW12" s="640"/>
      <c r="BX12" s="640"/>
      <c r="BY12" s="640"/>
      <c r="BZ12" s="640"/>
      <c r="CA12" s="640"/>
      <c r="CB12" s="644"/>
      <c r="CD12" s="633" t="s">
        <v>241</v>
      </c>
      <c r="CE12" s="634"/>
      <c r="CF12" s="634"/>
      <c r="CG12" s="634"/>
      <c r="CH12" s="634"/>
      <c r="CI12" s="634"/>
      <c r="CJ12" s="634"/>
      <c r="CK12" s="634"/>
      <c r="CL12" s="634"/>
      <c r="CM12" s="634"/>
      <c r="CN12" s="634"/>
      <c r="CO12" s="634"/>
      <c r="CP12" s="634"/>
      <c r="CQ12" s="635"/>
      <c r="CR12" s="636">
        <v>162818</v>
      </c>
      <c r="CS12" s="637"/>
      <c r="CT12" s="637"/>
      <c r="CU12" s="637"/>
      <c r="CV12" s="637"/>
      <c r="CW12" s="637"/>
      <c r="CX12" s="637"/>
      <c r="CY12" s="638"/>
      <c r="CZ12" s="639">
        <v>1.9</v>
      </c>
      <c r="DA12" s="639"/>
      <c r="DB12" s="639"/>
      <c r="DC12" s="639"/>
      <c r="DD12" s="645">
        <v>20464</v>
      </c>
      <c r="DE12" s="637"/>
      <c r="DF12" s="637"/>
      <c r="DG12" s="637"/>
      <c r="DH12" s="637"/>
      <c r="DI12" s="637"/>
      <c r="DJ12" s="637"/>
      <c r="DK12" s="637"/>
      <c r="DL12" s="637"/>
      <c r="DM12" s="637"/>
      <c r="DN12" s="637"/>
      <c r="DO12" s="637"/>
      <c r="DP12" s="638"/>
      <c r="DQ12" s="645">
        <v>123040</v>
      </c>
      <c r="DR12" s="637"/>
      <c r="DS12" s="637"/>
      <c r="DT12" s="637"/>
      <c r="DU12" s="637"/>
      <c r="DV12" s="637"/>
      <c r="DW12" s="637"/>
      <c r="DX12" s="637"/>
      <c r="DY12" s="637"/>
      <c r="DZ12" s="637"/>
      <c r="EA12" s="637"/>
      <c r="EB12" s="637"/>
      <c r="EC12" s="646"/>
    </row>
    <row r="13" spans="2:143" ht="11.25" customHeight="1" x14ac:dyDescent="0.15">
      <c r="B13" s="633" t="s">
        <v>242</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243</v>
      </c>
      <c r="AQ13" s="634"/>
      <c r="AR13" s="634"/>
      <c r="AS13" s="634"/>
      <c r="AT13" s="634"/>
      <c r="AU13" s="634"/>
      <c r="AV13" s="634"/>
      <c r="AW13" s="634"/>
      <c r="AX13" s="634"/>
      <c r="AY13" s="634"/>
      <c r="AZ13" s="634"/>
      <c r="BA13" s="634"/>
      <c r="BB13" s="634"/>
      <c r="BC13" s="634"/>
      <c r="BD13" s="634"/>
      <c r="BE13" s="634"/>
      <c r="BF13" s="635"/>
      <c r="BG13" s="636">
        <v>685778</v>
      </c>
      <c r="BH13" s="637"/>
      <c r="BI13" s="637"/>
      <c r="BJ13" s="637"/>
      <c r="BK13" s="637"/>
      <c r="BL13" s="637"/>
      <c r="BM13" s="637"/>
      <c r="BN13" s="638"/>
      <c r="BO13" s="639">
        <v>48.5</v>
      </c>
      <c r="BP13" s="639"/>
      <c r="BQ13" s="639"/>
      <c r="BR13" s="639"/>
      <c r="BS13" s="640" t="s">
        <v>122</v>
      </c>
      <c r="BT13" s="640"/>
      <c r="BU13" s="640"/>
      <c r="BV13" s="640"/>
      <c r="BW13" s="640"/>
      <c r="BX13" s="640"/>
      <c r="BY13" s="640"/>
      <c r="BZ13" s="640"/>
      <c r="CA13" s="640"/>
      <c r="CB13" s="644"/>
      <c r="CD13" s="633" t="s">
        <v>244</v>
      </c>
      <c r="CE13" s="634"/>
      <c r="CF13" s="634"/>
      <c r="CG13" s="634"/>
      <c r="CH13" s="634"/>
      <c r="CI13" s="634"/>
      <c r="CJ13" s="634"/>
      <c r="CK13" s="634"/>
      <c r="CL13" s="634"/>
      <c r="CM13" s="634"/>
      <c r="CN13" s="634"/>
      <c r="CO13" s="634"/>
      <c r="CP13" s="634"/>
      <c r="CQ13" s="635"/>
      <c r="CR13" s="636">
        <v>390749</v>
      </c>
      <c r="CS13" s="637"/>
      <c r="CT13" s="637"/>
      <c r="CU13" s="637"/>
      <c r="CV13" s="637"/>
      <c r="CW13" s="637"/>
      <c r="CX13" s="637"/>
      <c r="CY13" s="638"/>
      <c r="CZ13" s="639">
        <v>4.5</v>
      </c>
      <c r="DA13" s="639"/>
      <c r="DB13" s="639"/>
      <c r="DC13" s="639"/>
      <c r="DD13" s="645">
        <v>149800</v>
      </c>
      <c r="DE13" s="637"/>
      <c r="DF13" s="637"/>
      <c r="DG13" s="637"/>
      <c r="DH13" s="637"/>
      <c r="DI13" s="637"/>
      <c r="DJ13" s="637"/>
      <c r="DK13" s="637"/>
      <c r="DL13" s="637"/>
      <c r="DM13" s="637"/>
      <c r="DN13" s="637"/>
      <c r="DO13" s="637"/>
      <c r="DP13" s="638"/>
      <c r="DQ13" s="645">
        <v>227671</v>
      </c>
      <c r="DR13" s="637"/>
      <c r="DS13" s="637"/>
      <c r="DT13" s="637"/>
      <c r="DU13" s="637"/>
      <c r="DV13" s="637"/>
      <c r="DW13" s="637"/>
      <c r="DX13" s="637"/>
      <c r="DY13" s="637"/>
      <c r="DZ13" s="637"/>
      <c r="EA13" s="637"/>
      <c r="EB13" s="637"/>
      <c r="EC13" s="646"/>
    </row>
    <row r="14" spans="2:143" ht="11.25" customHeight="1" x14ac:dyDescent="0.15">
      <c r="B14" s="633" t="s">
        <v>245</v>
      </c>
      <c r="C14" s="634"/>
      <c r="D14" s="634"/>
      <c r="E14" s="634"/>
      <c r="F14" s="634"/>
      <c r="G14" s="634"/>
      <c r="H14" s="634"/>
      <c r="I14" s="634"/>
      <c r="J14" s="634"/>
      <c r="K14" s="634"/>
      <c r="L14" s="634"/>
      <c r="M14" s="634"/>
      <c r="N14" s="634"/>
      <c r="O14" s="634"/>
      <c r="P14" s="634"/>
      <c r="Q14" s="635"/>
      <c r="R14" s="636" t="s">
        <v>122</v>
      </c>
      <c r="S14" s="637"/>
      <c r="T14" s="637"/>
      <c r="U14" s="637"/>
      <c r="V14" s="637"/>
      <c r="W14" s="637"/>
      <c r="X14" s="637"/>
      <c r="Y14" s="638"/>
      <c r="Z14" s="639" t="s">
        <v>122</v>
      </c>
      <c r="AA14" s="639"/>
      <c r="AB14" s="639"/>
      <c r="AC14" s="639"/>
      <c r="AD14" s="640" t="s">
        <v>122</v>
      </c>
      <c r="AE14" s="640"/>
      <c r="AF14" s="640"/>
      <c r="AG14" s="640"/>
      <c r="AH14" s="640"/>
      <c r="AI14" s="640"/>
      <c r="AJ14" s="640"/>
      <c r="AK14" s="640"/>
      <c r="AL14" s="641" t="s">
        <v>122</v>
      </c>
      <c r="AM14" s="642"/>
      <c r="AN14" s="642"/>
      <c r="AO14" s="643"/>
      <c r="AP14" s="633" t="s">
        <v>246</v>
      </c>
      <c r="AQ14" s="634"/>
      <c r="AR14" s="634"/>
      <c r="AS14" s="634"/>
      <c r="AT14" s="634"/>
      <c r="AU14" s="634"/>
      <c r="AV14" s="634"/>
      <c r="AW14" s="634"/>
      <c r="AX14" s="634"/>
      <c r="AY14" s="634"/>
      <c r="AZ14" s="634"/>
      <c r="BA14" s="634"/>
      <c r="BB14" s="634"/>
      <c r="BC14" s="634"/>
      <c r="BD14" s="634"/>
      <c r="BE14" s="634"/>
      <c r="BF14" s="635"/>
      <c r="BG14" s="636">
        <v>41027</v>
      </c>
      <c r="BH14" s="637"/>
      <c r="BI14" s="637"/>
      <c r="BJ14" s="637"/>
      <c r="BK14" s="637"/>
      <c r="BL14" s="637"/>
      <c r="BM14" s="637"/>
      <c r="BN14" s="638"/>
      <c r="BO14" s="639">
        <v>2.9</v>
      </c>
      <c r="BP14" s="639"/>
      <c r="BQ14" s="639"/>
      <c r="BR14" s="639"/>
      <c r="BS14" s="640" t="s">
        <v>122</v>
      </c>
      <c r="BT14" s="640"/>
      <c r="BU14" s="640"/>
      <c r="BV14" s="640"/>
      <c r="BW14" s="640"/>
      <c r="BX14" s="640"/>
      <c r="BY14" s="640"/>
      <c r="BZ14" s="640"/>
      <c r="CA14" s="640"/>
      <c r="CB14" s="644"/>
      <c r="CD14" s="633" t="s">
        <v>247</v>
      </c>
      <c r="CE14" s="634"/>
      <c r="CF14" s="634"/>
      <c r="CG14" s="634"/>
      <c r="CH14" s="634"/>
      <c r="CI14" s="634"/>
      <c r="CJ14" s="634"/>
      <c r="CK14" s="634"/>
      <c r="CL14" s="634"/>
      <c r="CM14" s="634"/>
      <c r="CN14" s="634"/>
      <c r="CO14" s="634"/>
      <c r="CP14" s="634"/>
      <c r="CQ14" s="635"/>
      <c r="CR14" s="636">
        <v>755075</v>
      </c>
      <c r="CS14" s="637"/>
      <c r="CT14" s="637"/>
      <c r="CU14" s="637"/>
      <c r="CV14" s="637"/>
      <c r="CW14" s="637"/>
      <c r="CX14" s="637"/>
      <c r="CY14" s="638"/>
      <c r="CZ14" s="639">
        <v>8.8000000000000007</v>
      </c>
      <c r="DA14" s="639"/>
      <c r="DB14" s="639"/>
      <c r="DC14" s="639"/>
      <c r="DD14" s="645">
        <v>52947</v>
      </c>
      <c r="DE14" s="637"/>
      <c r="DF14" s="637"/>
      <c r="DG14" s="637"/>
      <c r="DH14" s="637"/>
      <c r="DI14" s="637"/>
      <c r="DJ14" s="637"/>
      <c r="DK14" s="637"/>
      <c r="DL14" s="637"/>
      <c r="DM14" s="637"/>
      <c r="DN14" s="637"/>
      <c r="DO14" s="637"/>
      <c r="DP14" s="638"/>
      <c r="DQ14" s="645">
        <v>546691</v>
      </c>
      <c r="DR14" s="637"/>
      <c r="DS14" s="637"/>
      <c r="DT14" s="637"/>
      <c r="DU14" s="637"/>
      <c r="DV14" s="637"/>
      <c r="DW14" s="637"/>
      <c r="DX14" s="637"/>
      <c r="DY14" s="637"/>
      <c r="DZ14" s="637"/>
      <c r="EA14" s="637"/>
      <c r="EB14" s="637"/>
      <c r="EC14" s="646"/>
    </row>
    <row r="15" spans="2:143" ht="11.25" customHeight="1" x14ac:dyDescent="0.15">
      <c r="B15" s="633" t="s">
        <v>248</v>
      </c>
      <c r="C15" s="634"/>
      <c r="D15" s="634"/>
      <c r="E15" s="634"/>
      <c r="F15" s="634"/>
      <c r="G15" s="634"/>
      <c r="H15" s="634"/>
      <c r="I15" s="634"/>
      <c r="J15" s="634"/>
      <c r="K15" s="634"/>
      <c r="L15" s="634"/>
      <c r="M15" s="634"/>
      <c r="N15" s="634"/>
      <c r="O15" s="634"/>
      <c r="P15" s="634"/>
      <c r="Q15" s="635"/>
      <c r="R15" s="636">
        <v>5395</v>
      </c>
      <c r="S15" s="637"/>
      <c r="T15" s="637"/>
      <c r="U15" s="637"/>
      <c r="V15" s="637"/>
      <c r="W15" s="637"/>
      <c r="X15" s="637"/>
      <c r="Y15" s="638"/>
      <c r="Z15" s="639">
        <v>0.1</v>
      </c>
      <c r="AA15" s="639"/>
      <c r="AB15" s="639"/>
      <c r="AC15" s="639"/>
      <c r="AD15" s="640">
        <v>5395</v>
      </c>
      <c r="AE15" s="640"/>
      <c r="AF15" s="640"/>
      <c r="AG15" s="640"/>
      <c r="AH15" s="640"/>
      <c r="AI15" s="640"/>
      <c r="AJ15" s="640"/>
      <c r="AK15" s="640"/>
      <c r="AL15" s="641">
        <v>0.1</v>
      </c>
      <c r="AM15" s="642"/>
      <c r="AN15" s="642"/>
      <c r="AO15" s="643"/>
      <c r="AP15" s="633" t="s">
        <v>249</v>
      </c>
      <c r="AQ15" s="634"/>
      <c r="AR15" s="634"/>
      <c r="AS15" s="634"/>
      <c r="AT15" s="634"/>
      <c r="AU15" s="634"/>
      <c r="AV15" s="634"/>
      <c r="AW15" s="634"/>
      <c r="AX15" s="634"/>
      <c r="AY15" s="634"/>
      <c r="AZ15" s="634"/>
      <c r="BA15" s="634"/>
      <c r="BB15" s="634"/>
      <c r="BC15" s="634"/>
      <c r="BD15" s="634"/>
      <c r="BE15" s="634"/>
      <c r="BF15" s="635"/>
      <c r="BG15" s="636">
        <v>131893</v>
      </c>
      <c r="BH15" s="637"/>
      <c r="BI15" s="637"/>
      <c r="BJ15" s="637"/>
      <c r="BK15" s="637"/>
      <c r="BL15" s="637"/>
      <c r="BM15" s="637"/>
      <c r="BN15" s="638"/>
      <c r="BO15" s="639">
        <v>9.3000000000000007</v>
      </c>
      <c r="BP15" s="639"/>
      <c r="BQ15" s="639"/>
      <c r="BR15" s="639"/>
      <c r="BS15" s="640" t="s">
        <v>122</v>
      </c>
      <c r="BT15" s="640"/>
      <c r="BU15" s="640"/>
      <c r="BV15" s="640"/>
      <c r="BW15" s="640"/>
      <c r="BX15" s="640"/>
      <c r="BY15" s="640"/>
      <c r="BZ15" s="640"/>
      <c r="CA15" s="640"/>
      <c r="CB15" s="644"/>
      <c r="CD15" s="633" t="s">
        <v>250</v>
      </c>
      <c r="CE15" s="634"/>
      <c r="CF15" s="634"/>
      <c r="CG15" s="634"/>
      <c r="CH15" s="634"/>
      <c r="CI15" s="634"/>
      <c r="CJ15" s="634"/>
      <c r="CK15" s="634"/>
      <c r="CL15" s="634"/>
      <c r="CM15" s="634"/>
      <c r="CN15" s="634"/>
      <c r="CO15" s="634"/>
      <c r="CP15" s="634"/>
      <c r="CQ15" s="635"/>
      <c r="CR15" s="636">
        <v>830535</v>
      </c>
      <c r="CS15" s="637"/>
      <c r="CT15" s="637"/>
      <c r="CU15" s="637"/>
      <c r="CV15" s="637"/>
      <c r="CW15" s="637"/>
      <c r="CX15" s="637"/>
      <c r="CY15" s="638"/>
      <c r="CZ15" s="639">
        <v>9.6</v>
      </c>
      <c r="DA15" s="639"/>
      <c r="DB15" s="639"/>
      <c r="DC15" s="639"/>
      <c r="DD15" s="645">
        <v>160553</v>
      </c>
      <c r="DE15" s="637"/>
      <c r="DF15" s="637"/>
      <c r="DG15" s="637"/>
      <c r="DH15" s="637"/>
      <c r="DI15" s="637"/>
      <c r="DJ15" s="637"/>
      <c r="DK15" s="637"/>
      <c r="DL15" s="637"/>
      <c r="DM15" s="637"/>
      <c r="DN15" s="637"/>
      <c r="DO15" s="637"/>
      <c r="DP15" s="638"/>
      <c r="DQ15" s="645">
        <v>538024</v>
      </c>
      <c r="DR15" s="637"/>
      <c r="DS15" s="637"/>
      <c r="DT15" s="637"/>
      <c r="DU15" s="637"/>
      <c r="DV15" s="637"/>
      <c r="DW15" s="637"/>
      <c r="DX15" s="637"/>
      <c r="DY15" s="637"/>
      <c r="DZ15" s="637"/>
      <c r="EA15" s="637"/>
      <c r="EB15" s="637"/>
      <c r="EC15" s="646"/>
    </row>
    <row r="16" spans="2:143" ht="11.25" customHeight="1" x14ac:dyDescent="0.15">
      <c r="B16" s="633" t="s">
        <v>251</v>
      </c>
      <c r="C16" s="634"/>
      <c r="D16" s="634"/>
      <c r="E16" s="634"/>
      <c r="F16" s="634"/>
      <c r="G16" s="634"/>
      <c r="H16" s="634"/>
      <c r="I16" s="634"/>
      <c r="J16" s="634"/>
      <c r="K16" s="634"/>
      <c r="L16" s="634"/>
      <c r="M16" s="634"/>
      <c r="N16" s="634"/>
      <c r="O16" s="634"/>
      <c r="P16" s="634"/>
      <c r="Q16" s="635"/>
      <c r="R16" s="636">
        <v>18867</v>
      </c>
      <c r="S16" s="637"/>
      <c r="T16" s="637"/>
      <c r="U16" s="637"/>
      <c r="V16" s="637"/>
      <c r="W16" s="637"/>
      <c r="X16" s="637"/>
      <c r="Y16" s="638"/>
      <c r="Z16" s="639">
        <v>0.2</v>
      </c>
      <c r="AA16" s="639"/>
      <c r="AB16" s="639"/>
      <c r="AC16" s="639"/>
      <c r="AD16" s="640">
        <v>18867</v>
      </c>
      <c r="AE16" s="640"/>
      <c r="AF16" s="640"/>
      <c r="AG16" s="640"/>
      <c r="AH16" s="640"/>
      <c r="AI16" s="640"/>
      <c r="AJ16" s="640"/>
      <c r="AK16" s="640"/>
      <c r="AL16" s="641">
        <v>0.4</v>
      </c>
      <c r="AM16" s="642"/>
      <c r="AN16" s="642"/>
      <c r="AO16" s="643"/>
      <c r="AP16" s="633" t="s">
        <v>252</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253</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15">
      <c r="B17" s="633" t="s">
        <v>254</v>
      </c>
      <c r="C17" s="634"/>
      <c r="D17" s="634"/>
      <c r="E17" s="634"/>
      <c r="F17" s="634"/>
      <c r="G17" s="634"/>
      <c r="H17" s="634"/>
      <c r="I17" s="634"/>
      <c r="J17" s="634"/>
      <c r="K17" s="634"/>
      <c r="L17" s="634"/>
      <c r="M17" s="634"/>
      <c r="N17" s="634"/>
      <c r="O17" s="634"/>
      <c r="P17" s="634"/>
      <c r="Q17" s="635"/>
      <c r="R17" s="636">
        <v>55364</v>
      </c>
      <c r="S17" s="637"/>
      <c r="T17" s="637"/>
      <c r="U17" s="637"/>
      <c r="V17" s="637"/>
      <c r="W17" s="637"/>
      <c r="X17" s="637"/>
      <c r="Y17" s="638"/>
      <c r="Z17" s="639">
        <v>0.6</v>
      </c>
      <c r="AA17" s="639"/>
      <c r="AB17" s="639"/>
      <c r="AC17" s="639"/>
      <c r="AD17" s="640">
        <v>55364</v>
      </c>
      <c r="AE17" s="640"/>
      <c r="AF17" s="640"/>
      <c r="AG17" s="640"/>
      <c r="AH17" s="640"/>
      <c r="AI17" s="640"/>
      <c r="AJ17" s="640"/>
      <c r="AK17" s="640"/>
      <c r="AL17" s="641">
        <v>1.3</v>
      </c>
      <c r="AM17" s="642"/>
      <c r="AN17" s="642"/>
      <c r="AO17" s="643"/>
      <c r="AP17" s="633" t="s">
        <v>255</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256</v>
      </c>
      <c r="CE17" s="634"/>
      <c r="CF17" s="634"/>
      <c r="CG17" s="634"/>
      <c r="CH17" s="634"/>
      <c r="CI17" s="634"/>
      <c r="CJ17" s="634"/>
      <c r="CK17" s="634"/>
      <c r="CL17" s="634"/>
      <c r="CM17" s="634"/>
      <c r="CN17" s="634"/>
      <c r="CO17" s="634"/>
      <c r="CP17" s="634"/>
      <c r="CQ17" s="635"/>
      <c r="CR17" s="636">
        <v>768000</v>
      </c>
      <c r="CS17" s="637"/>
      <c r="CT17" s="637"/>
      <c r="CU17" s="637"/>
      <c r="CV17" s="637"/>
      <c r="CW17" s="637"/>
      <c r="CX17" s="637"/>
      <c r="CY17" s="638"/>
      <c r="CZ17" s="639">
        <v>8.9</v>
      </c>
      <c r="DA17" s="639"/>
      <c r="DB17" s="639"/>
      <c r="DC17" s="639"/>
      <c r="DD17" s="645" t="s">
        <v>122</v>
      </c>
      <c r="DE17" s="637"/>
      <c r="DF17" s="637"/>
      <c r="DG17" s="637"/>
      <c r="DH17" s="637"/>
      <c r="DI17" s="637"/>
      <c r="DJ17" s="637"/>
      <c r="DK17" s="637"/>
      <c r="DL17" s="637"/>
      <c r="DM17" s="637"/>
      <c r="DN17" s="637"/>
      <c r="DO17" s="637"/>
      <c r="DP17" s="638"/>
      <c r="DQ17" s="645">
        <v>747750</v>
      </c>
      <c r="DR17" s="637"/>
      <c r="DS17" s="637"/>
      <c r="DT17" s="637"/>
      <c r="DU17" s="637"/>
      <c r="DV17" s="637"/>
      <c r="DW17" s="637"/>
      <c r="DX17" s="637"/>
      <c r="DY17" s="637"/>
      <c r="DZ17" s="637"/>
      <c r="EA17" s="637"/>
      <c r="EB17" s="637"/>
      <c r="EC17" s="646"/>
    </row>
    <row r="18" spans="2:133" ht="11.25" customHeight="1" x14ac:dyDescent="0.15">
      <c r="B18" s="633" t="s">
        <v>257</v>
      </c>
      <c r="C18" s="634"/>
      <c r="D18" s="634"/>
      <c r="E18" s="634"/>
      <c r="F18" s="634"/>
      <c r="G18" s="634"/>
      <c r="H18" s="634"/>
      <c r="I18" s="634"/>
      <c r="J18" s="634"/>
      <c r="K18" s="634"/>
      <c r="L18" s="634"/>
      <c r="M18" s="634"/>
      <c r="N18" s="634"/>
      <c r="O18" s="634"/>
      <c r="P18" s="634"/>
      <c r="Q18" s="635"/>
      <c r="R18" s="636">
        <v>8375</v>
      </c>
      <c r="S18" s="637"/>
      <c r="T18" s="637"/>
      <c r="U18" s="637"/>
      <c r="V18" s="637"/>
      <c r="W18" s="637"/>
      <c r="X18" s="637"/>
      <c r="Y18" s="638"/>
      <c r="Z18" s="639">
        <v>0.1</v>
      </c>
      <c r="AA18" s="639"/>
      <c r="AB18" s="639"/>
      <c r="AC18" s="639"/>
      <c r="AD18" s="640">
        <v>8375</v>
      </c>
      <c r="AE18" s="640"/>
      <c r="AF18" s="640"/>
      <c r="AG18" s="640"/>
      <c r="AH18" s="640"/>
      <c r="AI18" s="640"/>
      <c r="AJ18" s="640"/>
      <c r="AK18" s="640"/>
      <c r="AL18" s="641">
        <v>0.2</v>
      </c>
      <c r="AM18" s="642"/>
      <c r="AN18" s="642"/>
      <c r="AO18" s="643"/>
      <c r="AP18" s="633" t="s">
        <v>258</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259</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15">
      <c r="B19" s="633" t="s">
        <v>260</v>
      </c>
      <c r="C19" s="634"/>
      <c r="D19" s="634"/>
      <c r="E19" s="634"/>
      <c r="F19" s="634"/>
      <c r="G19" s="634"/>
      <c r="H19" s="634"/>
      <c r="I19" s="634"/>
      <c r="J19" s="634"/>
      <c r="K19" s="634"/>
      <c r="L19" s="634"/>
      <c r="M19" s="634"/>
      <c r="N19" s="634"/>
      <c r="O19" s="634"/>
      <c r="P19" s="634"/>
      <c r="Q19" s="635"/>
      <c r="R19" s="636">
        <v>46989</v>
      </c>
      <c r="S19" s="637"/>
      <c r="T19" s="637"/>
      <c r="U19" s="637"/>
      <c r="V19" s="637"/>
      <c r="W19" s="637"/>
      <c r="X19" s="637"/>
      <c r="Y19" s="638"/>
      <c r="Z19" s="639">
        <v>0.5</v>
      </c>
      <c r="AA19" s="639"/>
      <c r="AB19" s="639"/>
      <c r="AC19" s="639"/>
      <c r="AD19" s="640">
        <v>46989</v>
      </c>
      <c r="AE19" s="640"/>
      <c r="AF19" s="640"/>
      <c r="AG19" s="640"/>
      <c r="AH19" s="640"/>
      <c r="AI19" s="640"/>
      <c r="AJ19" s="640"/>
      <c r="AK19" s="640"/>
      <c r="AL19" s="641">
        <v>1.1000000000000001</v>
      </c>
      <c r="AM19" s="642"/>
      <c r="AN19" s="642"/>
      <c r="AO19" s="643"/>
      <c r="AP19" s="633" t="s">
        <v>261</v>
      </c>
      <c r="AQ19" s="634"/>
      <c r="AR19" s="634"/>
      <c r="AS19" s="634"/>
      <c r="AT19" s="634"/>
      <c r="AU19" s="634"/>
      <c r="AV19" s="634"/>
      <c r="AW19" s="634"/>
      <c r="AX19" s="634"/>
      <c r="AY19" s="634"/>
      <c r="AZ19" s="634"/>
      <c r="BA19" s="634"/>
      <c r="BB19" s="634"/>
      <c r="BC19" s="634"/>
      <c r="BD19" s="634"/>
      <c r="BE19" s="634"/>
      <c r="BF19" s="635"/>
      <c r="BG19" s="636">
        <v>5268</v>
      </c>
      <c r="BH19" s="637"/>
      <c r="BI19" s="637"/>
      <c r="BJ19" s="637"/>
      <c r="BK19" s="637"/>
      <c r="BL19" s="637"/>
      <c r="BM19" s="637"/>
      <c r="BN19" s="638"/>
      <c r="BO19" s="639">
        <v>0.4</v>
      </c>
      <c r="BP19" s="639"/>
      <c r="BQ19" s="639"/>
      <c r="BR19" s="639"/>
      <c r="BS19" s="640" t="s">
        <v>122</v>
      </c>
      <c r="BT19" s="640"/>
      <c r="BU19" s="640"/>
      <c r="BV19" s="640"/>
      <c r="BW19" s="640"/>
      <c r="BX19" s="640"/>
      <c r="BY19" s="640"/>
      <c r="BZ19" s="640"/>
      <c r="CA19" s="640"/>
      <c r="CB19" s="644"/>
      <c r="CD19" s="633" t="s">
        <v>262</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15">
      <c r="B20" s="649" t="s">
        <v>263</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264</v>
      </c>
      <c r="AQ20" s="634"/>
      <c r="AR20" s="634"/>
      <c r="AS20" s="634"/>
      <c r="AT20" s="634"/>
      <c r="AU20" s="634"/>
      <c r="AV20" s="634"/>
      <c r="AW20" s="634"/>
      <c r="AX20" s="634"/>
      <c r="AY20" s="634"/>
      <c r="AZ20" s="634"/>
      <c r="BA20" s="634"/>
      <c r="BB20" s="634"/>
      <c r="BC20" s="634"/>
      <c r="BD20" s="634"/>
      <c r="BE20" s="634"/>
      <c r="BF20" s="635"/>
      <c r="BG20" s="636">
        <v>5268</v>
      </c>
      <c r="BH20" s="637"/>
      <c r="BI20" s="637"/>
      <c r="BJ20" s="637"/>
      <c r="BK20" s="637"/>
      <c r="BL20" s="637"/>
      <c r="BM20" s="637"/>
      <c r="BN20" s="638"/>
      <c r="BO20" s="639">
        <v>0.4</v>
      </c>
      <c r="BP20" s="639"/>
      <c r="BQ20" s="639"/>
      <c r="BR20" s="639"/>
      <c r="BS20" s="640" t="s">
        <v>122</v>
      </c>
      <c r="BT20" s="640"/>
      <c r="BU20" s="640"/>
      <c r="BV20" s="640"/>
      <c r="BW20" s="640"/>
      <c r="BX20" s="640"/>
      <c r="BY20" s="640"/>
      <c r="BZ20" s="640"/>
      <c r="CA20" s="640"/>
      <c r="CB20" s="644"/>
      <c r="CD20" s="633" t="s">
        <v>265</v>
      </c>
      <c r="CE20" s="634"/>
      <c r="CF20" s="634"/>
      <c r="CG20" s="634"/>
      <c r="CH20" s="634"/>
      <c r="CI20" s="634"/>
      <c r="CJ20" s="634"/>
      <c r="CK20" s="634"/>
      <c r="CL20" s="634"/>
      <c r="CM20" s="634"/>
      <c r="CN20" s="634"/>
      <c r="CO20" s="634"/>
      <c r="CP20" s="634"/>
      <c r="CQ20" s="635"/>
      <c r="CR20" s="636">
        <v>8615146</v>
      </c>
      <c r="CS20" s="637"/>
      <c r="CT20" s="637"/>
      <c r="CU20" s="637"/>
      <c r="CV20" s="637"/>
      <c r="CW20" s="637"/>
      <c r="CX20" s="637"/>
      <c r="CY20" s="638"/>
      <c r="CZ20" s="639">
        <v>100</v>
      </c>
      <c r="DA20" s="639"/>
      <c r="DB20" s="639"/>
      <c r="DC20" s="639"/>
      <c r="DD20" s="645">
        <v>1625091</v>
      </c>
      <c r="DE20" s="637"/>
      <c r="DF20" s="637"/>
      <c r="DG20" s="637"/>
      <c r="DH20" s="637"/>
      <c r="DI20" s="637"/>
      <c r="DJ20" s="637"/>
      <c r="DK20" s="637"/>
      <c r="DL20" s="637"/>
      <c r="DM20" s="637"/>
      <c r="DN20" s="637"/>
      <c r="DO20" s="637"/>
      <c r="DP20" s="638"/>
      <c r="DQ20" s="645">
        <v>5220663</v>
      </c>
      <c r="DR20" s="637"/>
      <c r="DS20" s="637"/>
      <c r="DT20" s="637"/>
      <c r="DU20" s="637"/>
      <c r="DV20" s="637"/>
      <c r="DW20" s="637"/>
      <c r="DX20" s="637"/>
      <c r="DY20" s="637"/>
      <c r="DZ20" s="637"/>
      <c r="EA20" s="637"/>
      <c r="EB20" s="637"/>
      <c r="EC20" s="646"/>
    </row>
    <row r="21" spans="2:133" ht="11.25" customHeight="1" x14ac:dyDescent="0.15">
      <c r="B21" s="633" t="s">
        <v>266</v>
      </c>
      <c r="C21" s="634"/>
      <c r="D21" s="634"/>
      <c r="E21" s="634"/>
      <c r="F21" s="634"/>
      <c r="G21" s="634"/>
      <c r="H21" s="634"/>
      <c r="I21" s="634"/>
      <c r="J21" s="634"/>
      <c r="K21" s="634"/>
      <c r="L21" s="634"/>
      <c r="M21" s="634"/>
      <c r="N21" s="634"/>
      <c r="O21" s="634"/>
      <c r="P21" s="634"/>
      <c r="Q21" s="635"/>
      <c r="R21" s="636">
        <v>2748573</v>
      </c>
      <c r="S21" s="637"/>
      <c r="T21" s="637"/>
      <c r="U21" s="637"/>
      <c r="V21" s="637"/>
      <c r="W21" s="637"/>
      <c r="X21" s="637"/>
      <c r="Y21" s="638"/>
      <c r="Z21" s="639">
        <v>31.4</v>
      </c>
      <c r="AA21" s="639"/>
      <c r="AB21" s="639"/>
      <c r="AC21" s="639"/>
      <c r="AD21" s="640">
        <v>2430696</v>
      </c>
      <c r="AE21" s="640"/>
      <c r="AF21" s="640"/>
      <c r="AG21" s="640"/>
      <c r="AH21" s="640"/>
      <c r="AI21" s="640"/>
      <c r="AJ21" s="640"/>
      <c r="AK21" s="640"/>
      <c r="AL21" s="641">
        <v>56</v>
      </c>
      <c r="AM21" s="642"/>
      <c r="AN21" s="642"/>
      <c r="AO21" s="643"/>
      <c r="AP21" s="633" t="s">
        <v>267</v>
      </c>
      <c r="AQ21" s="652"/>
      <c r="AR21" s="652"/>
      <c r="AS21" s="652"/>
      <c r="AT21" s="652"/>
      <c r="AU21" s="652"/>
      <c r="AV21" s="652"/>
      <c r="AW21" s="652"/>
      <c r="AX21" s="652"/>
      <c r="AY21" s="652"/>
      <c r="AZ21" s="652"/>
      <c r="BA21" s="652"/>
      <c r="BB21" s="652"/>
      <c r="BC21" s="652"/>
      <c r="BD21" s="652"/>
      <c r="BE21" s="652"/>
      <c r="BF21" s="653"/>
      <c r="BG21" s="636">
        <v>5268</v>
      </c>
      <c r="BH21" s="637"/>
      <c r="BI21" s="637"/>
      <c r="BJ21" s="637"/>
      <c r="BK21" s="637"/>
      <c r="BL21" s="637"/>
      <c r="BM21" s="637"/>
      <c r="BN21" s="638"/>
      <c r="BO21" s="639">
        <v>0.4</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15">
      <c r="B22" s="633" t="s">
        <v>268</v>
      </c>
      <c r="C22" s="634"/>
      <c r="D22" s="634"/>
      <c r="E22" s="634"/>
      <c r="F22" s="634"/>
      <c r="G22" s="634"/>
      <c r="H22" s="634"/>
      <c r="I22" s="634"/>
      <c r="J22" s="634"/>
      <c r="K22" s="634"/>
      <c r="L22" s="634"/>
      <c r="M22" s="634"/>
      <c r="N22" s="634"/>
      <c r="O22" s="634"/>
      <c r="P22" s="634"/>
      <c r="Q22" s="635"/>
      <c r="R22" s="636">
        <v>2430696</v>
      </c>
      <c r="S22" s="637"/>
      <c r="T22" s="637"/>
      <c r="U22" s="637"/>
      <c r="V22" s="637"/>
      <c r="W22" s="637"/>
      <c r="X22" s="637"/>
      <c r="Y22" s="638"/>
      <c r="Z22" s="639">
        <v>27.8</v>
      </c>
      <c r="AA22" s="639"/>
      <c r="AB22" s="639"/>
      <c r="AC22" s="639"/>
      <c r="AD22" s="640">
        <v>2430696</v>
      </c>
      <c r="AE22" s="640"/>
      <c r="AF22" s="640"/>
      <c r="AG22" s="640"/>
      <c r="AH22" s="640"/>
      <c r="AI22" s="640"/>
      <c r="AJ22" s="640"/>
      <c r="AK22" s="640"/>
      <c r="AL22" s="641">
        <v>56</v>
      </c>
      <c r="AM22" s="642"/>
      <c r="AN22" s="642"/>
      <c r="AO22" s="643"/>
      <c r="AP22" s="633" t="s">
        <v>269</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270</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15">
      <c r="B23" s="633" t="s">
        <v>271</v>
      </c>
      <c r="C23" s="634"/>
      <c r="D23" s="634"/>
      <c r="E23" s="634"/>
      <c r="F23" s="634"/>
      <c r="G23" s="634"/>
      <c r="H23" s="634"/>
      <c r="I23" s="634"/>
      <c r="J23" s="634"/>
      <c r="K23" s="634"/>
      <c r="L23" s="634"/>
      <c r="M23" s="634"/>
      <c r="N23" s="634"/>
      <c r="O23" s="634"/>
      <c r="P23" s="634"/>
      <c r="Q23" s="635"/>
      <c r="R23" s="636">
        <v>317871</v>
      </c>
      <c r="S23" s="637"/>
      <c r="T23" s="637"/>
      <c r="U23" s="637"/>
      <c r="V23" s="637"/>
      <c r="W23" s="637"/>
      <c r="X23" s="637"/>
      <c r="Y23" s="638"/>
      <c r="Z23" s="639">
        <v>3.6</v>
      </c>
      <c r="AA23" s="639"/>
      <c r="AB23" s="639"/>
      <c r="AC23" s="639"/>
      <c r="AD23" s="640" t="s">
        <v>122</v>
      </c>
      <c r="AE23" s="640"/>
      <c r="AF23" s="640"/>
      <c r="AG23" s="640"/>
      <c r="AH23" s="640"/>
      <c r="AI23" s="640"/>
      <c r="AJ23" s="640"/>
      <c r="AK23" s="640"/>
      <c r="AL23" s="641" t="s">
        <v>122</v>
      </c>
      <c r="AM23" s="642"/>
      <c r="AN23" s="642"/>
      <c r="AO23" s="643"/>
      <c r="AP23" s="633" t="s">
        <v>272</v>
      </c>
      <c r="AQ23" s="652"/>
      <c r="AR23" s="652"/>
      <c r="AS23" s="652"/>
      <c r="AT23" s="652"/>
      <c r="AU23" s="652"/>
      <c r="AV23" s="652"/>
      <c r="AW23" s="652"/>
      <c r="AX23" s="652"/>
      <c r="AY23" s="652"/>
      <c r="AZ23" s="652"/>
      <c r="BA23" s="652"/>
      <c r="BB23" s="652"/>
      <c r="BC23" s="652"/>
      <c r="BD23" s="652"/>
      <c r="BE23" s="652"/>
      <c r="BF23" s="653"/>
      <c r="BG23" s="636" t="s">
        <v>122</v>
      </c>
      <c r="BH23" s="637"/>
      <c r="BI23" s="637"/>
      <c r="BJ23" s="637"/>
      <c r="BK23" s="637"/>
      <c r="BL23" s="637"/>
      <c r="BM23" s="637"/>
      <c r="BN23" s="638"/>
      <c r="BO23" s="639" t="s">
        <v>122</v>
      </c>
      <c r="BP23" s="639"/>
      <c r="BQ23" s="639"/>
      <c r="BR23" s="639"/>
      <c r="BS23" s="640" t="s">
        <v>122</v>
      </c>
      <c r="BT23" s="640"/>
      <c r="BU23" s="640"/>
      <c r="BV23" s="640"/>
      <c r="BW23" s="640"/>
      <c r="BX23" s="640"/>
      <c r="BY23" s="640"/>
      <c r="BZ23" s="640"/>
      <c r="CA23" s="640"/>
      <c r="CB23" s="644"/>
      <c r="CD23" s="618" t="s">
        <v>212</v>
      </c>
      <c r="CE23" s="619"/>
      <c r="CF23" s="619"/>
      <c r="CG23" s="619"/>
      <c r="CH23" s="619"/>
      <c r="CI23" s="619"/>
      <c r="CJ23" s="619"/>
      <c r="CK23" s="619"/>
      <c r="CL23" s="619"/>
      <c r="CM23" s="619"/>
      <c r="CN23" s="619"/>
      <c r="CO23" s="619"/>
      <c r="CP23" s="619"/>
      <c r="CQ23" s="620"/>
      <c r="CR23" s="618" t="s">
        <v>273</v>
      </c>
      <c r="CS23" s="619"/>
      <c r="CT23" s="619"/>
      <c r="CU23" s="619"/>
      <c r="CV23" s="619"/>
      <c r="CW23" s="619"/>
      <c r="CX23" s="619"/>
      <c r="CY23" s="620"/>
      <c r="CZ23" s="618" t="s">
        <v>274</v>
      </c>
      <c r="DA23" s="619"/>
      <c r="DB23" s="619"/>
      <c r="DC23" s="620"/>
      <c r="DD23" s="618" t="s">
        <v>275</v>
      </c>
      <c r="DE23" s="619"/>
      <c r="DF23" s="619"/>
      <c r="DG23" s="619"/>
      <c r="DH23" s="619"/>
      <c r="DI23" s="619"/>
      <c r="DJ23" s="619"/>
      <c r="DK23" s="620"/>
      <c r="DL23" s="663" t="s">
        <v>276</v>
      </c>
      <c r="DM23" s="664"/>
      <c r="DN23" s="664"/>
      <c r="DO23" s="664"/>
      <c r="DP23" s="664"/>
      <c r="DQ23" s="664"/>
      <c r="DR23" s="664"/>
      <c r="DS23" s="664"/>
      <c r="DT23" s="664"/>
      <c r="DU23" s="664"/>
      <c r="DV23" s="665"/>
      <c r="DW23" s="618" t="s">
        <v>277</v>
      </c>
      <c r="DX23" s="619"/>
      <c r="DY23" s="619"/>
      <c r="DZ23" s="619"/>
      <c r="EA23" s="619"/>
      <c r="EB23" s="619"/>
      <c r="EC23" s="620"/>
    </row>
    <row r="24" spans="2:133" ht="11.25" customHeight="1" x14ac:dyDescent="0.15">
      <c r="B24" s="633" t="s">
        <v>278</v>
      </c>
      <c r="C24" s="634"/>
      <c r="D24" s="634"/>
      <c r="E24" s="634"/>
      <c r="F24" s="634"/>
      <c r="G24" s="634"/>
      <c r="H24" s="634"/>
      <c r="I24" s="634"/>
      <c r="J24" s="634"/>
      <c r="K24" s="634"/>
      <c r="L24" s="634"/>
      <c r="M24" s="634"/>
      <c r="N24" s="634"/>
      <c r="O24" s="634"/>
      <c r="P24" s="634"/>
      <c r="Q24" s="635"/>
      <c r="R24" s="636">
        <v>6</v>
      </c>
      <c r="S24" s="637"/>
      <c r="T24" s="637"/>
      <c r="U24" s="637"/>
      <c r="V24" s="637"/>
      <c r="W24" s="637"/>
      <c r="X24" s="637"/>
      <c r="Y24" s="638"/>
      <c r="Z24" s="639">
        <v>0</v>
      </c>
      <c r="AA24" s="639"/>
      <c r="AB24" s="639"/>
      <c r="AC24" s="639"/>
      <c r="AD24" s="640" t="s">
        <v>122</v>
      </c>
      <c r="AE24" s="640"/>
      <c r="AF24" s="640"/>
      <c r="AG24" s="640"/>
      <c r="AH24" s="640"/>
      <c r="AI24" s="640"/>
      <c r="AJ24" s="640"/>
      <c r="AK24" s="640"/>
      <c r="AL24" s="641" t="s">
        <v>122</v>
      </c>
      <c r="AM24" s="642"/>
      <c r="AN24" s="642"/>
      <c r="AO24" s="643"/>
      <c r="AP24" s="633" t="s">
        <v>279</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280</v>
      </c>
      <c r="CE24" s="623"/>
      <c r="CF24" s="623"/>
      <c r="CG24" s="623"/>
      <c r="CH24" s="623"/>
      <c r="CI24" s="623"/>
      <c r="CJ24" s="623"/>
      <c r="CK24" s="623"/>
      <c r="CL24" s="623"/>
      <c r="CM24" s="623"/>
      <c r="CN24" s="623"/>
      <c r="CO24" s="623"/>
      <c r="CP24" s="623"/>
      <c r="CQ24" s="624"/>
      <c r="CR24" s="625">
        <v>2978950</v>
      </c>
      <c r="CS24" s="626"/>
      <c r="CT24" s="626"/>
      <c r="CU24" s="626"/>
      <c r="CV24" s="626"/>
      <c r="CW24" s="626"/>
      <c r="CX24" s="626"/>
      <c r="CY24" s="627"/>
      <c r="CZ24" s="630">
        <v>34.6</v>
      </c>
      <c r="DA24" s="631"/>
      <c r="DB24" s="631"/>
      <c r="DC24" s="647"/>
      <c r="DD24" s="671">
        <v>2054030</v>
      </c>
      <c r="DE24" s="626"/>
      <c r="DF24" s="626"/>
      <c r="DG24" s="626"/>
      <c r="DH24" s="626"/>
      <c r="DI24" s="626"/>
      <c r="DJ24" s="626"/>
      <c r="DK24" s="627"/>
      <c r="DL24" s="671">
        <v>1927652</v>
      </c>
      <c r="DM24" s="626"/>
      <c r="DN24" s="626"/>
      <c r="DO24" s="626"/>
      <c r="DP24" s="626"/>
      <c r="DQ24" s="626"/>
      <c r="DR24" s="626"/>
      <c r="DS24" s="626"/>
      <c r="DT24" s="626"/>
      <c r="DU24" s="626"/>
      <c r="DV24" s="627"/>
      <c r="DW24" s="630">
        <v>44.3</v>
      </c>
      <c r="DX24" s="631"/>
      <c r="DY24" s="631"/>
      <c r="DZ24" s="631"/>
      <c r="EA24" s="631"/>
      <c r="EB24" s="631"/>
      <c r="EC24" s="632"/>
    </row>
    <row r="25" spans="2:133" ht="11.25" customHeight="1" x14ac:dyDescent="0.15">
      <c r="B25" s="633" t="s">
        <v>281</v>
      </c>
      <c r="C25" s="634"/>
      <c r="D25" s="634"/>
      <c r="E25" s="634"/>
      <c r="F25" s="634"/>
      <c r="G25" s="634"/>
      <c r="H25" s="634"/>
      <c r="I25" s="634"/>
      <c r="J25" s="634"/>
      <c r="K25" s="634"/>
      <c r="L25" s="634"/>
      <c r="M25" s="634"/>
      <c r="N25" s="634"/>
      <c r="O25" s="634"/>
      <c r="P25" s="634"/>
      <c r="Q25" s="635"/>
      <c r="R25" s="636">
        <v>4643913</v>
      </c>
      <c r="S25" s="637"/>
      <c r="T25" s="637"/>
      <c r="U25" s="637"/>
      <c r="V25" s="637"/>
      <c r="W25" s="637"/>
      <c r="X25" s="637"/>
      <c r="Y25" s="638"/>
      <c r="Z25" s="639">
        <v>53</v>
      </c>
      <c r="AA25" s="639"/>
      <c r="AB25" s="639"/>
      <c r="AC25" s="639"/>
      <c r="AD25" s="640">
        <v>4326036</v>
      </c>
      <c r="AE25" s="640"/>
      <c r="AF25" s="640"/>
      <c r="AG25" s="640"/>
      <c r="AH25" s="640"/>
      <c r="AI25" s="640"/>
      <c r="AJ25" s="640"/>
      <c r="AK25" s="640"/>
      <c r="AL25" s="641">
        <v>99.6</v>
      </c>
      <c r="AM25" s="642"/>
      <c r="AN25" s="642"/>
      <c r="AO25" s="643"/>
      <c r="AP25" s="633" t="s">
        <v>282</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283</v>
      </c>
      <c r="CE25" s="634"/>
      <c r="CF25" s="634"/>
      <c r="CG25" s="634"/>
      <c r="CH25" s="634"/>
      <c r="CI25" s="634"/>
      <c r="CJ25" s="634"/>
      <c r="CK25" s="634"/>
      <c r="CL25" s="634"/>
      <c r="CM25" s="634"/>
      <c r="CN25" s="634"/>
      <c r="CO25" s="634"/>
      <c r="CP25" s="634"/>
      <c r="CQ25" s="635"/>
      <c r="CR25" s="636">
        <v>1077233</v>
      </c>
      <c r="CS25" s="668"/>
      <c r="CT25" s="668"/>
      <c r="CU25" s="668"/>
      <c r="CV25" s="668"/>
      <c r="CW25" s="668"/>
      <c r="CX25" s="668"/>
      <c r="CY25" s="669"/>
      <c r="CZ25" s="641">
        <v>12.5</v>
      </c>
      <c r="DA25" s="666"/>
      <c r="DB25" s="666"/>
      <c r="DC25" s="670"/>
      <c r="DD25" s="645">
        <v>961404</v>
      </c>
      <c r="DE25" s="668"/>
      <c r="DF25" s="668"/>
      <c r="DG25" s="668"/>
      <c r="DH25" s="668"/>
      <c r="DI25" s="668"/>
      <c r="DJ25" s="668"/>
      <c r="DK25" s="669"/>
      <c r="DL25" s="645">
        <v>932092</v>
      </c>
      <c r="DM25" s="668"/>
      <c r="DN25" s="668"/>
      <c r="DO25" s="668"/>
      <c r="DP25" s="668"/>
      <c r="DQ25" s="668"/>
      <c r="DR25" s="668"/>
      <c r="DS25" s="668"/>
      <c r="DT25" s="668"/>
      <c r="DU25" s="668"/>
      <c r="DV25" s="669"/>
      <c r="DW25" s="641">
        <v>21.4</v>
      </c>
      <c r="DX25" s="666"/>
      <c r="DY25" s="666"/>
      <c r="DZ25" s="666"/>
      <c r="EA25" s="666"/>
      <c r="EB25" s="666"/>
      <c r="EC25" s="667"/>
    </row>
    <row r="26" spans="2:133" ht="11.25" customHeight="1" x14ac:dyDescent="0.15">
      <c r="B26" s="633" t="s">
        <v>284</v>
      </c>
      <c r="C26" s="634"/>
      <c r="D26" s="634"/>
      <c r="E26" s="634"/>
      <c r="F26" s="634"/>
      <c r="G26" s="634"/>
      <c r="H26" s="634"/>
      <c r="I26" s="634"/>
      <c r="J26" s="634"/>
      <c r="K26" s="634"/>
      <c r="L26" s="634"/>
      <c r="M26" s="634"/>
      <c r="N26" s="634"/>
      <c r="O26" s="634"/>
      <c r="P26" s="634"/>
      <c r="Q26" s="635"/>
      <c r="R26" s="636">
        <v>678</v>
      </c>
      <c r="S26" s="637"/>
      <c r="T26" s="637"/>
      <c r="U26" s="637"/>
      <c r="V26" s="637"/>
      <c r="W26" s="637"/>
      <c r="X26" s="637"/>
      <c r="Y26" s="638"/>
      <c r="Z26" s="639">
        <v>0</v>
      </c>
      <c r="AA26" s="639"/>
      <c r="AB26" s="639"/>
      <c r="AC26" s="639"/>
      <c r="AD26" s="640">
        <v>678</v>
      </c>
      <c r="AE26" s="640"/>
      <c r="AF26" s="640"/>
      <c r="AG26" s="640"/>
      <c r="AH26" s="640"/>
      <c r="AI26" s="640"/>
      <c r="AJ26" s="640"/>
      <c r="AK26" s="640"/>
      <c r="AL26" s="641">
        <v>0</v>
      </c>
      <c r="AM26" s="642"/>
      <c r="AN26" s="642"/>
      <c r="AO26" s="643"/>
      <c r="AP26" s="633" t="s">
        <v>285</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286</v>
      </c>
      <c r="CE26" s="634"/>
      <c r="CF26" s="634"/>
      <c r="CG26" s="634"/>
      <c r="CH26" s="634"/>
      <c r="CI26" s="634"/>
      <c r="CJ26" s="634"/>
      <c r="CK26" s="634"/>
      <c r="CL26" s="634"/>
      <c r="CM26" s="634"/>
      <c r="CN26" s="634"/>
      <c r="CO26" s="634"/>
      <c r="CP26" s="634"/>
      <c r="CQ26" s="635"/>
      <c r="CR26" s="636">
        <v>592796</v>
      </c>
      <c r="CS26" s="637"/>
      <c r="CT26" s="637"/>
      <c r="CU26" s="637"/>
      <c r="CV26" s="637"/>
      <c r="CW26" s="637"/>
      <c r="CX26" s="637"/>
      <c r="CY26" s="638"/>
      <c r="CZ26" s="641">
        <v>6.9</v>
      </c>
      <c r="DA26" s="666"/>
      <c r="DB26" s="666"/>
      <c r="DC26" s="670"/>
      <c r="DD26" s="645">
        <v>556077</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15">
      <c r="B27" s="633" t="s">
        <v>287</v>
      </c>
      <c r="C27" s="634"/>
      <c r="D27" s="634"/>
      <c r="E27" s="634"/>
      <c r="F27" s="634"/>
      <c r="G27" s="634"/>
      <c r="H27" s="634"/>
      <c r="I27" s="634"/>
      <c r="J27" s="634"/>
      <c r="K27" s="634"/>
      <c r="L27" s="634"/>
      <c r="M27" s="634"/>
      <c r="N27" s="634"/>
      <c r="O27" s="634"/>
      <c r="P27" s="634"/>
      <c r="Q27" s="635"/>
      <c r="R27" s="636">
        <v>27662</v>
      </c>
      <c r="S27" s="637"/>
      <c r="T27" s="637"/>
      <c r="U27" s="637"/>
      <c r="V27" s="637"/>
      <c r="W27" s="637"/>
      <c r="X27" s="637"/>
      <c r="Y27" s="638"/>
      <c r="Z27" s="639">
        <v>0.3</v>
      </c>
      <c r="AA27" s="639"/>
      <c r="AB27" s="639"/>
      <c r="AC27" s="639"/>
      <c r="AD27" s="640" t="s">
        <v>122</v>
      </c>
      <c r="AE27" s="640"/>
      <c r="AF27" s="640"/>
      <c r="AG27" s="640"/>
      <c r="AH27" s="640"/>
      <c r="AI27" s="640"/>
      <c r="AJ27" s="640"/>
      <c r="AK27" s="640"/>
      <c r="AL27" s="641" t="s">
        <v>122</v>
      </c>
      <c r="AM27" s="642"/>
      <c r="AN27" s="642"/>
      <c r="AO27" s="643"/>
      <c r="AP27" s="633" t="s">
        <v>288</v>
      </c>
      <c r="AQ27" s="634"/>
      <c r="AR27" s="634"/>
      <c r="AS27" s="634"/>
      <c r="AT27" s="634"/>
      <c r="AU27" s="634"/>
      <c r="AV27" s="634"/>
      <c r="AW27" s="634"/>
      <c r="AX27" s="634"/>
      <c r="AY27" s="634"/>
      <c r="AZ27" s="634"/>
      <c r="BA27" s="634"/>
      <c r="BB27" s="634"/>
      <c r="BC27" s="634"/>
      <c r="BD27" s="634"/>
      <c r="BE27" s="634"/>
      <c r="BF27" s="635"/>
      <c r="BG27" s="636">
        <v>1413550</v>
      </c>
      <c r="BH27" s="637"/>
      <c r="BI27" s="637"/>
      <c r="BJ27" s="637"/>
      <c r="BK27" s="637"/>
      <c r="BL27" s="637"/>
      <c r="BM27" s="637"/>
      <c r="BN27" s="638"/>
      <c r="BO27" s="639">
        <v>100</v>
      </c>
      <c r="BP27" s="639"/>
      <c r="BQ27" s="639"/>
      <c r="BR27" s="639"/>
      <c r="BS27" s="640" t="s">
        <v>122</v>
      </c>
      <c r="BT27" s="640"/>
      <c r="BU27" s="640"/>
      <c r="BV27" s="640"/>
      <c r="BW27" s="640"/>
      <c r="BX27" s="640"/>
      <c r="BY27" s="640"/>
      <c r="BZ27" s="640"/>
      <c r="CA27" s="640"/>
      <c r="CB27" s="644"/>
      <c r="CD27" s="633" t="s">
        <v>289</v>
      </c>
      <c r="CE27" s="634"/>
      <c r="CF27" s="634"/>
      <c r="CG27" s="634"/>
      <c r="CH27" s="634"/>
      <c r="CI27" s="634"/>
      <c r="CJ27" s="634"/>
      <c r="CK27" s="634"/>
      <c r="CL27" s="634"/>
      <c r="CM27" s="634"/>
      <c r="CN27" s="634"/>
      <c r="CO27" s="634"/>
      <c r="CP27" s="634"/>
      <c r="CQ27" s="635"/>
      <c r="CR27" s="636">
        <v>1133717</v>
      </c>
      <c r="CS27" s="668"/>
      <c r="CT27" s="668"/>
      <c r="CU27" s="668"/>
      <c r="CV27" s="668"/>
      <c r="CW27" s="668"/>
      <c r="CX27" s="668"/>
      <c r="CY27" s="669"/>
      <c r="CZ27" s="641">
        <v>13.2</v>
      </c>
      <c r="DA27" s="666"/>
      <c r="DB27" s="666"/>
      <c r="DC27" s="670"/>
      <c r="DD27" s="645">
        <v>344876</v>
      </c>
      <c r="DE27" s="668"/>
      <c r="DF27" s="668"/>
      <c r="DG27" s="668"/>
      <c r="DH27" s="668"/>
      <c r="DI27" s="668"/>
      <c r="DJ27" s="668"/>
      <c r="DK27" s="669"/>
      <c r="DL27" s="645">
        <v>273583</v>
      </c>
      <c r="DM27" s="668"/>
      <c r="DN27" s="668"/>
      <c r="DO27" s="668"/>
      <c r="DP27" s="668"/>
      <c r="DQ27" s="668"/>
      <c r="DR27" s="668"/>
      <c r="DS27" s="668"/>
      <c r="DT27" s="668"/>
      <c r="DU27" s="668"/>
      <c r="DV27" s="669"/>
      <c r="DW27" s="641">
        <v>6.3</v>
      </c>
      <c r="DX27" s="666"/>
      <c r="DY27" s="666"/>
      <c r="DZ27" s="666"/>
      <c r="EA27" s="666"/>
      <c r="EB27" s="666"/>
      <c r="EC27" s="667"/>
    </row>
    <row r="28" spans="2:133" ht="11.25" customHeight="1" x14ac:dyDescent="0.15">
      <c r="B28" s="633" t="s">
        <v>290</v>
      </c>
      <c r="C28" s="634"/>
      <c r="D28" s="634"/>
      <c r="E28" s="634"/>
      <c r="F28" s="634"/>
      <c r="G28" s="634"/>
      <c r="H28" s="634"/>
      <c r="I28" s="634"/>
      <c r="J28" s="634"/>
      <c r="K28" s="634"/>
      <c r="L28" s="634"/>
      <c r="M28" s="634"/>
      <c r="N28" s="634"/>
      <c r="O28" s="634"/>
      <c r="P28" s="634"/>
      <c r="Q28" s="635"/>
      <c r="R28" s="636">
        <v>28654</v>
      </c>
      <c r="S28" s="637"/>
      <c r="T28" s="637"/>
      <c r="U28" s="637"/>
      <c r="V28" s="637"/>
      <c r="W28" s="637"/>
      <c r="X28" s="637"/>
      <c r="Y28" s="638"/>
      <c r="Z28" s="639">
        <v>0.3</v>
      </c>
      <c r="AA28" s="639"/>
      <c r="AB28" s="639"/>
      <c r="AC28" s="639"/>
      <c r="AD28" s="640">
        <v>4345</v>
      </c>
      <c r="AE28" s="640"/>
      <c r="AF28" s="640"/>
      <c r="AG28" s="640"/>
      <c r="AH28" s="640"/>
      <c r="AI28" s="640"/>
      <c r="AJ28" s="640"/>
      <c r="AK28" s="640"/>
      <c r="AL28" s="641">
        <v>0.1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291</v>
      </c>
      <c r="CE28" s="634"/>
      <c r="CF28" s="634"/>
      <c r="CG28" s="634"/>
      <c r="CH28" s="634"/>
      <c r="CI28" s="634"/>
      <c r="CJ28" s="634"/>
      <c r="CK28" s="634"/>
      <c r="CL28" s="634"/>
      <c r="CM28" s="634"/>
      <c r="CN28" s="634"/>
      <c r="CO28" s="634"/>
      <c r="CP28" s="634"/>
      <c r="CQ28" s="635"/>
      <c r="CR28" s="636">
        <v>768000</v>
      </c>
      <c r="CS28" s="637"/>
      <c r="CT28" s="637"/>
      <c r="CU28" s="637"/>
      <c r="CV28" s="637"/>
      <c r="CW28" s="637"/>
      <c r="CX28" s="637"/>
      <c r="CY28" s="638"/>
      <c r="CZ28" s="641">
        <v>8.9</v>
      </c>
      <c r="DA28" s="666"/>
      <c r="DB28" s="666"/>
      <c r="DC28" s="670"/>
      <c r="DD28" s="645">
        <v>747750</v>
      </c>
      <c r="DE28" s="637"/>
      <c r="DF28" s="637"/>
      <c r="DG28" s="637"/>
      <c r="DH28" s="637"/>
      <c r="DI28" s="637"/>
      <c r="DJ28" s="637"/>
      <c r="DK28" s="638"/>
      <c r="DL28" s="645">
        <v>721977</v>
      </c>
      <c r="DM28" s="637"/>
      <c r="DN28" s="637"/>
      <c r="DO28" s="637"/>
      <c r="DP28" s="637"/>
      <c r="DQ28" s="637"/>
      <c r="DR28" s="637"/>
      <c r="DS28" s="637"/>
      <c r="DT28" s="637"/>
      <c r="DU28" s="637"/>
      <c r="DV28" s="638"/>
      <c r="DW28" s="641">
        <v>16.600000000000001</v>
      </c>
      <c r="DX28" s="666"/>
      <c r="DY28" s="666"/>
      <c r="DZ28" s="666"/>
      <c r="EA28" s="666"/>
      <c r="EB28" s="666"/>
      <c r="EC28" s="667"/>
    </row>
    <row r="29" spans="2:133" ht="11.25" customHeight="1" x14ac:dyDescent="0.15">
      <c r="B29" s="633" t="s">
        <v>292</v>
      </c>
      <c r="C29" s="634"/>
      <c r="D29" s="634"/>
      <c r="E29" s="634"/>
      <c r="F29" s="634"/>
      <c r="G29" s="634"/>
      <c r="H29" s="634"/>
      <c r="I29" s="634"/>
      <c r="J29" s="634"/>
      <c r="K29" s="634"/>
      <c r="L29" s="634"/>
      <c r="M29" s="634"/>
      <c r="N29" s="634"/>
      <c r="O29" s="634"/>
      <c r="P29" s="634"/>
      <c r="Q29" s="635"/>
      <c r="R29" s="636">
        <v>23592</v>
      </c>
      <c r="S29" s="637"/>
      <c r="T29" s="637"/>
      <c r="U29" s="637"/>
      <c r="V29" s="637"/>
      <c r="W29" s="637"/>
      <c r="X29" s="637"/>
      <c r="Y29" s="638"/>
      <c r="Z29" s="639">
        <v>0.3</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293</v>
      </c>
      <c r="CE29" s="673"/>
      <c r="CF29" s="633" t="s">
        <v>66</v>
      </c>
      <c r="CG29" s="634"/>
      <c r="CH29" s="634"/>
      <c r="CI29" s="634"/>
      <c r="CJ29" s="634"/>
      <c r="CK29" s="634"/>
      <c r="CL29" s="634"/>
      <c r="CM29" s="634"/>
      <c r="CN29" s="634"/>
      <c r="CO29" s="634"/>
      <c r="CP29" s="634"/>
      <c r="CQ29" s="635"/>
      <c r="CR29" s="636">
        <v>767496</v>
      </c>
      <c r="CS29" s="668"/>
      <c r="CT29" s="668"/>
      <c r="CU29" s="668"/>
      <c r="CV29" s="668"/>
      <c r="CW29" s="668"/>
      <c r="CX29" s="668"/>
      <c r="CY29" s="669"/>
      <c r="CZ29" s="641">
        <v>8.9</v>
      </c>
      <c r="DA29" s="666"/>
      <c r="DB29" s="666"/>
      <c r="DC29" s="670"/>
      <c r="DD29" s="645">
        <v>747246</v>
      </c>
      <c r="DE29" s="668"/>
      <c r="DF29" s="668"/>
      <c r="DG29" s="668"/>
      <c r="DH29" s="668"/>
      <c r="DI29" s="668"/>
      <c r="DJ29" s="668"/>
      <c r="DK29" s="669"/>
      <c r="DL29" s="645">
        <v>721473</v>
      </c>
      <c r="DM29" s="668"/>
      <c r="DN29" s="668"/>
      <c r="DO29" s="668"/>
      <c r="DP29" s="668"/>
      <c r="DQ29" s="668"/>
      <c r="DR29" s="668"/>
      <c r="DS29" s="668"/>
      <c r="DT29" s="668"/>
      <c r="DU29" s="668"/>
      <c r="DV29" s="669"/>
      <c r="DW29" s="641">
        <v>16.600000000000001</v>
      </c>
      <c r="DX29" s="666"/>
      <c r="DY29" s="666"/>
      <c r="DZ29" s="666"/>
      <c r="EA29" s="666"/>
      <c r="EB29" s="666"/>
      <c r="EC29" s="667"/>
    </row>
    <row r="30" spans="2:133" ht="11.25" customHeight="1" x14ac:dyDescent="0.15">
      <c r="B30" s="633" t="s">
        <v>294</v>
      </c>
      <c r="C30" s="634"/>
      <c r="D30" s="634"/>
      <c r="E30" s="634"/>
      <c r="F30" s="634"/>
      <c r="G30" s="634"/>
      <c r="H30" s="634"/>
      <c r="I30" s="634"/>
      <c r="J30" s="634"/>
      <c r="K30" s="634"/>
      <c r="L30" s="634"/>
      <c r="M30" s="634"/>
      <c r="N30" s="634"/>
      <c r="O30" s="634"/>
      <c r="P30" s="634"/>
      <c r="Q30" s="635"/>
      <c r="R30" s="636">
        <v>1015225</v>
      </c>
      <c r="S30" s="637"/>
      <c r="T30" s="637"/>
      <c r="U30" s="637"/>
      <c r="V30" s="637"/>
      <c r="W30" s="637"/>
      <c r="X30" s="637"/>
      <c r="Y30" s="638"/>
      <c r="Z30" s="639">
        <v>11.6</v>
      </c>
      <c r="AA30" s="639"/>
      <c r="AB30" s="639"/>
      <c r="AC30" s="639"/>
      <c r="AD30" s="640" t="s">
        <v>122</v>
      </c>
      <c r="AE30" s="640"/>
      <c r="AF30" s="640"/>
      <c r="AG30" s="640"/>
      <c r="AH30" s="640"/>
      <c r="AI30" s="640"/>
      <c r="AJ30" s="640"/>
      <c r="AK30" s="640"/>
      <c r="AL30" s="641" t="s">
        <v>122</v>
      </c>
      <c r="AM30" s="642"/>
      <c r="AN30" s="642"/>
      <c r="AO30" s="643"/>
      <c r="AP30" s="618" t="s">
        <v>212</v>
      </c>
      <c r="AQ30" s="619"/>
      <c r="AR30" s="619"/>
      <c r="AS30" s="619"/>
      <c r="AT30" s="619"/>
      <c r="AU30" s="619"/>
      <c r="AV30" s="619"/>
      <c r="AW30" s="619"/>
      <c r="AX30" s="619"/>
      <c r="AY30" s="619"/>
      <c r="AZ30" s="619"/>
      <c r="BA30" s="619"/>
      <c r="BB30" s="619"/>
      <c r="BC30" s="619"/>
      <c r="BD30" s="619"/>
      <c r="BE30" s="619"/>
      <c r="BF30" s="620"/>
      <c r="BG30" s="618" t="s">
        <v>295</v>
      </c>
      <c r="BH30" s="678"/>
      <c r="BI30" s="678"/>
      <c r="BJ30" s="678"/>
      <c r="BK30" s="678"/>
      <c r="BL30" s="678"/>
      <c r="BM30" s="678"/>
      <c r="BN30" s="678"/>
      <c r="BO30" s="678"/>
      <c r="BP30" s="678"/>
      <c r="BQ30" s="679"/>
      <c r="BR30" s="618" t="s">
        <v>296</v>
      </c>
      <c r="BS30" s="678"/>
      <c r="BT30" s="678"/>
      <c r="BU30" s="678"/>
      <c r="BV30" s="678"/>
      <c r="BW30" s="678"/>
      <c r="BX30" s="678"/>
      <c r="BY30" s="678"/>
      <c r="BZ30" s="678"/>
      <c r="CA30" s="678"/>
      <c r="CB30" s="679"/>
      <c r="CD30" s="674"/>
      <c r="CE30" s="675"/>
      <c r="CF30" s="633" t="s">
        <v>297</v>
      </c>
      <c r="CG30" s="634"/>
      <c r="CH30" s="634"/>
      <c r="CI30" s="634"/>
      <c r="CJ30" s="634"/>
      <c r="CK30" s="634"/>
      <c r="CL30" s="634"/>
      <c r="CM30" s="634"/>
      <c r="CN30" s="634"/>
      <c r="CO30" s="634"/>
      <c r="CP30" s="634"/>
      <c r="CQ30" s="635"/>
      <c r="CR30" s="636">
        <v>741214</v>
      </c>
      <c r="CS30" s="637"/>
      <c r="CT30" s="637"/>
      <c r="CU30" s="637"/>
      <c r="CV30" s="637"/>
      <c r="CW30" s="637"/>
      <c r="CX30" s="637"/>
      <c r="CY30" s="638"/>
      <c r="CZ30" s="641">
        <v>8.6</v>
      </c>
      <c r="DA30" s="666"/>
      <c r="DB30" s="666"/>
      <c r="DC30" s="670"/>
      <c r="DD30" s="645">
        <v>730100</v>
      </c>
      <c r="DE30" s="637"/>
      <c r="DF30" s="637"/>
      <c r="DG30" s="637"/>
      <c r="DH30" s="637"/>
      <c r="DI30" s="637"/>
      <c r="DJ30" s="637"/>
      <c r="DK30" s="638"/>
      <c r="DL30" s="645">
        <v>704327</v>
      </c>
      <c r="DM30" s="637"/>
      <c r="DN30" s="637"/>
      <c r="DO30" s="637"/>
      <c r="DP30" s="637"/>
      <c r="DQ30" s="637"/>
      <c r="DR30" s="637"/>
      <c r="DS30" s="637"/>
      <c r="DT30" s="637"/>
      <c r="DU30" s="637"/>
      <c r="DV30" s="638"/>
      <c r="DW30" s="641">
        <v>16.2</v>
      </c>
      <c r="DX30" s="666"/>
      <c r="DY30" s="666"/>
      <c r="DZ30" s="666"/>
      <c r="EA30" s="666"/>
      <c r="EB30" s="666"/>
      <c r="EC30" s="667"/>
    </row>
    <row r="31" spans="2:133" ht="11.25" customHeight="1" x14ac:dyDescent="0.15">
      <c r="B31" s="649" t="s">
        <v>298</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299</v>
      </c>
      <c r="AQ31" s="683"/>
      <c r="AR31" s="683"/>
      <c r="AS31" s="683"/>
      <c r="AT31" s="688" t="s">
        <v>300</v>
      </c>
      <c r="AU31" s="200"/>
      <c r="AV31" s="200"/>
      <c r="AW31" s="200"/>
      <c r="AX31" s="622" t="s">
        <v>178</v>
      </c>
      <c r="AY31" s="623"/>
      <c r="AZ31" s="623"/>
      <c r="BA31" s="623"/>
      <c r="BB31" s="623"/>
      <c r="BC31" s="623"/>
      <c r="BD31" s="623"/>
      <c r="BE31" s="623"/>
      <c r="BF31" s="624"/>
      <c r="BG31" s="692">
        <v>99.3</v>
      </c>
      <c r="BH31" s="680"/>
      <c r="BI31" s="680"/>
      <c r="BJ31" s="680"/>
      <c r="BK31" s="680"/>
      <c r="BL31" s="680"/>
      <c r="BM31" s="631">
        <v>97.9</v>
      </c>
      <c r="BN31" s="680"/>
      <c r="BO31" s="680"/>
      <c r="BP31" s="680"/>
      <c r="BQ31" s="681"/>
      <c r="BR31" s="692">
        <v>99.2</v>
      </c>
      <c r="BS31" s="680"/>
      <c r="BT31" s="680"/>
      <c r="BU31" s="680"/>
      <c r="BV31" s="680"/>
      <c r="BW31" s="680"/>
      <c r="BX31" s="631">
        <v>97.5</v>
      </c>
      <c r="BY31" s="680"/>
      <c r="BZ31" s="680"/>
      <c r="CA31" s="680"/>
      <c r="CB31" s="681"/>
      <c r="CD31" s="674"/>
      <c r="CE31" s="675"/>
      <c r="CF31" s="633" t="s">
        <v>301</v>
      </c>
      <c r="CG31" s="634"/>
      <c r="CH31" s="634"/>
      <c r="CI31" s="634"/>
      <c r="CJ31" s="634"/>
      <c r="CK31" s="634"/>
      <c r="CL31" s="634"/>
      <c r="CM31" s="634"/>
      <c r="CN31" s="634"/>
      <c r="CO31" s="634"/>
      <c r="CP31" s="634"/>
      <c r="CQ31" s="635"/>
      <c r="CR31" s="636">
        <v>26282</v>
      </c>
      <c r="CS31" s="668"/>
      <c r="CT31" s="668"/>
      <c r="CU31" s="668"/>
      <c r="CV31" s="668"/>
      <c r="CW31" s="668"/>
      <c r="CX31" s="668"/>
      <c r="CY31" s="669"/>
      <c r="CZ31" s="641">
        <v>0.3</v>
      </c>
      <c r="DA31" s="666"/>
      <c r="DB31" s="666"/>
      <c r="DC31" s="670"/>
      <c r="DD31" s="645">
        <v>17146</v>
      </c>
      <c r="DE31" s="668"/>
      <c r="DF31" s="668"/>
      <c r="DG31" s="668"/>
      <c r="DH31" s="668"/>
      <c r="DI31" s="668"/>
      <c r="DJ31" s="668"/>
      <c r="DK31" s="669"/>
      <c r="DL31" s="645">
        <v>17146</v>
      </c>
      <c r="DM31" s="668"/>
      <c r="DN31" s="668"/>
      <c r="DO31" s="668"/>
      <c r="DP31" s="668"/>
      <c r="DQ31" s="668"/>
      <c r="DR31" s="668"/>
      <c r="DS31" s="668"/>
      <c r="DT31" s="668"/>
      <c r="DU31" s="668"/>
      <c r="DV31" s="669"/>
      <c r="DW31" s="641">
        <v>0.4</v>
      </c>
      <c r="DX31" s="666"/>
      <c r="DY31" s="666"/>
      <c r="DZ31" s="666"/>
      <c r="EA31" s="666"/>
      <c r="EB31" s="666"/>
      <c r="EC31" s="667"/>
    </row>
    <row r="32" spans="2:133" ht="11.25" customHeight="1" x14ac:dyDescent="0.15">
      <c r="B32" s="633" t="s">
        <v>302</v>
      </c>
      <c r="C32" s="634"/>
      <c r="D32" s="634"/>
      <c r="E32" s="634"/>
      <c r="F32" s="634"/>
      <c r="G32" s="634"/>
      <c r="H32" s="634"/>
      <c r="I32" s="634"/>
      <c r="J32" s="634"/>
      <c r="K32" s="634"/>
      <c r="L32" s="634"/>
      <c r="M32" s="634"/>
      <c r="N32" s="634"/>
      <c r="O32" s="634"/>
      <c r="P32" s="634"/>
      <c r="Q32" s="635"/>
      <c r="R32" s="636">
        <v>902403</v>
      </c>
      <c r="S32" s="637"/>
      <c r="T32" s="637"/>
      <c r="U32" s="637"/>
      <c r="V32" s="637"/>
      <c r="W32" s="637"/>
      <c r="X32" s="637"/>
      <c r="Y32" s="638"/>
      <c r="Z32" s="639">
        <v>10.3</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196" t="s">
        <v>303</v>
      </c>
      <c r="AX32" s="633" t="s">
        <v>304</v>
      </c>
      <c r="AY32" s="634"/>
      <c r="AZ32" s="634"/>
      <c r="BA32" s="634"/>
      <c r="BB32" s="634"/>
      <c r="BC32" s="634"/>
      <c r="BD32" s="634"/>
      <c r="BE32" s="634"/>
      <c r="BF32" s="635"/>
      <c r="BG32" s="693">
        <v>99.3</v>
      </c>
      <c r="BH32" s="668"/>
      <c r="BI32" s="668"/>
      <c r="BJ32" s="668"/>
      <c r="BK32" s="668"/>
      <c r="BL32" s="668"/>
      <c r="BM32" s="642">
        <v>98</v>
      </c>
      <c r="BN32" s="668"/>
      <c r="BO32" s="668"/>
      <c r="BP32" s="668"/>
      <c r="BQ32" s="691"/>
      <c r="BR32" s="693">
        <v>99.3</v>
      </c>
      <c r="BS32" s="668"/>
      <c r="BT32" s="668"/>
      <c r="BU32" s="668"/>
      <c r="BV32" s="668"/>
      <c r="BW32" s="668"/>
      <c r="BX32" s="642">
        <v>97.8</v>
      </c>
      <c r="BY32" s="668"/>
      <c r="BZ32" s="668"/>
      <c r="CA32" s="668"/>
      <c r="CB32" s="691"/>
      <c r="CD32" s="676"/>
      <c r="CE32" s="677"/>
      <c r="CF32" s="633" t="s">
        <v>305</v>
      </c>
      <c r="CG32" s="634"/>
      <c r="CH32" s="634"/>
      <c r="CI32" s="634"/>
      <c r="CJ32" s="634"/>
      <c r="CK32" s="634"/>
      <c r="CL32" s="634"/>
      <c r="CM32" s="634"/>
      <c r="CN32" s="634"/>
      <c r="CO32" s="634"/>
      <c r="CP32" s="634"/>
      <c r="CQ32" s="635"/>
      <c r="CR32" s="636">
        <v>504</v>
      </c>
      <c r="CS32" s="637"/>
      <c r="CT32" s="637"/>
      <c r="CU32" s="637"/>
      <c r="CV32" s="637"/>
      <c r="CW32" s="637"/>
      <c r="CX32" s="637"/>
      <c r="CY32" s="638"/>
      <c r="CZ32" s="641">
        <v>0</v>
      </c>
      <c r="DA32" s="666"/>
      <c r="DB32" s="666"/>
      <c r="DC32" s="670"/>
      <c r="DD32" s="645">
        <v>504</v>
      </c>
      <c r="DE32" s="637"/>
      <c r="DF32" s="637"/>
      <c r="DG32" s="637"/>
      <c r="DH32" s="637"/>
      <c r="DI32" s="637"/>
      <c r="DJ32" s="637"/>
      <c r="DK32" s="638"/>
      <c r="DL32" s="645">
        <v>504</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15">
      <c r="B33" s="633" t="s">
        <v>306</v>
      </c>
      <c r="C33" s="634"/>
      <c r="D33" s="634"/>
      <c r="E33" s="634"/>
      <c r="F33" s="634"/>
      <c r="G33" s="634"/>
      <c r="H33" s="634"/>
      <c r="I33" s="634"/>
      <c r="J33" s="634"/>
      <c r="K33" s="634"/>
      <c r="L33" s="634"/>
      <c r="M33" s="634"/>
      <c r="N33" s="634"/>
      <c r="O33" s="634"/>
      <c r="P33" s="634"/>
      <c r="Q33" s="635"/>
      <c r="R33" s="636">
        <v>39170</v>
      </c>
      <c r="S33" s="637"/>
      <c r="T33" s="637"/>
      <c r="U33" s="637"/>
      <c r="V33" s="637"/>
      <c r="W33" s="637"/>
      <c r="X33" s="637"/>
      <c r="Y33" s="638"/>
      <c r="Z33" s="639">
        <v>0.4</v>
      </c>
      <c r="AA33" s="639"/>
      <c r="AB33" s="639"/>
      <c r="AC33" s="639"/>
      <c r="AD33" s="640">
        <v>13043</v>
      </c>
      <c r="AE33" s="640"/>
      <c r="AF33" s="640"/>
      <c r="AG33" s="640"/>
      <c r="AH33" s="640"/>
      <c r="AI33" s="640"/>
      <c r="AJ33" s="640"/>
      <c r="AK33" s="640"/>
      <c r="AL33" s="641">
        <v>0.3</v>
      </c>
      <c r="AM33" s="642"/>
      <c r="AN33" s="642"/>
      <c r="AO33" s="643"/>
      <c r="AP33" s="686"/>
      <c r="AQ33" s="687"/>
      <c r="AR33" s="687"/>
      <c r="AS33" s="687"/>
      <c r="AT33" s="690"/>
      <c r="AU33" s="201"/>
      <c r="AV33" s="201"/>
      <c r="AW33" s="201"/>
      <c r="AX33" s="657" t="s">
        <v>307</v>
      </c>
      <c r="AY33" s="658"/>
      <c r="AZ33" s="658"/>
      <c r="BA33" s="658"/>
      <c r="BB33" s="658"/>
      <c r="BC33" s="658"/>
      <c r="BD33" s="658"/>
      <c r="BE33" s="658"/>
      <c r="BF33" s="659"/>
      <c r="BG33" s="694">
        <v>99.2</v>
      </c>
      <c r="BH33" s="695"/>
      <c r="BI33" s="695"/>
      <c r="BJ33" s="695"/>
      <c r="BK33" s="695"/>
      <c r="BL33" s="695"/>
      <c r="BM33" s="696">
        <v>97.4</v>
      </c>
      <c r="BN33" s="695"/>
      <c r="BO33" s="695"/>
      <c r="BP33" s="695"/>
      <c r="BQ33" s="697"/>
      <c r="BR33" s="694">
        <v>98.9</v>
      </c>
      <c r="BS33" s="695"/>
      <c r="BT33" s="695"/>
      <c r="BU33" s="695"/>
      <c r="BV33" s="695"/>
      <c r="BW33" s="695"/>
      <c r="BX33" s="696">
        <v>96.7</v>
      </c>
      <c r="BY33" s="695"/>
      <c r="BZ33" s="695"/>
      <c r="CA33" s="695"/>
      <c r="CB33" s="697"/>
      <c r="CD33" s="633" t="s">
        <v>308</v>
      </c>
      <c r="CE33" s="634"/>
      <c r="CF33" s="634"/>
      <c r="CG33" s="634"/>
      <c r="CH33" s="634"/>
      <c r="CI33" s="634"/>
      <c r="CJ33" s="634"/>
      <c r="CK33" s="634"/>
      <c r="CL33" s="634"/>
      <c r="CM33" s="634"/>
      <c r="CN33" s="634"/>
      <c r="CO33" s="634"/>
      <c r="CP33" s="634"/>
      <c r="CQ33" s="635"/>
      <c r="CR33" s="636">
        <v>4011105</v>
      </c>
      <c r="CS33" s="668"/>
      <c r="CT33" s="668"/>
      <c r="CU33" s="668"/>
      <c r="CV33" s="668"/>
      <c r="CW33" s="668"/>
      <c r="CX33" s="668"/>
      <c r="CY33" s="669"/>
      <c r="CZ33" s="641">
        <v>46.6</v>
      </c>
      <c r="DA33" s="666"/>
      <c r="DB33" s="666"/>
      <c r="DC33" s="670"/>
      <c r="DD33" s="645">
        <v>3080458</v>
      </c>
      <c r="DE33" s="668"/>
      <c r="DF33" s="668"/>
      <c r="DG33" s="668"/>
      <c r="DH33" s="668"/>
      <c r="DI33" s="668"/>
      <c r="DJ33" s="668"/>
      <c r="DK33" s="669"/>
      <c r="DL33" s="645">
        <v>2121791</v>
      </c>
      <c r="DM33" s="668"/>
      <c r="DN33" s="668"/>
      <c r="DO33" s="668"/>
      <c r="DP33" s="668"/>
      <c r="DQ33" s="668"/>
      <c r="DR33" s="668"/>
      <c r="DS33" s="668"/>
      <c r="DT33" s="668"/>
      <c r="DU33" s="668"/>
      <c r="DV33" s="669"/>
      <c r="DW33" s="641">
        <v>48.7</v>
      </c>
      <c r="DX33" s="666"/>
      <c r="DY33" s="666"/>
      <c r="DZ33" s="666"/>
      <c r="EA33" s="666"/>
      <c r="EB33" s="666"/>
      <c r="EC33" s="667"/>
    </row>
    <row r="34" spans="2:133" ht="11.25" customHeight="1" x14ac:dyDescent="0.15">
      <c r="B34" s="633" t="s">
        <v>309</v>
      </c>
      <c r="C34" s="634"/>
      <c r="D34" s="634"/>
      <c r="E34" s="634"/>
      <c r="F34" s="634"/>
      <c r="G34" s="634"/>
      <c r="H34" s="634"/>
      <c r="I34" s="634"/>
      <c r="J34" s="634"/>
      <c r="K34" s="634"/>
      <c r="L34" s="634"/>
      <c r="M34" s="634"/>
      <c r="N34" s="634"/>
      <c r="O34" s="634"/>
      <c r="P34" s="634"/>
      <c r="Q34" s="635"/>
      <c r="R34" s="636">
        <v>26741</v>
      </c>
      <c r="S34" s="637"/>
      <c r="T34" s="637"/>
      <c r="U34" s="637"/>
      <c r="V34" s="637"/>
      <c r="W34" s="637"/>
      <c r="X34" s="637"/>
      <c r="Y34" s="638"/>
      <c r="Z34" s="639">
        <v>0.3</v>
      </c>
      <c r="AA34" s="639"/>
      <c r="AB34" s="639"/>
      <c r="AC34" s="639"/>
      <c r="AD34" s="640" t="s">
        <v>122</v>
      </c>
      <c r="AE34" s="640"/>
      <c r="AF34" s="640"/>
      <c r="AG34" s="640"/>
      <c r="AH34" s="640"/>
      <c r="AI34" s="640"/>
      <c r="AJ34" s="640"/>
      <c r="AK34" s="640"/>
      <c r="AL34" s="641" t="s">
        <v>122</v>
      </c>
      <c r="AM34" s="642"/>
      <c r="AN34" s="642"/>
      <c r="AO34" s="643"/>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33" t="s">
        <v>310</v>
      </c>
      <c r="CE34" s="634"/>
      <c r="CF34" s="634"/>
      <c r="CG34" s="634"/>
      <c r="CH34" s="634"/>
      <c r="CI34" s="634"/>
      <c r="CJ34" s="634"/>
      <c r="CK34" s="634"/>
      <c r="CL34" s="634"/>
      <c r="CM34" s="634"/>
      <c r="CN34" s="634"/>
      <c r="CO34" s="634"/>
      <c r="CP34" s="634"/>
      <c r="CQ34" s="635"/>
      <c r="CR34" s="636">
        <v>920853</v>
      </c>
      <c r="CS34" s="637"/>
      <c r="CT34" s="637"/>
      <c r="CU34" s="637"/>
      <c r="CV34" s="637"/>
      <c r="CW34" s="637"/>
      <c r="CX34" s="637"/>
      <c r="CY34" s="638"/>
      <c r="CZ34" s="641">
        <v>10.7</v>
      </c>
      <c r="DA34" s="666"/>
      <c r="DB34" s="666"/>
      <c r="DC34" s="670"/>
      <c r="DD34" s="645">
        <v>657644</v>
      </c>
      <c r="DE34" s="637"/>
      <c r="DF34" s="637"/>
      <c r="DG34" s="637"/>
      <c r="DH34" s="637"/>
      <c r="DI34" s="637"/>
      <c r="DJ34" s="637"/>
      <c r="DK34" s="638"/>
      <c r="DL34" s="645">
        <v>548160</v>
      </c>
      <c r="DM34" s="637"/>
      <c r="DN34" s="637"/>
      <c r="DO34" s="637"/>
      <c r="DP34" s="637"/>
      <c r="DQ34" s="637"/>
      <c r="DR34" s="637"/>
      <c r="DS34" s="637"/>
      <c r="DT34" s="637"/>
      <c r="DU34" s="637"/>
      <c r="DV34" s="638"/>
      <c r="DW34" s="641">
        <v>12.6</v>
      </c>
      <c r="DX34" s="666"/>
      <c r="DY34" s="666"/>
      <c r="DZ34" s="666"/>
      <c r="EA34" s="666"/>
      <c r="EB34" s="666"/>
      <c r="EC34" s="667"/>
    </row>
    <row r="35" spans="2:133" ht="11.25" customHeight="1" x14ac:dyDescent="0.15">
      <c r="B35" s="633" t="s">
        <v>311</v>
      </c>
      <c r="C35" s="634"/>
      <c r="D35" s="634"/>
      <c r="E35" s="634"/>
      <c r="F35" s="634"/>
      <c r="G35" s="634"/>
      <c r="H35" s="634"/>
      <c r="I35" s="634"/>
      <c r="J35" s="634"/>
      <c r="K35" s="634"/>
      <c r="L35" s="634"/>
      <c r="M35" s="634"/>
      <c r="N35" s="634"/>
      <c r="O35" s="634"/>
      <c r="P35" s="634"/>
      <c r="Q35" s="635"/>
      <c r="R35" s="636">
        <v>514195</v>
      </c>
      <c r="S35" s="637"/>
      <c r="T35" s="637"/>
      <c r="U35" s="637"/>
      <c r="V35" s="637"/>
      <c r="W35" s="637"/>
      <c r="X35" s="637"/>
      <c r="Y35" s="638"/>
      <c r="Z35" s="639">
        <v>5.9</v>
      </c>
      <c r="AA35" s="639"/>
      <c r="AB35" s="639"/>
      <c r="AC35" s="639"/>
      <c r="AD35" s="640" t="s">
        <v>122</v>
      </c>
      <c r="AE35" s="640"/>
      <c r="AF35" s="640"/>
      <c r="AG35" s="640"/>
      <c r="AH35" s="640"/>
      <c r="AI35" s="640"/>
      <c r="AJ35" s="640"/>
      <c r="AK35" s="640"/>
      <c r="AL35" s="641" t="s">
        <v>122</v>
      </c>
      <c r="AM35" s="642"/>
      <c r="AN35" s="642"/>
      <c r="AO35" s="643"/>
      <c r="AP35" s="206"/>
      <c r="AQ35" s="618" t="s">
        <v>312</v>
      </c>
      <c r="AR35" s="619"/>
      <c r="AS35" s="619"/>
      <c r="AT35" s="619"/>
      <c r="AU35" s="619"/>
      <c r="AV35" s="619"/>
      <c r="AW35" s="619"/>
      <c r="AX35" s="619"/>
      <c r="AY35" s="619"/>
      <c r="AZ35" s="619"/>
      <c r="BA35" s="619"/>
      <c r="BB35" s="619"/>
      <c r="BC35" s="619"/>
      <c r="BD35" s="619"/>
      <c r="BE35" s="619"/>
      <c r="BF35" s="620"/>
      <c r="BG35" s="618" t="s">
        <v>313</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314</v>
      </c>
      <c r="CE35" s="634"/>
      <c r="CF35" s="634"/>
      <c r="CG35" s="634"/>
      <c r="CH35" s="634"/>
      <c r="CI35" s="634"/>
      <c r="CJ35" s="634"/>
      <c r="CK35" s="634"/>
      <c r="CL35" s="634"/>
      <c r="CM35" s="634"/>
      <c r="CN35" s="634"/>
      <c r="CO35" s="634"/>
      <c r="CP35" s="634"/>
      <c r="CQ35" s="635"/>
      <c r="CR35" s="636">
        <v>123221</v>
      </c>
      <c r="CS35" s="668"/>
      <c r="CT35" s="668"/>
      <c r="CU35" s="668"/>
      <c r="CV35" s="668"/>
      <c r="CW35" s="668"/>
      <c r="CX35" s="668"/>
      <c r="CY35" s="669"/>
      <c r="CZ35" s="641">
        <v>1.4</v>
      </c>
      <c r="DA35" s="666"/>
      <c r="DB35" s="666"/>
      <c r="DC35" s="670"/>
      <c r="DD35" s="645">
        <v>98510</v>
      </c>
      <c r="DE35" s="668"/>
      <c r="DF35" s="668"/>
      <c r="DG35" s="668"/>
      <c r="DH35" s="668"/>
      <c r="DI35" s="668"/>
      <c r="DJ35" s="668"/>
      <c r="DK35" s="669"/>
      <c r="DL35" s="645">
        <v>40304</v>
      </c>
      <c r="DM35" s="668"/>
      <c r="DN35" s="668"/>
      <c r="DO35" s="668"/>
      <c r="DP35" s="668"/>
      <c r="DQ35" s="668"/>
      <c r="DR35" s="668"/>
      <c r="DS35" s="668"/>
      <c r="DT35" s="668"/>
      <c r="DU35" s="668"/>
      <c r="DV35" s="669"/>
      <c r="DW35" s="641">
        <v>0.9</v>
      </c>
      <c r="DX35" s="666"/>
      <c r="DY35" s="666"/>
      <c r="DZ35" s="666"/>
      <c r="EA35" s="666"/>
      <c r="EB35" s="666"/>
      <c r="EC35" s="667"/>
    </row>
    <row r="36" spans="2:133" ht="11.25" customHeight="1" x14ac:dyDescent="0.15">
      <c r="B36" s="633" t="s">
        <v>315</v>
      </c>
      <c r="C36" s="634"/>
      <c r="D36" s="634"/>
      <c r="E36" s="634"/>
      <c r="F36" s="634"/>
      <c r="G36" s="634"/>
      <c r="H36" s="634"/>
      <c r="I36" s="634"/>
      <c r="J36" s="634"/>
      <c r="K36" s="634"/>
      <c r="L36" s="634"/>
      <c r="M36" s="634"/>
      <c r="N36" s="634"/>
      <c r="O36" s="634"/>
      <c r="P36" s="634"/>
      <c r="Q36" s="635"/>
      <c r="R36" s="636">
        <v>151730</v>
      </c>
      <c r="S36" s="637"/>
      <c r="T36" s="637"/>
      <c r="U36" s="637"/>
      <c r="V36" s="637"/>
      <c r="W36" s="637"/>
      <c r="X36" s="637"/>
      <c r="Y36" s="638"/>
      <c r="Z36" s="639">
        <v>1.7</v>
      </c>
      <c r="AA36" s="639"/>
      <c r="AB36" s="639"/>
      <c r="AC36" s="639"/>
      <c r="AD36" s="640" t="s">
        <v>122</v>
      </c>
      <c r="AE36" s="640"/>
      <c r="AF36" s="640"/>
      <c r="AG36" s="640"/>
      <c r="AH36" s="640"/>
      <c r="AI36" s="640"/>
      <c r="AJ36" s="640"/>
      <c r="AK36" s="640"/>
      <c r="AL36" s="641" t="s">
        <v>122</v>
      </c>
      <c r="AM36" s="642"/>
      <c r="AN36" s="642"/>
      <c r="AO36" s="643"/>
      <c r="AP36" s="206"/>
      <c r="AQ36" s="702" t="s">
        <v>316</v>
      </c>
      <c r="AR36" s="703"/>
      <c r="AS36" s="703"/>
      <c r="AT36" s="703"/>
      <c r="AU36" s="703"/>
      <c r="AV36" s="703"/>
      <c r="AW36" s="703"/>
      <c r="AX36" s="703"/>
      <c r="AY36" s="704"/>
      <c r="AZ36" s="625">
        <v>1126879</v>
      </c>
      <c r="BA36" s="626"/>
      <c r="BB36" s="626"/>
      <c r="BC36" s="626"/>
      <c r="BD36" s="626"/>
      <c r="BE36" s="626"/>
      <c r="BF36" s="698"/>
      <c r="BG36" s="622" t="s">
        <v>317</v>
      </c>
      <c r="BH36" s="623"/>
      <c r="BI36" s="623"/>
      <c r="BJ36" s="623"/>
      <c r="BK36" s="623"/>
      <c r="BL36" s="623"/>
      <c r="BM36" s="623"/>
      <c r="BN36" s="623"/>
      <c r="BO36" s="623"/>
      <c r="BP36" s="623"/>
      <c r="BQ36" s="623"/>
      <c r="BR36" s="623"/>
      <c r="BS36" s="623"/>
      <c r="BT36" s="623"/>
      <c r="BU36" s="624"/>
      <c r="BV36" s="625">
        <v>90943</v>
      </c>
      <c r="BW36" s="626"/>
      <c r="BX36" s="626"/>
      <c r="BY36" s="626"/>
      <c r="BZ36" s="626"/>
      <c r="CA36" s="626"/>
      <c r="CB36" s="698"/>
      <c r="CD36" s="633" t="s">
        <v>318</v>
      </c>
      <c r="CE36" s="634"/>
      <c r="CF36" s="634"/>
      <c r="CG36" s="634"/>
      <c r="CH36" s="634"/>
      <c r="CI36" s="634"/>
      <c r="CJ36" s="634"/>
      <c r="CK36" s="634"/>
      <c r="CL36" s="634"/>
      <c r="CM36" s="634"/>
      <c r="CN36" s="634"/>
      <c r="CO36" s="634"/>
      <c r="CP36" s="634"/>
      <c r="CQ36" s="635"/>
      <c r="CR36" s="636">
        <v>1720351</v>
      </c>
      <c r="CS36" s="637"/>
      <c r="CT36" s="637"/>
      <c r="CU36" s="637"/>
      <c r="CV36" s="637"/>
      <c r="CW36" s="637"/>
      <c r="CX36" s="637"/>
      <c r="CY36" s="638"/>
      <c r="CZ36" s="641">
        <v>20</v>
      </c>
      <c r="DA36" s="666"/>
      <c r="DB36" s="666"/>
      <c r="DC36" s="670"/>
      <c r="DD36" s="645">
        <v>1253344</v>
      </c>
      <c r="DE36" s="637"/>
      <c r="DF36" s="637"/>
      <c r="DG36" s="637"/>
      <c r="DH36" s="637"/>
      <c r="DI36" s="637"/>
      <c r="DJ36" s="637"/>
      <c r="DK36" s="638"/>
      <c r="DL36" s="645">
        <v>993057</v>
      </c>
      <c r="DM36" s="637"/>
      <c r="DN36" s="637"/>
      <c r="DO36" s="637"/>
      <c r="DP36" s="637"/>
      <c r="DQ36" s="637"/>
      <c r="DR36" s="637"/>
      <c r="DS36" s="637"/>
      <c r="DT36" s="637"/>
      <c r="DU36" s="637"/>
      <c r="DV36" s="638"/>
      <c r="DW36" s="641">
        <v>22.8</v>
      </c>
      <c r="DX36" s="666"/>
      <c r="DY36" s="666"/>
      <c r="DZ36" s="666"/>
      <c r="EA36" s="666"/>
      <c r="EB36" s="666"/>
      <c r="EC36" s="667"/>
    </row>
    <row r="37" spans="2:133" ht="11.25" customHeight="1" x14ac:dyDescent="0.15">
      <c r="B37" s="633" t="s">
        <v>319</v>
      </c>
      <c r="C37" s="634"/>
      <c r="D37" s="634"/>
      <c r="E37" s="634"/>
      <c r="F37" s="634"/>
      <c r="G37" s="634"/>
      <c r="H37" s="634"/>
      <c r="I37" s="634"/>
      <c r="J37" s="634"/>
      <c r="K37" s="634"/>
      <c r="L37" s="634"/>
      <c r="M37" s="634"/>
      <c r="N37" s="634"/>
      <c r="O37" s="634"/>
      <c r="P37" s="634"/>
      <c r="Q37" s="635"/>
      <c r="R37" s="636">
        <v>132408</v>
      </c>
      <c r="S37" s="637"/>
      <c r="T37" s="637"/>
      <c r="U37" s="637"/>
      <c r="V37" s="637"/>
      <c r="W37" s="637"/>
      <c r="X37" s="637"/>
      <c r="Y37" s="638"/>
      <c r="Z37" s="639">
        <v>1.5</v>
      </c>
      <c r="AA37" s="639"/>
      <c r="AB37" s="639"/>
      <c r="AC37" s="639"/>
      <c r="AD37" s="640">
        <v>15</v>
      </c>
      <c r="AE37" s="640"/>
      <c r="AF37" s="640"/>
      <c r="AG37" s="640"/>
      <c r="AH37" s="640"/>
      <c r="AI37" s="640"/>
      <c r="AJ37" s="640"/>
      <c r="AK37" s="640"/>
      <c r="AL37" s="641">
        <v>0</v>
      </c>
      <c r="AM37" s="642"/>
      <c r="AN37" s="642"/>
      <c r="AO37" s="643"/>
      <c r="AQ37" s="699" t="s">
        <v>320</v>
      </c>
      <c r="AR37" s="700"/>
      <c r="AS37" s="700"/>
      <c r="AT37" s="700"/>
      <c r="AU37" s="700"/>
      <c r="AV37" s="700"/>
      <c r="AW37" s="700"/>
      <c r="AX37" s="700"/>
      <c r="AY37" s="701"/>
      <c r="AZ37" s="636">
        <v>379445</v>
      </c>
      <c r="BA37" s="637"/>
      <c r="BB37" s="637"/>
      <c r="BC37" s="637"/>
      <c r="BD37" s="668"/>
      <c r="BE37" s="668"/>
      <c r="BF37" s="691"/>
      <c r="BG37" s="633" t="s">
        <v>321</v>
      </c>
      <c r="BH37" s="634"/>
      <c r="BI37" s="634"/>
      <c r="BJ37" s="634"/>
      <c r="BK37" s="634"/>
      <c r="BL37" s="634"/>
      <c r="BM37" s="634"/>
      <c r="BN37" s="634"/>
      <c r="BO37" s="634"/>
      <c r="BP37" s="634"/>
      <c r="BQ37" s="634"/>
      <c r="BR37" s="634"/>
      <c r="BS37" s="634"/>
      <c r="BT37" s="634"/>
      <c r="BU37" s="635"/>
      <c r="BV37" s="636">
        <v>60600</v>
      </c>
      <c r="BW37" s="637"/>
      <c r="BX37" s="637"/>
      <c r="BY37" s="637"/>
      <c r="BZ37" s="637"/>
      <c r="CA37" s="637"/>
      <c r="CB37" s="646"/>
      <c r="CD37" s="633" t="s">
        <v>322</v>
      </c>
      <c r="CE37" s="634"/>
      <c r="CF37" s="634"/>
      <c r="CG37" s="634"/>
      <c r="CH37" s="634"/>
      <c r="CI37" s="634"/>
      <c r="CJ37" s="634"/>
      <c r="CK37" s="634"/>
      <c r="CL37" s="634"/>
      <c r="CM37" s="634"/>
      <c r="CN37" s="634"/>
      <c r="CO37" s="634"/>
      <c r="CP37" s="634"/>
      <c r="CQ37" s="635"/>
      <c r="CR37" s="636">
        <v>974680</v>
      </c>
      <c r="CS37" s="668"/>
      <c r="CT37" s="668"/>
      <c r="CU37" s="668"/>
      <c r="CV37" s="668"/>
      <c r="CW37" s="668"/>
      <c r="CX37" s="668"/>
      <c r="CY37" s="669"/>
      <c r="CZ37" s="641">
        <v>11.3</v>
      </c>
      <c r="DA37" s="666"/>
      <c r="DB37" s="666"/>
      <c r="DC37" s="670"/>
      <c r="DD37" s="645">
        <v>590937</v>
      </c>
      <c r="DE37" s="668"/>
      <c r="DF37" s="668"/>
      <c r="DG37" s="668"/>
      <c r="DH37" s="668"/>
      <c r="DI37" s="668"/>
      <c r="DJ37" s="668"/>
      <c r="DK37" s="669"/>
      <c r="DL37" s="645">
        <v>572267</v>
      </c>
      <c r="DM37" s="668"/>
      <c r="DN37" s="668"/>
      <c r="DO37" s="668"/>
      <c r="DP37" s="668"/>
      <c r="DQ37" s="668"/>
      <c r="DR37" s="668"/>
      <c r="DS37" s="668"/>
      <c r="DT37" s="668"/>
      <c r="DU37" s="668"/>
      <c r="DV37" s="669"/>
      <c r="DW37" s="641">
        <v>13.1</v>
      </c>
      <c r="DX37" s="666"/>
      <c r="DY37" s="666"/>
      <c r="DZ37" s="666"/>
      <c r="EA37" s="666"/>
      <c r="EB37" s="666"/>
      <c r="EC37" s="667"/>
    </row>
    <row r="38" spans="2:133" ht="11.25" customHeight="1" x14ac:dyDescent="0.15">
      <c r="B38" s="633" t="s">
        <v>323</v>
      </c>
      <c r="C38" s="634"/>
      <c r="D38" s="634"/>
      <c r="E38" s="634"/>
      <c r="F38" s="634"/>
      <c r="G38" s="634"/>
      <c r="H38" s="634"/>
      <c r="I38" s="634"/>
      <c r="J38" s="634"/>
      <c r="K38" s="634"/>
      <c r="L38" s="634"/>
      <c r="M38" s="634"/>
      <c r="N38" s="634"/>
      <c r="O38" s="634"/>
      <c r="P38" s="634"/>
      <c r="Q38" s="635"/>
      <c r="R38" s="636">
        <v>1249616</v>
      </c>
      <c r="S38" s="637"/>
      <c r="T38" s="637"/>
      <c r="U38" s="637"/>
      <c r="V38" s="637"/>
      <c r="W38" s="637"/>
      <c r="X38" s="637"/>
      <c r="Y38" s="638"/>
      <c r="Z38" s="639">
        <v>14.3</v>
      </c>
      <c r="AA38" s="639"/>
      <c r="AB38" s="639"/>
      <c r="AC38" s="639"/>
      <c r="AD38" s="640" t="s">
        <v>122</v>
      </c>
      <c r="AE38" s="640"/>
      <c r="AF38" s="640"/>
      <c r="AG38" s="640"/>
      <c r="AH38" s="640"/>
      <c r="AI38" s="640"/>
      <c r="AJ38" s="640"/>
      <c r="AK38" s="640"/>
      <c r="AL38" s="641" t="s">
        <v>122</v>
      </c>
      <c r="AM38" s="642"/>
      <c r="AN38" s="642"/>
      <c r="AO38" s="643"/>
      <c r="AQ38" s="699" t="s">
        <v>324</v>
      </c>
      <c r="AR38" s="700"/>
      <c r="AS38" s="700"/>
      <c r="AT38" s="700"/>
      <c r="AU38" s="700"/>
      <c r="AV38" s="700"/>
      <c r="AW38" s="700"/>
      <c r="AX38" s="700"/>
      <c r="AY38" s="701"/>
      <c r="AZ38" s="636">
        <v>30033</v>
      </c>
      <c r="BA38" s="637"/>
      <c r="BB38" s="637"/>
      <c r="BC38" s="637"/>
      <c r="BD38" s="668"/>
      <c r="BE38" s="668"/>
      <c r="BF38" s="691"/>
      <c r="BG38" s="633" t="s">
        <v>325</v>
      </c>
      <c r="BH38" s="634"/>
      <c r="BI38" s="634"/>
      <c r="BJ38" s="634"/>
      <c r="BK38" s="634"/>
      <c r="BL38" s="634"/>
      <c r="BM38" s="634"/>
      <c r="BN38" s="634"/>
      <c r="BO38" s="634"/>
      <c r="BP38" s="634"/>
      <c r="BQ38" s="634"/>
      <c r="BR38" s="634"/>
      <c r="BS38" s="634"/>
      <c r="BT38" s="634"/>
      <c r="BU38" s="635"/>
      <c r="BV38" s="636">
        <v>1753</v>
      </c>
      <c r="BW38" s="637"/>
      <c r="BX38" s="637"/>
      <c r="BY38" s="637"/>
      <c r="BZ38" s="637"/>
      <c r="CA38" s="637"/>
      <c r="CB38" s="646"/>
      <c r="CD38" s="633" t="s">
        <v>326</v>
      </c>
      <c r="CE38" s="634"/>
      <c r="CF38" s="634"/>
      <c r="CG38" s="634"/>
      <c r="CH38" s="634"/>
      <c r="CI38" s="634"/>
      <c r="CJ38" s="634"/>
      <c r="CK38" s="634"/>
      <c r="CL38" s="634"/>
      <c r="CM38" s="634"/>
      <c r="CN38" s="634"/>
      <c r="CO38" s="634"/>
      <c r="CP38" s="634"/>
      <c r="CQ38" s="635"/>
      <c r="CR38" s="636">
        <v>717661</v>
      </c>
      <c r="CS38" s="637"/>
      <c r="CT38" s="637"/>
      <c r="CU38" s="637"/>
      <c r="CV38" s="637"/>
      <c r="CW38" s="637"/>
      <c r="CX38" s="637"/>
      <c r="CY38" s="638"/>
      <c r="CZ38" s="641">
        <v>8.3000000000000007</v>
      </c>
      <c r="DA38" s="666"/>
      <c r="DB38" s="666"/>
      <c r="DC38" s="670"/>
      <c r="DD38" s="645">
        <v>582415</v>
      </c>
      <c r="DE38" s="637"/>
      <c r="DF38" s="637"/>
      <c r="DG38" s="637"/>
      <c r="DH38" s="637"/>
      <c r="DI38" s="637"/>
      <c r="DJ38" s="637"/>
      <c r="DK38" s="638"/>
      <c r="DL38" s="645">
        <v>520039</v>
      </c>
      <c r="DM38" s="637"/>
      <c r="DN38" s="637"/>
      <c r="DO38" s="637"/>
      <c r="DP38" s="637"/>
      <c r="DQ38" s="637"/>
      <c r="DR38" s="637"/>
      <c r="DS38" s="637"/>
      <c r="DT38" s="637"/>
      <c r="DU38" s="637"/>
      <c r="DV38" s="638"/>
      <c r="DW38" s="641">
        <v>11.9</v>
      </c>
      <c r="DX38" s="666"/>
      <c r="DY38" s="666"/>
      <c r="DZ38" s="666"/>
      <c r="EA38" s="666"/>
      <c r="EB38" s="666"/>
      <c r="EC38" s="667"/>
    </row>
    <row r="39" spans="2:133" ht="11.25" customHeight="1" x14ac:dyDescent="0.15">
      <c r="B39" s="633" t="s">
        <v>327</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328</v>
      </c>
      <c r="AR39" s="700"/>
      <c r="AS39" s="700"/>
      <c r="AT39" s="700"/>
      <c r="AU39" s="700"/>
      <c r="AV39" s="700"/>
      <c r="AW39" s="700"/>
      <c r="AX39" s="700"/>
      <c r="AY39" s="701"/>
      <c r="AZ39" s="636">
        <v>29773</v>
      </c>
      <c r="BA39" s="637"/>
      <c r="BB39" s="637"/>
      <c r="BC39" s="637"/>
      <c r="BD39" s="668"/>
      <c r="BE39" s="668"/>
      <c r="BF39" s="691"/>
      <c r="BG39" s="633" t="s">
        <v>329</v>
      </c>
      <c r="BH39" s="634"/>
      <c r="BI39" s="634"/>
      <c r="BJ39" s="634"/>
      <c r="BK39" s="634"/>
      <c r="BL39" s="634"/>
      <c r="BM39" s="634"/>
      <c r="BN39" s="634"/>
      <c r="BO39" s="634"/>
      <c r="BP39" s="634"/>
      <c r="BQ39" s="634"/>
      <c r="BR39" s="634"/>
      <c r="BS39" s="634"/>
      <c r="BT39" s="634"/>
      <c r="BU39" s="635"/>
      <c r="BV39" s="636">
        <v>2452</v>
      </c>
      <c r="BW39" s="637"/>
      <c r="BX39" s="637"/>
      <c r="BY39" s="637"/>
      <c r="BZ39" s="637"/>
      <c r="CA39" s="637"/>
      <c r="CB39" s="646"/>
      <c r="CD39" s="633" t="s">
        <v>330</v>
      </c>
      <c r="CE39" s="634"/>
      <c r="CF39" s="634"/>
      <c r="CG39" s="634"/>
      <c r="CH39" s="634"/>
      <c r="CI39" s="634"/>
      <c r="CJ39" s="634"/>
      <c r="CK39" s="634"/>
      <c r="CL39" s="634"/>
      <c r="CM39" s="634"/>
      <c r="CN39" s="634"/>
      <c r="CO39" s="634"/>
      <c r="CP39" s="634"/>
      <c r="CQ39" s="635"/>
      <c r="CR39" s="636">
        <v>486656</v>
      </c>
      <c r="CS39" s="668"/>
      <c r="CT39" s="668"/>
      <c r="CU39" s="668"/>
      <c r="CV39" s="668"/>
      <c r="CW39" s="668"/>
      <c r="CX39" s="668"/>
      <c r="CY39" s="669"/>
      <c r="CZ39" s="641">
        <v>5.6</v>
      </c>
      <c r="DA39" s="666"/>
      <c r="DB39" s="666"/>
      <c r="DC39" s="670"/>
      <c r="DD39" s="645">
        <v>458582</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15">
      <c r="B40" s="633" t="s">
        <v>331</v>
      </c>
      <c r="C40" s="634"/>
      <c r="D40" s="634"/>
      <c r="E40" s="634"/>
      <c r="F40" s="634"/>
      <c r="G40" s="634"/>
      <c r="H40" s="634"/>
      <c r="I40" s="634"/>
      <c r="J40" s="634"/>
      <c r="K40" s="634"/>
      <c r="L40" s="634"/>
      <c r="M40" s="634"/>
      <c r="N40" s="634"/>
      <c r="O40" s="634"/>
      <c r="P40" s="634"/>
      <c r="Q40" s="635"/>
      <c r="R40" s="636">
        <v>10716</v>
      </c>
      <c r="S40" s="637"/>
      <c r="T40" s="637"/>
      <c r="U40" s="637"/>
      <c r="V40" s="637"/>
      <c r="W40" s="637"/>
      <c r="X40" s="637"/>
      <c r="Y40" s="638"/>
      <c r="Z40" s="639">
        <v>0.1</v>
      </c>
      <c r="AA40" s="639"/>
      <c r="AB40" s="639"/>
      <c r="AC40" s="639"/>
      <c r="AD40" s="640" t="s">
        <v>122</v>
      </c>
      <c r="AE40" s="640"/>
      <c r="AF40" s="640"/>
      <c r="AG40" s="640"/>
      <c r="AH40" s="640"/>
      <c r="AI40" s="640"/>
      <c r="AJ40" s="640"/>
      <c r="AK40" s="640"/>
      <c r="AL40" s="641" t="s">
        <v>122</v>
      </c>
      <c r="AM40" s="642"/>
      <c r="AN40" s="642"/>
      <c r="AO40" s="643"/>
      <c r="AQ40" s="699" t="s">
        <v>332</v>
      </c>
      <c r="AR40" s="700"/>
      <c r="AS40" s="700"/>
      <c r="AT40" s="700"/>
      <c r="AU40" s="700"/>
      <c r="AV40" s="700"/>
      <c r="AW40" s="700"/>
      <c r="AX40" s="700"/>
      <c r="AY40" s="701"/>
      <c r="AZ40" s="636" t="s">
        <v>122</v>
      </c>
      <c r="BA40" s="637"/>
      <c r="BB40" s="637"/>
      <c r="BC40" s="637"/>
      <c r="BD40" s="668"/>
      <c r="BE40" s="668"/>
      <c r="BF40" s="691"/>
      <c r="BG40" s="684" t="s">
        <v>333</v>
      </c>
      <c r="BH40" s="685"/>
      <c r="BI40" s="685"/>
      <c r="BJ40" s="685"/>
      <c r="BK40" s="685"/>
      <c r="BL40" s="202"/>
      <c r="BM40" s="634" t="s">
        <v>334</v>
      </c>
      <c r="BN40" s="634"/>
      <c r="BO40" s="634"/>
      <c r="BP40" s="634"/>
      <c r="BQ40" s="634"/>
      <c r="BR40" s="634"/>
      <c r="BS40" s="634"/>
      <c r="BT40" s="634"/>
      <c r="BU40" s="635"/>
      <c r="BV40" s="636">
        <v>103</v>
      </c>
      <c r="BW40" s="637"/>
      <c r="BX40" s="637"/>
      <c r="BY40" s="637"/>
      <c r="BZ40" s="637"/>
      <c r="CA40" s="637"/>
      <c r="CB40" s="646"/>
      <c r="CD40" s="633" t="s">
        <v>335</v>
      </c>
      <c r="CE40" s="634"/>
      <c r="CF40" s="634"/>
      <c r="CG40" s="634"/>
      <c r="CH40" s="634"/>
      <c r="CI40" s="634"/>
      <c r="CJ40" s="634"/>
      <c r="CK40" s="634"/>
      <c r="CL40" s="634"/>
      <c r="CM40" s="634"/>
      <c r="CN40" s="634"/>
      <c r="CO40" s="634"/>
      <c r="CP40" s="634"/>
      <c r="CQ40" s="635"/>
      <c r="CR40" s="636">
        <v>42363</v>
      </c>
      <c r="CS40" s="637"/>
      <c r="CT40" s="637"/>
      <c r="CU40" s="637"/>
      <c r="CV40" s="637"/>
      <c r="CW40" s="637"/>
      <c r="CX40" s="637"/>
      <c r="CY40" s="638"/>
      <c r="CZ40" s="641">
        <v>0.5</v>
      </c>
      <c r="DA40" s="666"/>
      <c r="DB40" s="666"/>
      <c r="DC40" s="670"/>
      <c r="DD40" s="645">
        <v>29963</v>
      </c>
      <c r="DE40" s="637"/>
      <c r="DF40" s="637"/>
      <c r="DG40" s="637"/>
      <c r="DH40" s="637"/>
      <c r="DI40" s="637"/>
      <c r="DJ40" s="637"/>
      <c r="DK40" s="638"/>
      <c r="DL40" s="645">
        <v>20231</v>
      </c>
      <c r="DM40" s="637"/>
      <c r="DN40" s="637"/>
      <c r="DO40" s="637"/>
      <c r="DP40" s="637"/>
      <c r="DQ40" s="637"/>
      <c r="DR40" s="637"/>
      <c r="DS40" s="637"/>
      <c r="DT40" s="637"/>
      <c r="DU40" s="637"/>
      <c r="DV40" s="638"/>
      <c r="DW40" s="641">
        <v>0.5</v>
      </c>
      <c r="DX40" s="666"/>
      <c r="DY40" s="666"/>
      <c r="DZ40" s="666"/>
      <c r="EA40" s="666"/>
      <c r="EB40" s="666"/>
      <c r="EC40" s="667"/>
    </row>
    <row r="41" spans="2:133" ht="11.25" customHeight="1" x14ac:dyDescent="0.15">
      <c r="B41" s="657" t="s">
        <v>336</v>
      </c>
      <c r="C41" s="658"/>
      <c r="D41" s="658"/>
      <c r="E41" s="658"/>
      <c r="F41" s="658"/>
      <c r="G41" s="658"/>
      <c r="H41" s="658"/>
      <c r="I41" s="658"/>
      <c r="J41" s="658"/>
      <c r="K41" s="658"/>
      <c r="L41" s="658"/>
      <c r="M41" s="658"/>
      <c r="N41" s="658"/>
      <c r="O41" s="658"/>
      <c r="P41" s="658"/>
      <c r="Q41" s="659"/>
      <c r="R41" s="708">
        <v>8755987</v>
      </c>
      <c r="S41" s="709"/>
      <c r="T41" s="709"/>
      <c r="U41" s="709"/>
      <c r="V41" s="709"/>
      <c r="W41" s="709"/>
      <c r="X41" s="709"/>
      <c r="Y41" s="713"/>
      <c r="Z41" s="714">
        <v>100</v>
      </c>
      <c r="AA41" s="714"/>
      <c r="AB41" s="714"/>
      <c r="AC41" s="714"/>
      <c r="AD41" s="715">
        <v>4344117</v>
      </c>
      <c r="AE41" s="715"/>
      <c r="AF41" s="715"/>
      <c r="AG41" s="715"/>
      <c r="AH41" s="715"/>
      <c r="AI41" s="715"/>
      <c r="AJ41" s="715"/>
      <c r="AK41" s="715"/>
      <c r="AL41" s="716">
        <v>100</v>
      </c>
      <c r="AM41" s="696"/>
      <c r="AN41" s="696"/>
      <c r="AO41" s="717"/>
      <c r="AQ41" s="699" t="s">
        <v>337</v>
      </c>
      <c r="AR41" s="700"/>
      <c r="AS41" s="700"/>
      <c r="AT41" s="700"/>
      <c r="AU41" s="700"/>
      <c r="AV41" s="700"/>
      <c r="AW41" s="700"/>
      <c r="AX41" s="700"/>
      <c r="AY41" s="701"/>
      <c r="AZ41" s="636">
        <v>160788</v>
      </c>
      <c r="BA41" s="637"/>
      <c r="BB41" s="637"/>
      <c r="BC41" s="637"/>
      <c r="BD41" s="668"/>
      <c r="BE41" s="668"/>
      <c r="BF41" s="691"/>
      <c r="BG41" s="684"/>
      <c r="BH41" s="685"/>
      <c r="BI41" s="685"/>
      <c r="BJ41" s="685"/>
      <c r="BK41" s="685"/>
      <c r="BL41" s="202"/>
      <c r="BM41" s="634" t="s">
        <v>338</v>
      </c>
      <c r="BN41" s="634"/>
      <c r="BO41" s="634"/>
      <c r="BP41" s="634"/>
      <c r="BQ41" s="634"/>
      <c r="BR41" s="634"/>
      <c r="BS41" s="634"/>
      <c r="BT41" s="634"/>
      <c r="BU41" s="635"/>
      <c r="BV41" s="636">
        <v>2</v>
      </c>
      <c r="BW41" s="637"/>
      <c r="BX41" s="637"/>
      <c r="BY41" s="637"/>
      <c r="BZ41" s="637"/>
      <c r="CA41" s="637"/>
      <c r="CB41" s="646"/>
      <c r="CD41" s="633" t="s">
        <v>339</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15">
      <c r="AQ42" s="705" t="s">
        <v>340</v>
      </c>
      <c r="AR42" s="706"/>
      <c r="AS42" s="706"/>
      <c r="AT42" s="706"/>
      <c r="AU42" s="706"/>
      <c r="AV42" s="706"/>
      <c r="AW42" s="706"/>
      <c r="AX42" s="706"/>
      <c r="AY42" s="707"/>
      <c r="AZ42" s="708">
        <v>526840</v>
      </c>
      <c r="BA42" s="709"/>
      <c r="BB42" s="709"/>
      <c r="BC42" s="709"/>
      <c r="BD42" s="695"/>
      <c r="BE42" s="695"/>
      <c r="BF42" s="697"/>
      <c r="BG42" s="686"/>
      <c r="BH42" s="687"/>
      <c r="BI42" s="687"/>
      <c r="BJ42" s="687"/>
      <c r="BK42" s="687"/>
      <c r="BL42" s="203"/>
      <c r="BM42" s="658" t="s">
        <v>341</v>
      </c>
      <c r="BN42" s="658"/>
      <c r="BO42" s="658"/>
      <c r="BP42" s="658"/>
      <c r="BQ42" s="658"/>
      <c r="BR42" s="658"/>
      <c r="BS42" s="658"/>
      <c r="BT42" s="658"/>
      <c r="BU42" s="659"/>
      <c r="BV42" s="708">
        <v>355</v>
      </c>
      <c r="BW42" s="709"/>
      <c r="BX42" s="709"/>
      <c r="BY42" s="709"/>
      <c r="BZ42" s="709"/>
      <c r="CA42" s="709"/>
      <c r="CB42" s="718"/>
      <c r="CD42" s="633" t="s">
        <v>342</v>
      </c>
      <c r="CE42" s="634"/>
      <c r="CF42" s="634"/>
      <c r="CG42" s="634"/>
      <c r="CH42" s="634"/>
      <c r="CI42" s="634"/>
      <c r="CJ42" s="634"/>
      <c r="CK42" s="634"/>
      <c r="CL42" s="634"/>
      <c r="CM42" s="634"/>
      <c r="CN42" s="634"/>
      <c r="CO42" s="634"/>
      <c r="CP42" s="634"/>
      <c r="CQ42" s="635"/>
      <c r="CR42" s="636">
        <v>1625091</v>
      </c>
      <c r="CS42" s="668"/>
      <c r="CT42" s="668"/>
      <c r="CU42" s="668"/>
      <c r="CV42" s="668"/>
      <c r="CW42" s="668"/>
      <c r="CX42" s="668"/>
      <c r="CY42" s="669"/>
      <c r="CZ42" s="641">
        <v>18.899999999999999</v>
      </c>
      <c r="DA42" s="666"/>
      <c r="DB42" s="666"/>
      <c r="DC42" s="670"/>
      <c r="DD42" s="645">
        <v>86175</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15">
      <c r="B43" s="196" t="s">
        <v>343</v>
      </c>
      <c r="CD43" s="633" t="s">
        <v>344</v>
      </c>
      <c r="CE43" s="634"/>
      <c r="CF43" s="634"/>
      <c r="CG43" s="634"/>
      <c r="CH43" s="634"/>
      <c r="CI43" s="634"/>
      <c r="CJ43" s="634"/>
      <c r="CK43" s="634"/>
      <c r="CL43" s="634"/>
      <c r="CM43" s="634"/>
      <c r="CN43" s="634"/>
      <c r="CO43" s="634"/>
      <c r="CP43" s="634"/>
      <c r="CQ43" s="635"/>
      <c r="CR43" s="636">
        <v>18182</v>
      </c>
      <c r="CS43" s="668"/>
      <c r="CT43" s="668"/>
      <c r="CU43" s="668"/>
      <c r="CV43" s="668"/>
      <c r="CW43" s="668"/>
      <c r="CX43" s="668"/>
      <c r="CY43" s="669"/>
      <c r="CZ43" s="641">
        <v>0.2</v>
      </c>
      <c r="DA43" s="666"/>
      <c r="DB43" s="666"/>
      <c r="DC43" s="670"/>
      <c r="DD43" s="645">
        <v>18182</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15">
      <c r="B44" s="722" t="s">
        <v>345</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293</v>
      </c>
      <c r="CE44" s="673"/>
      <c r="CF44" s="633" t="s">
        <v>346</v>
      </c>
      <c r="CG44" s="634"/>
      <c r="CH44" s="634"/>
      <c r="CI44" s="634"/>
      <c r="CJ44" s="634"/>
      <c r="CK44" s="634"/>
      <c r="CL44" s="634"/>
      <c r="CM44" s="634"/>
      <c r="CN44" s="634"/>
      <c r="CO44" s="634"/>
      <c r="CP44" s="634"/>
      <c r="CQ44" s="635"/>
      <c r="CR44" s="636">
        <v>1625091</v>
      </c>
      <c r="CS44" s="637"/>
      <c r="CT44" s="637"/>
      <c r="CU44" s="637"/>
      <c r="CV44" s="637"/>
      <c r="CW44" s="637"/>
      <c r="CX44" s="637"/>
      <c r="CY44" s="638"/>
      <c r="CZ44" s="641">
        <v>18.899999999999999</v>
      </c>
      <c r="DA44" s="642"/>
      <c r="DB44" s="642"/>
      <c r="DC44" s="648"/>
      <c r="DD44" s="645">
        <v>86175</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15">
      <c r="B45" s="722" t="s">
        <v>347</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348</v>
      </c>
      <c r="CG45" s="634"/>
      <c r="CH45" s="634"/>
      <c r="CI45" s="634"/>
      <c r="CJ45" s="634"/>
      <c r="CK45" s="634"/>
      <c r="CL45" s="634"/>
      <c r="CM45" s="634"/>
      <c r="CN45" s="634"/>
      <c r="CO45" s="634"/>
      <c r="CP45" s="634"/>
      <c r="CQ45" s="635"/>
      <c r="CR45" s="636">
        <v>325481</v>
      </c>
      <c r="CS45" s="668"/>
      <c r="CT45" s="668"/>
      <c r="CU45" s="668"/>
      <c r="CV45" s="668"/>
      <c r="CW45" s="668"/>
      <c r="CX45" s="668"/>
      <c r="CY45" s="669"/>
      <c r="CZ45" s="641">
        <v>3.8</v>
      </c>
      <c r="DA45" s="666"/>
      <c r="DB45" s="666"/>
      <c r="DC45" s="670"/>
      <c r="DD45" s="645">
        <v>12891</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15">
      <c r="B46" s="207"/>
      <c r="CD46" s="674"/>
      <c r="CE46" s="675"/>
      <c r="CF46" s="633" t="s">
        <v>349</v>
      </c>
      <c r="CG46" s="634"/>
      <c r="CH46" s="634"/>
      <c r="CI46" s="634"/>
      <c r="CJ46" s="634"/>
      <c r="CK46" s="634"/>
      <c r="CL46" s="634"/>
      <c r="CM46" s="634"/>
      <c r="CN46" s="634"/>
      <c r="CO46" s="634"/>
      <c r="CP46" s="634"/>
      <c r="CQ46" s="635"/>
      <c r="CR46" s="636">
        <v>1256347</v>
      </c>
      <c r="CS46" s="637"/>
      <c r="CT46" s="637"/>
      <c r="CU46" s="637"/>
      <c r="CV46" s="637"/>
      <c r="CW46" s="637"/>
      <c r="CX46" s="637"/>
      <c r="CY46" s="638"/>
      <c r="CZ46" s="641">
        <v>14.6</v>
      </c>
      <c r="DA46" s="642"/>
      <c r="DB46" s="642"/>
      <c r="DC46" s="648"/>
      <c r="DD46" s="645">
        <v>70528</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15">
      <c r="B47" s="207"/>
      <c r="CD47" s="674"/>
      <c r="CE47" s="675"/>
      <c r="CF47" s="633" t="s">
        <v>350</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x14ac:dyDescent="0.15">
      <c r="B48" s="207"/>
      <c r="CD48" s="676"/>
      <c r="CE48" s="677"/>
      <c r="CF48" s="633" t="s">
        <v>351</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15">
      <c r="B49" s="207"/>
      <c r="CD49" s="657" t="s">
        <v>352</v>
      </c>
      <c r="CE49" s="658"/>
      <c r="CF49" s="658"/>
      <c r="CG49" s="658"/>
      <c r="CH49" s="658"/>
      <c r="CI49" s="658"/>
      <c r="CJ49" s="658"/>
      <c r="CK49" s="658"/>
      <c r="CL49" s="658"/>
      <c r="CM49" s="658"/>
      <c r="CN49" s="658"/>
      <c r="CO49" s="658"/>
      <c r="CP49" s="658"/>
      <c r="CQ49" s="659"/>
      <c r="CR49" s="708">
        <v>8615146</v>
      </c>
      <c r="CS49" s="695"/>
      <c r="CT49" s="695"/>
      <c r="CU49" s="695"/>
      <c r="CV49" s="695"/>
      <c r="CW49" s="695"/>
      <c r="CX49" s="695"/>
      <c r="CY49" s="724"/>
      <c r="CZ49" s="716">
        <v>100</v>
      </c>
      <c r="DA49" s="725"/>
      <c r="DB49" s="725"/>
      <c r="DC49" s="726"/>
      <c r="DD49" s="727">
        <v>5220663</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p2lVpOVnwWOQ2mGtDyqr856pzuplJNTx0iEkFkC4NBu7cn/ol/cn3uecJVC7xjorIPqIvIqbtsdff6OoTf1ONw==" saltValue="EF3viVx04p+gH/7a0/QBl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34" t="s">
        <v>353</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35" t="s">
        <v>354</v>
      </c>
      <c r="DK2" s="736"/>
      <c r="DL2" s="736"/>
      <c r="DM2" s="736"/>
      <c r="DN2" s="736"/>
      <c r="DO2" s="737"/>
      <c r="DP2" s="210"/>
      <c r="DQ2" s="735" t="s">
        <v>355</v>
      </c>
      <c r="DR2" s="736"/>
      <c r="DS2" s="736"/>
      <c r="DT2" s="736"/>
      <c r="DU2" s="736"/>
      <c r="DV2" s="736"/>
      <c r="DW2" s="736"/>
      <c r="DX2" s="736"/>
      <c r="DY2" s="736"/>
      <c r="DZ2" s="737"/>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38" t="s">
        <v>356</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14"/>
      <c r="BA4" s="214"/>
      <c r="BB4" s="214"/>
      <c r="BC4" s="214"/>
      <c r="BD4" s="214"/>
      <c r="BE4" s="215"/>
      <c r="BF4" s="215"/>
      <c r="BG4" s="215"/>
      <c r="BH4" s="215"/>
      <c r="BI4" s="215"/>
      <c r="BJ4" s="215"/>
      <c r="BK4" s="215"/>
      <c r="BL4" s="215"/>
      <c r="BM4" s="215"/>
      <c r="BN4" s="215"/>
      <c r="BO4" s="215"/>
      <c r="BP4" s="215"/>
      <c r="BQ4" s="739" t="s">
        <v>357</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17"/>
    </row>
    <row r="5" spans="1:131" s="218" customFormat="1" ht="26.25" customHeight="1" x14ac:dyDescent="0.15">
      <c r="A5" s="740" t="s">
        <v>358</v>
      </c>
      <c r="B5" s="741"/>
      <c r="C5" s="741"/>
      <c r="D5" s="741"/>
      <c r="E5" s="741"/>
      <c r="F5" s="741"/>
      <c r="G5" s="741"/>
      <c r="H5" s="741"/>
      <c r="I5" s="741"/>
      <c r="J5" s="741"/>
      <c r="K5" s="741"/>
      <c r="L5" s="741"/>
      <c r="M5" s="741"/>
      <c r="N5" s="741"/>
      <c r="O5" s="741"/>
      <c r="P5" s="742"/>
      <c r="Q5" s="746" t="s">
        <v>359</v>
      </c>
      <c r="R5" s="747"/>
      <c r="S5" s="747"/>
      <c r="T5" s="747"/>
      <c r="U5" s="748"/>
      <c r="V5" s="746" t="s">
        <v>360</v>
      </c>
      <c r="W5" s="747"/>
      <c r="X5" s="747"/>
      <c r="Y5" s="747"/>
      <c r="Z5" s="748"/>
      <c r="AA5" s="746" t="s">
        <v>361</v>
      </c>
      <c r="AB5" s="747"/>
      <c r="AC5" s="747"/>
      <c r="AD5" s="747"/>
      <c r="AE5" s="747"/>
      <c r="AF5" s="752" t="s">
        <v>362</v>
      </c>
      <c r="AG5" s="747"/>
      <c r="AH5" s="747"/>
      <c r="AI5" s="747"/>
      <c r="AJ5" s="753"/>
      <c r="AK5" s="747" t="s">
        <v>363</v>
      </c>
      <c r="AL5" s="747"/>
      <c r="AM5" s="747"/>
      <c r="AN5" s="747"/>
      <c r="AO5" s="748"/>
      <c r="AP5" s="746" t="s">
        <v>364</v>
      </c>
      <c r="AQ5" s="747"/>
      <c r="AR5" s="747"/>
      <c r="AS5" s="747"/>
      <c r="AT5" s="748"/>
      <c r="AU5" s="746" t="s">
        <v>365</v>
      </c>
      <c r="AV5" s="747"/>
      <c r="AW5" s="747"/>
      <c r="AX5" s="747"/>
      <c r="AY5" s="753"/>
      <c r="AZ5" s="214"/>
      <c r="BA5" s="214"/>
      <c r="BB5" s="214"/>
      <c r="BC5" s="214"/>
      <c r="BD5" s="214"/>
      <c r="BE5" s="215"/>
      <c r="BF5" s="215"/>
      <c r="BG5" s="215"/>
      <c r="BH5" s="215"/>
      <c r="BI5" s="215"/>
      <c r="BJ5" s="215"/>
      <c r="BK5" s="215"/>
      <c r="BL5" s="215"/>
      <c r="BM5" s="215"/>
      <c r="BN5" s="215"/>
      <c r="BO5" s="215"/>
      <c r="BP5" s="215"/>
      <c r="BQ5" s="740" t="s">
        <v>366</v>
      </c>
      <c r="BR5" s="741"/>
      <c r="BS5" s="741"/>
      <c r="BT5" s="741"/>
      <c r="BU5" s="741"/>
      <c r="BV5" s="741"/>
      <c r="BW5" s="741"/>
      <c r="BX5" s="741"/>
      <c r="BY5" s="741"/>
      <c r="BZ5" s="741"/>
      <c r="CA5" s="741"/>
      <c r="CB5" s="741"/>
      <c r="CC5" s="741"/>
      <c r="CD5" s="741"/>
      <c r="CE5" s="741"/>
      <c r="CF5" s="741"/>
      <c r="CG5" s="742"/>
      <c r="CH5" s="746" t="s">
        <v>367</v>
      </c>
      <c r="CI5" s="747"/>
      <c r="CJ5" s="747"/>
      <c r="CK5" s="747"/>
      <c r="CL5" s="748"/>
      <c r="CM5" s="746" t="s">
        <v>368</v>
      </c>
      <c r="CN5" s="747"/>
      <c r="CO5" s="747"/>
      <c r="CP5" s="747"/>
      <c r="CQ5" s="748"/>
      <c r="CR5" s="746" t="s">
        <v>369</v>
      </c>
      <c r="CS5" s="747"/>
      <c r="CT5" s="747"/>
      <c r="CU5" s="747"/>
      <c r="CV5" s="748"/>
      <c r="CW5" s="746" t="s">
        <v>370</v>
      </c>
      <c r="CX5" s="747"/>
      <c r="CY5" s="747"/>
      <c r="CZ5" s="747"/>
      <c r="DA5" s="748"/>
      <c r="DB5" s="746" t="s">
        <v>371</v>
      </c>
      <c r="DC5" s="747"/>
      <c r="DD5" s="747"/>
      <c r="DE5" s="747"/>
      <c r="DF5" s="748"/>
      <c r="DG5" s="776" t="s">
        <v>372</v>
      </c>
      <c r="DH5" s="777"/>
      <c r="DI5" s="777"/>
      <c r="DJ5" s="777"/>
      <c r="DK5" s="778"/>
      <c r="DL5" s="776" t="s">
        <v>373</v>
      </c>
      <c r="DM5" s="777"/>
      <c r="DN5" s="777"/>
      <c r="DO5" s="777"/>
      <c r="DP5" s="778"/>
      <c r="DQ5" s="746" t="s">
        <v>374</v>
      </c>
      <c r="DR5" s="747"/>
      <c r="DS5" s="747"/>
      <c r="DT5" s="747"/>
      <c r="DU5" s="748"/>
      <c r="DV5" s="746" t="s">
        <v>365</v>
      </c>
      <c r="DW5" s="747"/>
      <c r="DX5" s="747"/>
      <c r="DY5" s="747"/>
      <c r="DZ5" s="753"/>
      <c r="EA5" s="217"/>
    </row>
    <row r="6" spans="1:131" s="218" customFormat="1" ht="26.25" customHeight="1" thickBot="1" x14ac:dyDescent="0.2">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14"/>
      <c r="BA6" s="214"/>
      <c r="BB6" s="214"/>
      <c r="BC6" s="214"/>
      <c r="BD6" s="214"/>
      <c r="BE6" s="215"/>
      <c r="BF6" s="215"/>
      <c r="BG6" s="215"/>
      <c r="BH6" s="215"/>
      <c r="BI6" s="215"/>
      <c r="BJ6" s="215"/>
      <c r="BK6" s="215"/>
      <c r="BL6" s="215"/>
      <c r="BM6" s="215"/>
      <c r="BN6" s="215"/>
      <c r="BO6" s="215"/>
      <c r="BP6" s="215"/>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17"/>
    </row>
    <row r="7" spans="1:131" s="218" customFormat="1" ht="26.25" customHeight="1" thickTop="1" x14ac:dyDescent="0.15">
      <c r="A7" s="219">
        <v>1</v>
      </c>
      <c r="B7" s="762" t="s">
        <v>375</v>
      </c>
      <c r="C7" s="763"/>
      <c r="D7" s="763"/>
      <c r="E7" s="763"/>
      <c r="F7" s="763"/>
      <c r="G7" s="763"/>
      <c r="H7" s="763"/>
      <c r="I7" s="763"/>
      <c r="J7" s="763"/>
      <c r="K7" s="763"/>
      <c r="L7" s="763"/>
      <c r="M7" s="763"/>
      <c r="N7" s="763"/>
      <c r="O7" s="763"/>
      <c r="P7" s="764"/>
      <c r="Q7" s="765">
        <v>8756</v>
      </c>
      <c r="R7" s="766"/>
      <c r="S7" s="766"/>
      <c r="T7" s="766"/>
      <c r="U7" s="766"/>
      <c r="V7" s="766">
        <v>8615</v>
      </c>
      <c r="W7" s="766"/>
      <c r="X7" s="766"/>
      <c r="Y7" s="766"/>
      <c r="Z7" s="766"/>
      <c r="AA7" s="766">
        <v>141</v>
      </c>
      <c r="AB7" s="766"/>
      <c r="AC7" s="766"/>
      <c r="AD7" s="766"/>
      <c r="AE7" s="767"/>
      <c r="AF7" s="768">
        <v>115</v>
      </c>
      <c r="AG7" s="769"/>
      <c r="AH7" s="769"/>
      <c r="AI7" s="769"/>
      <c r="AJ7" s="770"/>
      <c r="AK7" s="771">
        <v>514</v>
      </c>
      <c r="AL7" s="772"/>
      <c r="AM7" s="772"/>
      <c r="AN7" s="772"/>
      <c r="AO7" s="772"/>
      <c r="AP7" s="772">
        <v>6702</v>
      </c>
      <c r="AQ7" s="772"/>
      <c r="AR7" s="772"/>
      <c r="AS7" s="772"/>
      <c r="AT7" s="772"/>
      <c r="AU7" s="773"/>
      <c r="AV7" s="773"/>
      <c r="AW7" s="773"/>
      <c r="AX7" s="773"/>
      <c r="AY7" s="774"/>
      <c r="AZ7" s="214"/>
      <c r="BA7" s="214"/>
      <c r="BB7" s="214"/>
      <c r="BC7" s="214"/>
      <c r="BD7" s="214"/>
      <c r="BE7" s="215"/>
      <c r="BF7" s="215"/>
      <c r="BG7" s="215"/>
      <c r="BH7" s="215"/>
      <c r="BI7" s="215"/>
      <c r="BJ7" s="215"/>
      <c r="BK7" s="215"/>
      <c r="BL7" s="215"/>
      <c r="BM7" s="215"/>
      <c r="BN7" s="215"/>
      <c r="BO7" s="215"/>
      <c r="BP7" s="215"/>
      <c r="BQ7" s="219">
        <v>1</v>
      </c>
      <c r="BR7" s="220"/>
      <c r="BS7" s="759" t="s">
        <v>554</v>
      </c>
      <c r="BT7" s="760"/>
      <c r="BU7" s="760"/>
      <c r="BV7" s="760"/>
      <c r="BW7" s="760"/>
      <c r="BX7" s="760"/>
      <c r="BY7" s="760"/>
      <c r="BZ7" s="760"/>
      <c r="CA7" s="760"/>
      <c r="CB7" s="760"/>
      <c r="CC7" s="760"/>
      <c r="CD7" s="760"/>
      <c r="CE7" s="760"/>
      <c r="CF7" s="760"/>
      <c r="CG7" s="775"/>
      <c r="CH7" s="756">
        <v>0</v>
      </c>
      <c r="CI7" s="757"/>
      <c r="CJ7" s="757"/>
      <c r="CK7" s="757"/>
      <c r="CL7" s="758"/>
      <c r="CM7" s="756">
        <v>13</v>
      </c>
      <c r="CN7" s="757"/>
      <c r="CO7" s="757"/>
      <c r="CP7" s="757"/>
      <c r="CQ7" s="758"/>
      <c r="CR7" s="756">
        <v>5</v>
      </c>
      <c r="CS7" s="757"/>
      <c r="CT7" s="757"/>
      <c r="CU7" s="757"/>
      <c r="CV7" s="758"/>
      <c r="CW7" s="756" t="s">
        <v>556</v>
      </c>
      <c r="CX7" s="757"/>
      <c r="CY7" s="757"/>
      <c r="CZ7" s="757"/>
      <c r="DA7" s="758"/>
      <c r="DB7" s="756" t="s">
        <v>556</v>
      </c>
      <c r="DC7" s="757"/>
      <c r="DD7" s="757"/>
      <c r="DE7" s="757"/>
      <c r="DF7" s="758"/>
      <c r="DG7" s="756" t="s">
        <v>556</v>
      </c>
      <c r="DH7" s="757"/>
      <c r="DI7" s="757"/>
      <c r="DJ7" s="757"/>
      <c r="DK7" s="758"/>
      <c r="DL7" s="756" t="s">
        <v>556</v>
      </c>
      <c r="DM7" s="757"/>
      <c r="DN7" s="757"/>
      <c r="DO7" s="757"/>
      <c r="DP7" s="758"/>
      <c r="DQ7" s="756" t="s">
        <v>556</v>
      </c>
      <c r="DR7" s="757"/>
      <c r="DS7" s="757"/>
      <c r="DT7" s="757"/>
      <c r="DU7" s="758"/>
      <c r="DV7" s="759"/>
      <c r="DW7" s="760"/>
      <c r="DX7" s="760"/>
      <c r="DY7" s="760"/>
      <c r="DZ7" s="761"/>
      <c r="EA7" s="217"/>
    </row>
    <row r="8" spans="1:131" s="218" customFormat="1" ht="26.25" customHeight="1" x14ac:dyDescent="0.15">
      <c r="A8" s="221">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14"/>
      <c r="BA8" s="214"/>
      <c r="BB8" s="214"/>
      <c r="BC8" s="214"/>
      <c r="BD8" s="214"/>
      <c r="BE8" s="215"/>
      <c r="BF8" s="215"/>
      <c r="BG8" s="215"/>
      <c r="BH8" s="215"/>
      <c r="BI8" s="215"/>
      <c r="BJ8" s="215"/>
      <c r="BK8" s="215"/>
      <c r="BL8" s="215"/>
      <c r="BM8" s="215"/>
      <c r="BN8" s="215"/>
      <c r="BO8" s="215"/>
      <c r="BP8" s="215"/>
      <c r="BQ8" s="221">
        <v>2</v>
      </c>
      <c r="BR8" s="222"/>
      <c r="BS8" s="786" t="s">
        <v>555</v>
      </c>
      <c r="BT8" s="787"/>
      <c r="BU8" s="787"/>
      <c r="BV8" s="787"/>
      <c r="BW8" s="787"/>
      <c r="BX8" s="787"/>
      <c r="BY8" s="787"/>
      <c r="BZ8" s="787"/>
      <c r="CA8" s="787"/>
      <c r="CB8" s="787"/>
      <c r="CC8" s="787"/>
      <c r="CD8" s="787"/>
      <c r="CE8" s="787"/>
      <c r="CF8" s="787"/>
      <c r="CG8" s="788"/>
      <c r="CH8" s="789">
        <v>1</v>
      </c>
      <c r="CI8" s="790"/>
      <c r="CJ8" s="790"/>
      <c r="CK8" s="790"/>
      <c r="CL8" s="791"/>
      <c r="CM8" s="789">
        <v>9</v>
      </c>
      <c r="CN8" s="790"/>
      <c r="CO8" s="790"/>
      <c r="CP8" s="790"/>
      <c r="CQ8" s="791"/>
      <c r="CR8" s="789">
        <v>3</v>
      </c>
      <c r="CS8" s="790"/>
      <c r="CT8" s="790"/>
      <c r="CU8" s="790"/>
      <c r="CV8" s="791"/>
      <c r="CW8" s="789">
        <v>23</v>
      </c>
      <c r="CX8" s="790"/>
      <c r="CY8" s="790"/>
      <c r="CZ8" s="790"/>
      <c r="DA8" s="791"/>
      <c r="DB8" s="789" t="s">
        <v>556</v>
      </c>
      <c r="DC8" s="790"/>
      <c r="DD8" s="790"/>
      <c r="DE8" s="790"/>
      <c r="DF8" s="791"/>
      <c r="DG8" s="789" t="s">
        <v>556</v>
      </c>
      <c r="DH8" s="790"/>
      <c r="DI8" s="790"/>
      <c r="DJ8" s="790"/>
      <c r="DK8" s="791"/>
      <c r="DL8" s="789" t="s">
        <v>556</v>
      </c>
      <c r="DM8" s="790"/>
      <c r="DN8" s="790"/>
      <c r="DO8" s="790"/>
      <c r="DP8" s="791"/>
      <c r="DQ8" s="789" t="s">
        <v>556</v>
      </c>
      <c r="DR8" s="790"/>
      <c r="DS8" s="790"/>
      <c r="DT8" s="790"/>
      <c r="DU8" s="791"/>
      <c r="DV8" s="786"/>
      <c r="DW8" s="787"/>
      <c r="DX8" s="787"/>
      <c r="DY8" s="787"/>
      <c r="DZ8" s="792"/>
      <c r="EA8" s="217"/>
    </row>
    <row r="9" spans="1:131" s="218" customFormat="1" ht="26.25" customHeight="1" x14ac:dyDescent="0.15">
      <c r="A9" s="221">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14"/>
      <c r="BA9" s="214"/>
      <c r="BB9" s="214"/>
      <c r="BC9" s="214"/>
      <c r="BD9" s="214"/>
      <c r="BE9" s="215"/>
      <c r="BF9" s="215"/>
      <c r="BG9" s="215"/>
      <c r="BH9" s="215"/>
      <c r="BI9" s="215"/>
      <c r="BJ9" s="215"/>
      <c r="BK9" s="215"/>
      <c r="BL9" s="215"/>
      <c r="BM9" s="215"/>
      <c r="BN9" s="215"/>
      <c r="BO9" s="215"/>
      <c r="BP9" s="215"/>
      <c r="BQ9" s="221">
        <v>3</v>
      </c>
      <c r="BR9" s="222"/>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17"/>
    </row>
    <row r="10" spans="1:131" s="218" customFormat="1" ht="26.25" customHeight="1" x14ac:dyDescent="0.15">
      <c r="A10" s="221">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14"/>
      <c r="BA10" s="214"/>
      <c r="BB10" s="214"/>
      <c r="BC10" s="214"/>
      <c r="BD10" s="214"/>
      <c r="BE10" s="215"/>
      <c r="BF10" s="215"/>
      <c r="BG10" s="215"/>
      <c r="BH10" s="215"/>
      <c r="BI10" s="215"/>
      <c r="BJ10" s="215"/>
      <c r="BK10" s="215"/>
      <c r="BL10" s="215"/>
      <c r="BM10" s="215"/>
      <c r="BN10" s="215"/>
      <c r="BO10" s="215"/>
      <c r="BP10" s="215"/>
      <c r="BQ10" s="221">
        <v>4</v>
      </c>
      <c r="BR10" s="222"/>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17"/>
    </row>
    <row r="11" spans="1:131" s="218" customFormat="1" ht="26.25" customHeight="1" x14ac:dyDescent="0.15">
      <c r="A11" s="221">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14"/>
      <c r="BA11" s="214"/>
      <c r="BB11" s="214"/>
      <c r="BC11" s="214"/>
      <c r="BD11" s="214"/>
      <c r="BE11" s="215"/>
      <c r="BF11" s="215"/>
      <c r="BG11" s="215"/>
      <c r="BH11" s="215"/>
      <c r="BI11" s="215"/>
      <c r="BJ11" s="215"/>
      <c r="BK11" s="215"/>
      <c r="BL11" s="215"/>
      <c r="BM11" s="215"/>
      <c r="BN11" s="215"/>
      <c r="BO11" s="215"/>
      <c r="BP11" s="215"/>
      <c r="BQ11" s="221">
        <v>5</v>
      </c>
      <c r="BR11" s="222"/>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17"/>
    </row>
    <row r="12" spans="1:131" s="218" customFormat="1" ht="26.25" customHeight="1" x14ac:dyDescent="0.15">
      <c r="A12" s="221">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14"/>
      <c r="BA12" s="214"/>
      <c r="BB12" s="214"/>
      <c r="BC12" s="214"/>
      <c r="BD12" s="214"/>
      <c r="BE12" s="215"/>
      <c r="BF12" s="215"/>
      <c r="BG12" s="215"/>
      <c r="BH12" s="215"/>
      <c r="BI12" s="215"/>
      <c r="BJ12" s="215"/>
      <c r="BK12" s="215"/>
      <c r="BL12" s="215"/>
      <c r="BM12" s="215"/>
      <c r="BN12" s="215"/>
      <c r="BO12" s="215"/>
      <c r="BP12" s="215"/>
      <c r="BQ12" s="221">
        <v>6</v>
      </c>
      <c r="BR12" s="222"/>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17"/>
    </row>
    <row r="13" spans="1:131" s="218" customFormat="1" ht="26.25" customHeight="1" x14ac:dyDescent="0.15">
      <c r="A13" s="221">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14"/>
      <c r="BA13" s="214"/>
      <c r="BB13" s="214"/>
      <c r="BC13" s="214"/>
      <c r="BD13" s="214"/>
      <c r="BE13" s="215"/>
      <c r="BF13" s="215"/>
      <c r="BG13" s="215"/>
      <c r="BH13" s="215"/>
      <c r="BI13" s="215"/>
      <c r="BJ13" s="215"/>
      <c r="BK13" s="215"/>
      <c r="BL13" s="215"/>
      <c r="BM13" s="215"/>
      <c r="BN13" s="215"/>
      <c r="BO13" s="215"/>
      <c r="BP13" s="215"/>
      <c r="BQ13" s="221">
        <v>7</v>
      </c>
      <c r="BR13" s="222"/>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17"/>
    </row>
    <row r="14" spans="1:131" s="218" customFormat="1" ht="26.25" customHeight="1" x14ac:dyDescent="0.15">
      <c r="A14" s="221">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14"/>
      <c r="BA14" s="214"/>
      <c r="BB14" s="214"/>
      <c r="BC14" s="214"/>
      <c r="BD14" s="214"/>
      <c r="BE14" s="215"/>
      <c r="BF14" s="215"/>
      <c r="BG14" s="215"/>
      <c r="BH14" s="215"/>
      <c r="BI14" s="215"/>
      <c r="BJ14" s="215"/>
      <c r="BK14" s="215"/>
      <c r="BL14" s="215"/>
      <c r="BM14" s="215"/>
      <c r="BN14" s="215"/>
      <c r="BO14" s="215"/>
      <c r="BP14" s="215"/>
      <c r="BQ14" s="221">
        <v>8</v>
      </c>
      <c r="BR14" s="222"/>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17"/>
    </row>
    <row r="15" spans="1:131" s="218" customFormat="1" ht="26.25" customHeight="1" x14ac:dyDescent="0.15">
      <c r="A15" s="221">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14"/>
      <c r="BA15" s="214"/>
      <c r="BB15" s="214"/>
      <c r="BC15" s="214"/>
      <c r="BD15" s="214"/>
      <c r="BE15" s="215"/>
      <c r="BF15" s="215"/>
      <c r="BG15" s="215"/>
      <c r="BH15" s="215"/>
      <c r="BI15" s="215"/>
      <c r="BJ15" s="215"/>
      <c r="BK15" s="215"/>
      <c r="BL15" s="215"/>
      <c r="BM15" s="215"/>
      <c r="BN15" s="215"/>
      <c r="BO15" s="215"/>
      <c r="BP15" s="215"/>
      <c r="BQ15" s="221">
        <v>9</v>
      </c>
      <c r="BR15" s="222"/>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17"/>
    </row>
    <row r="16" spans="1:131" s="218" customFormat="1" ht="26.25" customHeight="1" x14ac:dyDescent="0.15">
      <c r="A16" s="221">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14"/>
      <c r="BA16" s="214"/>
      <c r="BB16" s="214"/>
      <c r="BC16" s="214"/>
      <c r="BD16" s="214"/>
      <c r="BE16" s="215"/>
      <c r="BF16" s="215"/>
      <c r="BG16" s="215"/>
      <c r="BH16" s="215"/>
      <c r="BI16" s="215"/>
      <c r="BJ16" s="215"/>
      <c r="BK16" s="215"/>
      <c r="BL16" s="215"/>
      <c r="BM16" s="215"/>
      <c r="BN16" s="215"/>
      <c r="BO16" s="215"/>
      <c r="BP16" s="215"/>
      <c r="BQ16" s="221">
        <v>10</v>
      </c>
      <c r="BR16" s="222"/>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17"/>
    </row>
    <row r="17" spans="1:131" s="218" customFormat="1" ht="26.25" customHeight="1" x14ac:dyDescent="0.15">
      <c r="A17" s="221">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14"/>
      <c r="BA17" s="214"/>
      <c r="BB17" s="214"/>
      <c r="BC17" s="214"/>
      <c r="BD17" s="214"/>
      <c r="BE17" s="215"/>
      <c r="BF17" s="215"/>
      <c r="BG17" s="215"/>
      <c r="BH17" s="215"/>
      <c r="BI17" s="215"/>
      <c r="BJ17" s="215"/>
      <c r="BK17" s="215"/>
      <c r="BL17" s="215"/>
      <c r="BM17" s="215"/>
      <c r="BN17" s="215"/>
      <c r="BO17" s="215"/>
      <c r="BP17" s="215"/>
      <c r="BQ17" s="221">
        <v>11</v>
      </c>
      <c r="BR17" s="222"/>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17"/>
    </row>
    <row r="18" spans="1:131" s="218" customFormat="1" ht="26.25" customHeight="1" x14ac:dyDescent="0.15">
      <c r="A18" s="221">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14"/>
      <c r="BA18" s="214"/>
      <c r="BB18" s="214"/>
      <c r="BC18" s="214"/>
      <c r="BD18" s="214"/>
      <c r="BE18" s="215"/>
      <c r="BF18" s="215"/>
      <c r="BG18" s="215"/>
      <c r="BH18" s="215"/>
      <c r="BI18" s="215"/>
      <c r="BJ18" s="215"/>
      <c r="BK18" s="215"/>
      <c r="BL18" s="215"/>
      <c r="BM18" s="215"/>
      <c r="BN18" s="215"/>
      <c r="BO18" s="215"/>
      <c r="BP18" s="215"/>
      <c r="BQ18" s="221">
        <v>12</v>
      </c>
      <c r="BR18" s="222"/>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17"/>
    </row>
    <row r="19" spans="1:131" s="218" customFormat="1" ht="26.25" customHeight="1" x14ac:dyDescent="0.15">
      <c r="A19" s="221">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14"/>
      <c r="BA19" s="214"/>
      <c r="BB19" s="214"/>
      <c r="BC19" s="214"/>
      <c r="BD19" s="214"/>
      <c r="BE19" s="215"/>
      <c r="BF19" s="215"/>
      <c r="BG19" s="215"/>
      <c r="BH19" s="215"/>
      <c r="BI19" s="215"/>
      <c r="BJ19" s="215"/>
      <c r="BK19" s="215"/>
      <c r="BL19" s="215"/>
      <c r="BM19" s="215"/>
      <c r="BN19" s="215"/>
      <c r="BO19" s="215"/>
      <c r="BP19" s="215"/>
      <c r="BQ19" s="221">
        <v>13</v>
      </c>
      <c r="BR19" s="222"/>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17"/>
    </row>
    <row r="20" spans="1:131" s="218" customFormat="1" ht="26.25" customHeight="1" x14ac:dyDescent="0.15">
      <c r="A20" s="221">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14"/>
      <c r="BA20" s="214"/>
      <c r="BB20" s="214"/>
      <c r="BC20" s="214"/>
      <c r="BD20" s="214"/>
      <c r="BE20" s="215"/>
      <c r="BF20" s="215"/>
      <c r="BG20" s="215"/>
      <c r="BH20" s="215"/>
      <c r="BI20" s="215"/>
      <c r="BJ20" s="215"/>
      <c r="BK20" s="215"/>
      <c r="BL20" s="215"/>
      <c r="BM20" s="215"/>
      <c r="BN20" s="215"/>
      <c r="BO20" s="215"/>
      <c r="BP20" s="215"/>
      <c r="BQ20" s="221">
        <v>14</v>
      </c>
      <c r="BR20" s="222"/>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17"/>
    </row>
    <row r="21" spans="1:131" s="218" customFormat="1" ht="26.25" customHeight="1" thickBot="1" x14ac:dyDescent="0.2">
      <c r="A21" s="221">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14"/>
      <c r="BA21" s="214"/>
      <c r="BB21" s="214"/>
      <c r="BC21" s="214"/>
      <c r="BD21" s="214"/>
      <c r="BE21" s="215"/>
      <c r="BF21" s="215"/>
      <c r="BG21" s="215"/>
      <c r="BH21" s="215"/>
      <c r="BI21" s="215"/>
      <c r="BJ21" s="215"/>
      <c r="BK21" s="215"/>
      <c r="BL21" s="215"/>
      <c r="BM21" s="215"/>
      <c r="BN21" s="215"/>
      <c r="BO21" s="215"/>
      <c r="BP21" s="215"/>
      <c r="BQ21" s="221">
        <v>15</v>
      </c>
      <c r="BR21" s="222"/>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17"/>
    </row>
    <row r="22" spans="1:131" s="218" customFormat="1" ht="26.25" customHeight="1" x14ac:dyDescent="0.15">
      <c r="A22" s="221">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376</v>
      </c>
      <c r="BA22" s="819"/>
      <c r="BB22" s="819"/>
      <c r="BC22" s="819"/>
      <c r="BD22" s="820"/>
      <c r="BE22" s="215"/>
      <c r="BF22" s="215"/>
      <c r="BG22" s="215"/>
      <c r="BH22" s="215"/>
      <c r="BI22" s="215"/>
      <c r="BJ22" s="215"/>
      <c r="BK22" s="215"/>
      <c r="BL22" s="215"/>
      <c r="BM22" s="215"/>
      <c r="BN22" s="215"/>
      <c r="BO22" s="215"/>
      <c r="BP22" s="215"/>
      <c r="BQ22" s="221">
        <v>16</v>
      </c>
      <c r="BR22" s="222"/>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17"/>
    </row>
    <row r="23" spans="1:131" s="218" customFormat="1" ht="26.25" customHeight="1" thickBot="1" x14ac:dyDescent="0.2">
      <c r="A23" s="223" t="s">
        <v>377</v>
      </c>
      <c r="B23" s="802" t="s">
        <v>378</v>
      </c>
      <c r="C23" s="803"/>
      <c r="D23" s="803"/>
      <c r="E23" s="803"/>
      <c r="F23" s="803"/>
      <c r="G23" s="803"/>
      <c r="H23" s="803"/>
      <c r="I23" s="803"/>
      <c r="J23" s="803"/>
      <c r="K23" s="803"/>
      <c r="L23" s="803"/>
      <c r="M23" s="803"/>
      <c r="N23" s="803"/>
      <c r="O23" s="803"/>
      <c r="P23" s="804"/>
      <c r="Q23" s="805">
        <v>8756</v>
      </c>
      <c r="R23" s="806"/>
      <c r="S23" s="806"/>
      <c r="T23" s="806"/>
      <c r="U23" s="806"/>
      <c r="V23" s="806">
        <v>8615</v>
      </c>
      <c r="W23" s="806"/>
      <c r="X23" s="806"/>
      <c r="Y23" s="806"/>
      <c r="Z23" s="806"/>
      <c r="AA23" s="806">
        <v>141</v>
      </c>
      <c r="AB23" s="806"/>
      <c r="AC23" s="806"/>
      <c r="AD23" s="806"/>
      <c r="AE23" s="807"/>
      <c r="AF23" s="808">
        <v>115</v>
      </c>
      <c r="AG23" s="806"/>
      <c r="AH23" s="806"/>
      <c r="AI23" s="806"/>
      <c r="AJ23" s="809"/>
      <c r="AK23" s="810"/>
      <c r="AL23" s="811"/>
      <c r="AM23" s="811"/>
      <c r="AN23" s="811"/>
      <c r="AO23" s="811"/>
      <c r="AP23" s="806">
        <v>6702</v>
      </c>
      <c r="AQ23" s="806"/>
      <c r="AR23" s="806"/>
      <c r="AS23" s="806"/>
      <c r="AT23" s="806"/>
      <c r="AU23" s="822"/>
      <c r="AV23" s="822"/>
      <c r="AW23" s="822"/>
      <c r="AX23" s="822"/>
      <c r="AY23" s="823"/>
      <c r="AZ23" s="824" t="s">
        <v>122</v>
      </c>
      <c r="BA23" s="825"/>
      <c r="BB23" s="825"/>
      <c r="BC23" s="825"/>
      <c r="BD23" s="826"/>
      <c r="BE23" s="215"/>
      <c r="BF23" s="215"/>
      <c r="BG23" s="215"/>
      <c r="BH23" s="215"/>
      <c r="BI23" s="215"/>
      <c r="BJ23" s="215"/>
      <c r="BK23" s="215"/>
      <c r="BL23" s="215"/>
      <c r="BM23" s="215"/>
      <c r="BN23" s="215"/>
      <c r="BO23" s="215"/>
      <c r="BP23" s="215"/>
      <c r="BQ23" s="221">
        <v>17</v>
      </c>
      <c r="BR23" s="222"/>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17"/>
    </row>
    <row r="24" spans="1:131" s="218" customFormat="1" ht="26.25" customHeight="1" x14ac:dyDescent="0.15">
      <c r="A24" s="821" t="s">
        <v>379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14"/>
      <c r="BA24" s="214"/>
      <c r="BB24" s="214"/>
      <c r="BC24" s="214"/>
      <c r="BD24" s="214"/>
      <c r="BE24" s="215"/>
      <c r="BF24" s="215"/>
      <c r="BG24" s="215"/>
      <c r="BH24" s="215"/>
      <c r="BI24" s="215"/>
      <c r="BJ24" s="215"/>
      <c r="BK24" s="215"/>
      <c r="BL24" s="215"/>
      <c r="BM24" s="215"/>
      <c r="BN24" s="215"/>
      <c r="BO24" s="215"/>
      <c r="BP24" s="215"/>
      <c r="BQ24" s="221">
        <v>18</v>
      </c>
      <c r="BR24" s="222"/>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17"/>
    </row>
    <row r="25" spans="1:131" ht="26.25" customHeight="1" thickBot="1" x14ac:dyDescent="0.2">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14"/>
      <c r="BK25" s="214"/>
      <c r="BL25" s="214"/>
      <c r="BM25" s="214"/>
      <c r="BN25" s="214"/>
      <c r="BO25" s="224"/>
      <c r="BP25" s="224"/>
      <c r="BQ25" s="221">
        <v>19</v>
      </c>
      <c r="BR25" s="222"/>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12"/>
    </row>
    <row r="26" spans="1:131" ht="26.25" customHeight="1" x14ac:dyDescent="0.15">
      <c r="A26" s="740" t="s">
        <v>358</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27" t="s">
        <v>384</v>
      </c>
      <c r="AG26" s="828"/>
      <c r="AH26" s="828"/>
      <c r="AI26" s="828"/>
      <c r="AJ26" s="829"/>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365</v>
      </c>
      <c r="BF26" s="747"/>
      <c r="BG26" s="747"/>
      <c r="BH26" s="747"/>
      <c r="BI26" s="753"/>
      <c r="BJ26" s="214"/>
      <c r="BK26" s="214"/>
      <c r="BL26" s="214"/>
      <c r="BM26" s="214"/>
      <c r="BN26" s="214"/>
      <c r="BO26" s="224"/>
      <c r="BP26" s="224"/>
      <c r="BQ26" s="221">
        <v>20</v>
      </c>
      <c r="BR26" s="222"/>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12"/>
    </row>
    <row r="27" spans="1:131" ht="26.25" customHeight="1" thickBot="1" x14ac:dyDescent="0.2">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14"/>
      <c r="BK27" s="214"/>
      <c r="BL27" s="214"/>
      <c r="BM27" s="214"/>
      <c r="BN27" s="214"/>
      <c r="BO27" s="224"/>
      <c r="BP27" s="224"/>
      <c r="BQ27" s="221">
        <v>21</v>
      </c>
      <c r="BR27" s="222"/>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12"/>
    </row>
    <row r="28" spans="1:131" ht="26.25" customHeight="1" thickTop="1" x14ac:dyDescent="0.15">
      <c r="A28" s="225">
        <v>1</v>
      </c>
      <c r="B28" s="762" t="s">
        <v>389</v>
      </c>
      <c r="C28" s="763"/>
      <c r="D28" s="763"/>
      <c r="E28" s="763"/>
      <c r="F28" s="763"/>
      <c r="G28" s="763"/>
      <c r="H28" s="763"/>
      <c r="I28" s="763"/>
      <c r="J28" s="763"/>
      <c r="K28" s="763"/>
      <c r="L28" s="763"/>
      <c r="M28" s="763"/>
      <c r="N28" s="763"/>
      <c r="O28" s="763"/>
      <c r="P28" s="764"/>
      <c r="Q28" s="835">
        <v>1437</v>
      </c>
      <c r="R28" s="836"/>
      <c r="S28" s="836"/>
      <c r="T28" s="836"/>
      <c r="U28" s="836"/>
      <c r="V28" s="836">
        <v>1347</v>
      </c>
      <c r="W28" s="836"/>
      <c r="X28" s="836"/>
      <c r="Y28" s="836"/>
      <c r="Z28" s="836"/>
      <c r="AA28" s="836">
        <v>91</v>
      </c>
      <c r="AB28" s="836"/>
      <c r="AC28" s="836"/>
      <c r="AD28" s="836"/>
      <c r="AE28" s="837"/>
      <c r="AF28" s="838">
        <v>91</v>
      </c>
      <c r="AG28" s="836"/>
      <c r="AH28" s="836"/>
      <c r="AI28" s="836"/>
      <c r="AJ28" s="839"/>
      <c r="AK28" s="840">
        <v>161</v>
      </c>
      <c r="AL28" s="841"/>
      <c r="AM28" s="841"/>
      <c r="AN28" s="841"/>
      <c r="AO28" s="841"/>
      <c r="AP28" s="841" t="s">
        <v>556</v>
      </c>
      <c r="AQ28" s="841"/>
      <c r="AR28" s="841"/>
      <c r="AS28" s="841"/>
      <c r="AT28" s="841"/>
      <c r="AU28" s="841" t="s">
        <v>556</v>
      </c>
      <c r="AV28" s="841"/>
      <c r="AW28" s="841"/>
      <c r="AX28" s="841"/>
      <c r="AY28" s="841"/>
      <c r="AZ28" s="842" t="s">
        <v>556</v>
      </c>
      <c r="BA28" s="842"/>
      <c r="BB28" s="842"/>
      <c r="BC28" s="842"/>
      <c r="BD28" s="842"/>
      <c r="BE28" s="833"/>
      <c r="BF28" s="833"/>
      <c r="BG28" s="833"/>
      <c r="BH28" s="833"/>
      <c r="BI28" s="834"/>
      <c r="BJ28" s="214"/>
      <c r="BK28" s="214"/>
      <c r="BL28" s="214"/>
      <c r="BM28" s="214"/>
      <c r="BN28" s="214"/>
      <c r="BO28" s="224"/>
      <c r="BP28" s="224"/>
      <c r="BQ28" s="221">
        <v>22</v>
      </c>
      <c r="BR28" s="222"/>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12"/>
    </row>
    <row r="29" spans="1:131" ht="26.25" customHeight="1" x14ac:dyDescent="0.15">
      <c r="A29" s="225">
        <v>2</v>
      </c>
      <c r="B29" s="793" t="s">
        <v>390</v>
      </c>
      <c r="C29" s="794"/>
      <c r="D29" s="794"/>
      <c r="E29" s="794"/>
      <c r="F29" s="794"/>
      <c r="G29" s="794"/>
      <c r="H29" s="794"/>
      <c r="I29" s="794"/>
      <c r="J29" s="794"/>
      <c r="K29" s="794"/>
      <c r="L29" s="794"/>
      <c r="M29" s="794"/>
      <c r="N29" s="794"/>
      <c r="O29" s="794"/>
      <c r="P29" s="795"/>
      <c r="Q29" s="796">
        <v>1773</v>
      </c>
      <c r="R29" s="797"/>
      <c r="S29" s="797"/>
      <c r="T29" s="797"/>
      <c r="U29" s="797"/>
      <c r="V29" s="797">
        <v>1695</v>
      </c>
      <c r="W29" s="797"/>
      <c r="X29" s="797"/>
      <c r="Y29" s="797"/>
      <c r="Z29" s="797"/>
      <c r="AA29" s="797">
        <v>77</v>
      </c>
      <c r="AB29" s="797"/>
      <c r="AC29" s="797"/>
      <c r="AD29" s="797"/>
      <c r="AE29" s="798"/>
      <c r="AF29" s="799">
        <v>77</v>
      </c>
      <c r="AG29" s="800"/>
      <c r="AH29" s="800"/>
      <c r="AI29" s="800"/>
      <c r="AJ29" s="801"/>
      <c r="AK29" s="847">
        <v>282</v>
      </c>
      <c r="AL29" s="843"/>
      <c r="AM29" s="843"/>
      <c r="AN29" s="843"/>
      <c r="AO29" s="843"/>
      <c r="AP29" s="843" t="s">
        <v>488</v>
      </c>
      <c r="AQ29" s="843"/>
      <c r="AR29" s="843"/>
      <c r="AS29" s="843"/>
      <c r="AT29" s="843"/>
      <c r="AU29" s="843" t="s">
        <v>488</v>
      </c>
      <c r="AV29" s="843"/>
      <c r="AW29" s="843"/>
      <c r="AX29" s="843"/>
      <c r="AY29" s="843"/>
      <c r="AZ29" s="844" t="s">
        <v>488</v>
      </c>
      <c r="BA29" s="844"/>
      <c r="BB29" s="844"/>
      <c r="BC29" s="844"/>
      <c r="BD29" s="844"/>
      <c r="BE29" s="845"/>
      <c r="BF29" s="845"/>
      <c r="BG29" s="845"/>
      <c r="BH29" s="845"/>
      <c r="BI29" s="846"/>
      <c r="BJ29" s="214"/>
      <c r="BK29" s="214"/>
      <c r="BL29" s="214"/>
      <c r="BM29" s="214"/>
      <c r="BN29" s="214"/>
      <c r="BO29" s="224"/>
      <c r="BP29" s="224"/>
      <c r="BQ29" s="221">
        <v>23</v>
      </c>
      <c r="BR29" s="222"/>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12"/>
    </row>
    <row r="30" spans="1:131" ht="26.25" customHeight="1" x14ac:dyDescent="0.15">
      <c r="A30" s="225">
        <v>3</v>
      </c>
      <c r="B30" s="793" t="s">
        <v>391</v>
      </c>
      <c r="C30" s="794"/>
      <c r="D30" s="794"/>
      <c r="E30" s="794"/>
      <c r="F30" s="794"/>
      <c r="G30" s="794"/>
      <c r="H30" s="794"/>
      <c r="I30" s="794"/>
      <c r="J30" s="794"/>
      <c r="K30" s="794"/>
      <c r="L30" s="794"/>
      <c r="M30" s="794"/>
      <c r="N30" s="794"/>
      <c r="O30" s="794"/>
      <c r="P30" s="795"/>
      <c r="Q30" s="796">
        <v>216</v>
      </c>
      <c r="R30" s="797"/>
      <c r="S30" s="797"/>
      <c r="T30" s="797"/>
      <c r="U30" s="797"/>
      <c r="V30" s="797">
        <v>211</v>
      </c>
      <c r="W30" s="797"/>
      <c r="X30" s="797"/>
      <c r="Y30" s="797"/>
      <c r="Z30" s="797"/>
      <c r="AA30" s="797">
        <v>5</v>
      </c>
      <c r="AB30" s="797"/>
      <c r="AC30" s="797"/>
      <c r="AD30" s="797"/>
      <c r="AE30" s="798"/>
      <c r="AF30" s="799">
        <v>5</v>
      </c>
      <c r="AG30" s="800"/>
      <c r="AH30" s="800"/>
      <c r="AI30" s="800"/>
      <c r="AJ30" s="801"/>
      <c r="AK30" s="847">
        <v>67</v>
      </c>
      <c r="AL30" s="843"/>
      <c r="AM30" s="843"/>
      <c r="AN30" s="843"/>
      <c r="AO30" s="843"/>
      <c r="AP30" s="843" t="s">
        <v>488</v>
      </c>
      <c r="AQ30" s="843"/>
      <c r="AR30" s="843"/>
      <c r="AS30" s="843"/>
      <c r="AT30" s="843"/>
      <c r="AU30" s="843" t="s">
        <v>488</v>
      </c>
      <c r="AV30" s="843"/>
      <c r="AW30" s="843"/>
      <c r="AX30" s="843"/>
      <c r="AY30" s="843"/>
      <c r="AZ30" s="844" t="s">
        <v>488</v>
      </c>
      <c r="BA30" s="844"/>
      <c r="BB30" s="844"/>
      <c r="BC30" s="844"/>
      <c r="BD30" s="844"/>
      <c r="BE30" s="845"/>
      <c r="BF30" s="845"/>
      <c r="BG30" s="845"/>
      <c r="BH30" s="845"/>
      <c r="BI30" s="846"/>
      <c r="BJ30" s="214"/>
      <c r="BK30" s="214"/>
      <c r="BL30" s="214"/>
      <c r="BM30" s="214"/>
      <c r="BN30" s="214"/>
      <c r="BO30" s="224"/>
      <c r="BP30" s="224"/>
      <c r="BQ30" s="221">
        <v>24</v>
      </c>
      <c r="BR30" s="222"/>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12"/>
    </row>
    <row r="31" spans="1:131" ht="26.25" customHeight="1" x14ac:dyDescent="0.15">
      <c r="A31" s="225">
        <v>4</v>
      </c>
      <c r="B31" s="793" t="s">
        <v>392</v>
      </c>
      <c r="C31" s="794"/>
      <c r="D31" s="794"/>
      <c r="E31" s="794"/>
      <c r="F31" s="794"/>
      <c r="G31" s="794"/>
      <c r="H31" s="794"/>
      <c r="I31" s="794"/>
      <c r="J31" s="794"/>
      <c r="K31" s="794"/>
      <c r="L31" s="794"/>
      <c r="M31" s="794"/>
      <c r="N31" s="794"/>
      <c r="O31" s="794"/>
      <c r="P31" s="795"/>
      <c r="Q31" s="796">
        <v>239</v>
      </c>
      <c r="R31" s="797"/>
      <c r="S31" s="797"/>
      <c r="T31" s="797"/>
      <c r="U31" s="797"/>
      <c r="V31" s="797">
        <v>239</v>
      </c>
      <c r="W31" s="797"/>
      <c r="X31" s="797"/>
      <c r="Y31" s="797"/>
      <c r="Z31" s="797"/>
      <c r="AA31" s="797">
        <v>0</v>
      </c>
      <c r="AB31" s="797"/>
      <c r="AC31" s="797"/>
      <c r="AD31" s="797"/>
      <c r="AE31" s="798"/>
      <c r="AF31" s="799">
        <v>230</v>
      </c>
      <c r="AG31" s="800"/>
      <c r="AH31" s="800"/>
      <c r="AI31" s="800"/>
      <c r="AJ31" s="801"/>
      <c r="AK31" s="847">
        <v>30</v>
      </c>
      <c r="AL31" s="843"/>
      <c r="AM31" s="843"/>
      <c r="AN31" s="843"/>
      <c r="AO31" s="843"/>
      <c r="AP31" s="843">
        <v>804</v>
      </c>
      <c r="AQ31" s="843"/>
      <c r="AR31" s="843"/>
      <c r="AS31" s="843"/>
      <c r="AT31" s="843"/>
      <c r="AU31" s="843">
        <v>49</v>
      </c>
      <c r="AV31" s="843"/>
      <c r="AW31" s="843"/>
      <c r="AX31" s="843"/>
      <c r="AY31" s="843"/>
      <c r="AZ31" s="844" t="s">
        <v>488</v>
      </c>
      <c r="BA31" s="844"/>
      <c r="BB31" s="844"/>
      <c r="BC31" s="844"/>
      <c r="BD31" s="844"/>
      <c r="BE31" s="845" t="s">
        <v>393</v>
      </c>
      <c r="BF31" s="845"/>
      <c r="BG31" s="845"/>
      <c r="BH31" s="845"/>
      <c r="BI31" s="846"/>
      <c r="BJ31" s="214"/>
      <c r="BK31" s="214"/>
      <c r="BL31" s="214"/>
      <c r="BM31" s="214"/>
      <c r="BN31" s="214"/>
      <c r="BO31" s="224"/>
      <c r="BP31" s="224"/>
      <c r="BQ31" s="221">
        <v>25</v>
      </c>
      <c r="BR31" s="222"/>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12"/>
    </row>
    <row r="32" spans="1:131" ht="26.25" customHeight="1" x14ac:dyDescent="0.15">
      <c r="A32" s="225">
        <v>5</v>
      </c>
      <c r="B32" s="793" t="s">
        <v>394</v>
      </c>
      <c r="C32" s="794"/>
      <c r="D32" s="794"/>
      <c r="E32" s="794"/>
      <c r="F32" s="794"/>
      <c r="G32" s="794"/>
      <c r="H32" s="794"/>
      <c r="I32" s="794"/>
      <c r="J32" s="794"/>
      <c r="K32" s="794"/>
      <c r="L32" s="794"/>
      <c r="M32" s="794"/>
      <c r="N32" s="794"/>
      <c r="O32" s="794"/>
      <c r="P32" s="795"/>
      <c r="Q32" s="796">
        <v>30</v>
      </c>
      <c r="R32" s="797"/>
      <c r="S32" s="797"/>
      <c r="T32" s="797"/>
      <c r="U32" s="797"/>
      <c r="V32" s="797">
        <v>30</v>
      </c>
      <c r="W32" s="797"/>
      <c r="X32" s="797"/>
      <c r="Y32" s="797"/>
      <c r="Z32" s="797"/>
      <c r="AA32" s="797" t="s">
        <v>556</v>
      </c>
      <c r="AB32" s="797"/>
      <c r="AC32" s="797"/>
      <c r="AD32" s="797"/>
      <c r="AE32" s="798"/>
      <c r="AF32" s="799" t="s">
        <v>122</v>
      </c>
      <c r="AG32" s="800"/>
      <c r="AH32" s="800"/>
      <c r="AI32" s="800"/>
      <c r="AJ32" s="801"/>
      <c r="AK32" s="847">
        <v>30</v>
      </c>
      <c r="AL32" s="843"/>
      <c r="AM32" s="843"/>
      <c r="AN32" s="843"/>
      <c r="AO32" s="843"/>
      <c r="AP32" s="843">
        <v>180</v>
      </c>
      <c r="AQ32" s="843"/>
      <c r="AR32" s="843"/>
      <c r="AS32" s="843"/>
      <c r="AT32" s="843"/>
      <c r="AU32" s="843">
        <v>180</v>
      </c>
      <c r="AV32" s="843"/>
      <c r="AW32" s="843"/>
      <c r="AX32" s="843"/>
      <c r="AY32" s="843"/>
      <c r="AZ32" s="844" t="s">
        <v>488</v>
      </c>
      <c r="BA32" s="844"/>
      <c r="BB32" s="844"/>
      <c r="BC32" s="844"/>
      <c r="BD32" s="844"/>
      <c r="BE32" s="845" t="s">
        <v>395</v>
      </c>
      <c r="BF32" s="845"/>
      <c r="BG32" s="845"/>
      <c r="BH32" s="845"/>
      <c r="BI32" s="846"/>
      <c r="BJ32" s="214"/>
      <c r="BK32" s="214"/>
      <c r="BL32" s="214"/>
      <c r="BM32" s="214"/>
      <c r="BN32" s="214"/>
      <c r="BO32" s="224"/>
      <c r="BP32" s="224"/>
      <c r="BQ32" s="221">
        <v>26</v>
      </c>
      <c r="BR32" s="222"/>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12"/>
    </row>
    <row r="33" spans="1:131" ht="26.25" customHeight="1" x14ac:dyDescent="0.15">
      <c r="A33" s="225">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14"/>
      <c r="BK33" s="214"/>
      <c r="BL33" s="214"/>
      <c r="BM33" s="214"/>
      <c r="BN33" s="214"/>
      <c r="BO33" s="224"/>
      <c r="BP33" s="224"/>
      <c r="BQ33" s="221">
        <v>27</v>
      </c>
      <c r="BR33" s="222"/>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12"/>
    </row>
    <row r="34" spans="1:131" ht="26.25" customHeight="1" x14ac:dyDescent="0.15">
      <c r="A34" s="225">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14"/>
      <c r="BK34" s="214"/>
      <c r="BL34" s="214"/>
      <c r="BM34" s="214"/>
      <c r="BN34" s="214"/>
      <c r="BO34" s="224"/>
      <c r="BP34" s="224"/>
      <c r="BQ34" s="221">
        <v>28</v>
      </c>
      <c r="BR34" s="222"/>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12"/>
    </row>
    <row r="35" spans="1:131" ht="26.25" customHeight="1" x14ac:dyDescent="0.15">
      <c r="A35" s="225">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14"/>
      <c r="BK35" s="214"/>
      <c r="BL35" s="214"/>
      <c r="BM35" s="214"/>
      <c r="BN35" s="214"/>
      <c r="BO35" s="224"/>
      <c r="BP35" s="224"/>
      <c r="BQ35" s="221">
        <v>29</v>
      </c>
      <c r="BR35" s="222"/>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12"/>
    </row>
    <row r="36" spans="1:131" ht="26.25" customHeight="1" x14ac:dyDescent="0.15">
      <c r="A36" s="225">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14"/>
      <c r="BK36" s="214"/>
      <c r="BL36" s="214"/>
      <c r="BM36" s="214"/>
      <c r="BN36" s="214"/>
      <c r="BO36" s="224"/>
      <c r="BP36" s="224"/>
      <c r="BQ36" s="221">
        <v>30</v>
      </c>
      <c r="BR36" s="222"/>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12"/>
    </row>
    <row r="37" spans="1:131" ht="26.25" customHeight="1" x14ac:dyDescent="0.15">
      <c r="A37" s="225">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14"/>
      <c r="BK37" s="214"/>
      <c r="BL37" s="214"/>
      <c r="BM37" s="214"/>
      <c r="BN37" s="214"/>
      <c r="BO37" s="224"/>
      <c r="BP37" s="224"/>
      <c r="BQ37" s="221">
        <v>31</v>
      </c>
      <c r="BR37" s="222"/>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12"/>
    </row>
    <row r="38" spans="1:131" ht="26.25" customHeight="1" x14ac:dyDescent="0.15">
      <c r="A38" s="225">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14"/>
      <c r="BK38" s="214"/>
      <c r="BL38" s="214"/>
      <c r="BM38" s="214"/>
      <c r="BN38" s="214"/>
      <c r="BO38" s="224"/>
      <c r="BP38" s="224"/>
      <c r="BQ38" s="221">
        <v>32</v>
      </c>
      <c r="BR38" s="222"/>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12"/>
    </row>
    <row r="39" spans="1:131" ht="26.25" customHeight="1" x14ac:dyDescent="0.15">
      <c r="A39" s="225">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14"/>
      <c r="BK39" s="214"/>
      <c r="BL39" s="214"/>
      <c r="BM39" s="214"/>
      <c r="BN39" s="214"/>
      <c r="BO39" s="224"/>
      <c r="BP39" s="224"/>
      <c r="BQ39" s="221">
        <v>33</v>
      </c>
      <c r="BR39" s="222"/>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12"/>
    </row>
    <row r="40" spans="1:131" ht="26.25" customHeight="1" x14ac:dyDescent="0.15">
      <c r="A40" s="221">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14"/>
      <c r="BK40" s="214"/>
      <c r="BL40" s="214"/>
      <c r="BM40" s="214"/>
      <c r="BN40" s="214"/>
      <c r="BO40" s="224"/>
      <c r="BP40" s="224"/>
      <c r="BQ40" s="221">
        <v>34</v>
      </c>
      <c r="BR40" s="222"/>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12"/>
    </row>
    <row r="41" spans="1:131" ht="26.25" customHeight="1" x14ac:dyDescent="0.15">
      <c r="A41" s="221">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14"/>
      <c r="BK41" s="214"/>
      <c r="BL41" s="214"/>
      <c r="BM41" s="214"/>
      <c r="BN41" s="214"/>
      <c r="BO41" s="224"/>
      <c r="BP41" s="224"/>
      <c r="BQ41" s="221">
        <v>35</v>
      </c>
      <c r="BR41" s="222"/>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12"/>
    </row>
    <row r="42" spans="1:131" ht="26.25" customHeight="1" x14ac:dyDescent="0.15">
      <c r="A42" s="221">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14"/>
      <c r="BK42" s="214"/>
      <c r="BL42" s="214"/>
      <c r="BM42" s="214"/>
      <c r="BN42" s="214"/>
      <c r="BO42" s="224"/>
      <c r="BP42" s="224"/>
      <c r="BQ42" s="221">
        <v>36</v>
      </c>
      <c r="BR42" s="222"/>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12"/>
    </row>
    <row r="43" spans="1:131" ht="26.25" customHeight="1" x14ac:dyDescent="0.15">
      <c r="A43" s="221">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14"/>
      <c r="BK43" s="214"/>
      <c r="BL43" s="214"/>
      <c r="BM43" s="214"/>
      <c r="BN43" s="214"/>
      <c r="BO43" s="224"/>
      <c r="BP43" s="224"/>
      <c r="BQ43" s="221">
        <v>37</v>
      </c>
      <c r="BR43" s="222"/>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12"/>
    </row>
    <row r="44" spans="1:131" ht="26.25" customHeight="1" x14ac:dyDescent="0.15">
      <c r="A44" s="221">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14"/>
      <c r="BK44" s="214"/>
      <c r="BL44" s="214"/>
      <c r="BM44" s="214"/>
      <c r="BN44" s="214"/>
      <c r="BO44" s="224"/>
      <c r="BP44" s="224"/>
      <c r="BQ44" s="221">
        <v>38</v>
      </c>
      <c r="BR44" s="222"/>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12"/>
    </row>
    <row r="45" spans="1:131" ht="26.25" customHeight="1" x14ac:dyDescent="0.15">
      <c r="A45" s="221">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14"/>
      <c r="BK45" s="214"/>
      <c r="BL45" s="214"/>
      <c r="BM45" s="214"/>
      <c r="BN45" s="214"/>
      <c r="BO45" s="224"/>
      <c r="BP45" s="224"/>
      <c r="BQ45" s="221">
        <v>39</v>
      </c>
      <c r="BR45" s="222"/>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12"/>
    </row>
    <row r="46" spans="1:131" ht="26.25" customHeight="1" x14ac:dyDescent="0.15">
      <c r="A46" s="221">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14"/>
      <c r="BK46" s="214"/>
      <c r="BL46" s="214"/>
      <c r="BM46" s="214"/>
      <c r="BN46" s="214"/>
      <c r="BO46" s="224"/>
      <c r="BP46" s="224"/>
      <c r="BQ46" s="221">
        <v>40</v>
      </c>
      <c r="BR46" s="222"/>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12"/>
    </row>
    <row r="47" spans="1:131" ht="26.25" customHeight="1" x14ac:dyDescent="0.15">
      <c r="A47" s="221">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14"/>
      <c r="BK47" s="214"/>
      <c r="BL47" s="214"/>
      <c r="BM47" s="214"/>
      <c r="BN47" s="214"/>
      <c r="BO47" s="224"/>
      <c r="BP47" s="224"/>
      <c r="BQ47" s="221">
        <v>41</v>
      </c>
      <c r="BR47" s="222"/>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12"/>
    </row>
    <row r="48" spans="1:131" ht="26.25" customHeight="1" x14ac:dyDescent="0.15">
      <c r="A48" s="221">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14"/>
      <c r="BK48" s="214"/>
      <c r="BL48" s="214"/>
      <c r="BM48" s="214"/>
      <c r="BN48" s="214"/>
      <c r="BO48" s="224"/>
      <c r="BP48" s="224"/>
      <c r="BQ48" s="221">
        <v>42</v>
      </c>
      <c r="BR48" s="222"/>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12"/>
    </row>
    <row r="49" spans="1:131" ht="26.25" customHeight="1" x14ac:dyDescent="0.15">
      <c r="A49" s="221">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14"/>
      <c r="BK49" s="214"/>
      <c r="BL49" s="214"/>
      <c r="BM49" s="214"/>
      <c r="BN49" s="214"/>
      <c r="BO49" s="224"/>
      <c r="BP49" s="224"/>
      <c r="BQ49" s="221">
        <v>43</v>
      </c>
      <c r="BR49" s="222"/>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12"/>
    </row>
    <row r="50" spans="1:131" ht="26.25" customHeight="1" x14ac:dyDescent="0.15">
      <c r="A50" s="221">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14"/>
      <c r="BK50" s="214"/>
      <c r="BL50" s="214"/>
      <c r="BM50" s="214"/>
      <c r="BN50" s="214"/>
      <c r="BO50" s="224"/>
      <c r="BP50" s="224"/>
      <c r="BQ50" s="221">
        <v>44</v>
      </c>
      <c r="BR50" s="222"/>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12"/>
    </row>
    <row r="51" spans="1:131" ht="26.25" customHeight="1" x14ac:dyDescent="0.15">
      <c r="A51" s="221">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14"/>
      <c r="BK51" s="214"/>
      <c r="BL51" s="214"/>
      <c r="BM51" s="214"/>
      <c r="BN51" s="214"/>
      <c r="BO51" s="224"/>
      <c r="BP51" s="224"/>
      <c r="BQ51" s="221">
        <v>45</v>
      </c>
      <c r="BR51" s="222"/>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12"/>
    </row>
    <row r="52" spans="1:131" ht="26.25" customHeight="1" x14ac:dyDescent="0.15">
      <c r="A52" s="221">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14"/>
      <c r="BK52" s="214"/>
      <c r="BL52" s="214"/>
      <c r="BM52" s="214"/>
      <c r="BN52" s="214"/>
      <c r="BO52" s="224"/>
      <c r="BP52" s="224"/>
      <c r="BQ52" s="221">
        <v>46</v>
      </c>
      <c r="BR52" s="222"/>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12"/>
    </row>
    <row r="53" spans="1:131" ht="26.25" customHeight="1" x14ac:dyDescent="0.15">
      <c r="A53" s="221">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14"/>
      <c r="BK53" s="214"/>
      <c r="BL53" s="214"/>
      <c r="BM53" s="214"/>
      <c r="BN53" s="214"/>
      <c r="BO53" s="224"/>
      <c r="BP53" s="224"/>
      <c r="BQ53" s="221">
        <v>47</v>
      </c>
      <c r="BR53" s="222"/>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12"/>
    </row>
    <row r="54" spans="1:131" ht="26.25" customHeight="1" x14ac:dyDescent="0.15">
      <c r="A54" s="221">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14"/>
      <c r="BK54" s="214"/>
      <c r="BL54" s="214"/>
      <c r="BM54" s="214"/>
      <c r="BN54" s="214"/>
      <c r="BO54" s="224"/>
      <c r="BP54" s="224"/>
      <c r="BQ54" s="221">
        <v>48</v>
      </c>
      <c r="BR54" s="222"/>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12"/>
    </row>
    <row r="55" spans="1:131" ht="26.25" customHeight="1" x14ac:dyDescent="0.15">
      <c r="A55" s="221">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14"/>
      <c r="BK55" s="214"/>
      <c r="BL55" s="214"/>
      <c r="BM55" s="214"/>
      <c r="BN55" s="214"/>
      <c r="BO55" s="224"/>
      <c r="BP55" s="224"/>
      <c r="BQ55" s="221">
        <v>49</v>
      </c>
      <c r="BR55" s="222"/>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12"/>
    </row>
    <row r="56" spans="1:131" ht="26.25" customHeight="1" x14ac:dyDescent="0.15">
      <c r="A56" s="221">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14"/>
      <c r="BK56" s="214"/>
      <c r="BL56" s="214"/>
      <c r="BM56" s="214"/>
      <c r="BN56" s="214"/>
      <c r="BO56" s="224"/>
      <c r="BP56" s="224"/>
      <c r="BQ56" s="221">
        <v>50</v>
      </c>
      <c r="BR56" s="222"/>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12"/>
    </row>
    <row r="57" spans="1:131" ht="26.25" customHeight="1" x14ac:dyDescent="0.15">
      <c r="A57" s="221">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14"/>
      <c r="BK57" s="214"/>
      <c r="BL57" s="214"/>
      <c r="BM57" s="214"/>
      <c r="BN57" s="214"/>
      <c r="BO57" s="224"/>
      <c r="BP57" s="224"/>
      <c r="BQ57" s="221">
        <v>51</v>
      </c>
      <c r="BR57" s="222"/>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12"/>
    </row>
    <row r="58" spans="1:131" ht="26.25" customHeight="1" x14ac:dyDescent="0.15">
      <c r="A58" s="221">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14"/>
      <c r="BK58" s="214"/>
      <c r="BL58" s="214"/>
      <c r="BM58" s="214"/>
      <c r="BN58" s="214"/>
      <c r="BO58" s="224"/>
      <c r="BP58" s="224"/>
      <c r="BQ58" s="221">
        <v>52</v>
      </c>
      <c r="BR58" s="222"/>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12"/>
    </row>
    <row r="59" spans="1:131" ht="26.25" customHeight="1" x14ac:dyDescent="0.15">
      <c r="A59" s="221">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14"/>
      <c r="BK59" s="214"/>
      <c r="BL59" s="214"/>
      <c r="BM59" s="214"/>
      <c r="BN59" s="214"/>
      <c r="BO59" s="224"/>
      <c r="BP59" s="224"/>
      <c r="BQ59" s="221">
        <v>53</v>
      </c>
      <c r="BR59" s="222"/>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12"/>
    </row>
    <row r="60" spans="1:131" ht="26.25" customHeight="1" x14ac:dyDescent="0.15">
      <c r="A60" s="221">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14"/>
      <c r="BK60" s="214"/>
      <c r="BL60" s="214"/>
      <c r="BM60" s="214"/>
      <c r="BN60" s="214"/>
      <c r="BO60" s="224"/>
      <c r="BP60" s="224"/>
      <c r="BQ60" s="221">
        <v>54</v>
      </c>
      <c r="BR60" s="222"/>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12"/>
    </row>
    <row r="61" spans="1:131" ht="26.25" customHeight="1" thickBot="1" x14ac:dyDescent="0.2">
      <c r="A61" s="221">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14"/>
      <c r="BK61" s="214"/>
      <c r="BL61" s="214"/>
      <c r="BM61" s="214"/>
      <c r="BN61" s="214"/>
      <c r="BO61" s="224"/>
      <c r="BP61" s="224"/>
      <c r="BQ61" s="221">
        <v>55</v>
      </c>
      <c r="BR61" s="222"/>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12"/>
    </row>
    <row r="62" spans="1:131" ht="26.25" customHeight="1" x14ac:dyDescent="0.15">
      <c r="A62" s="221">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396</v>
      </c>
      <c r="BK62" s="819"/>
      <c r="BL62" s="819"/>
      <c r="BM62" s="819"/>
      <c r="BN62" s="820"/>
      <c r="BO62" s="224"/>
      <c r="BP62" s="224"/>
      <c r="BQ62" s="221">
        <v>56</v>
      </c>
      <c r="BR62" s="222"/>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12"/>
    </row>
    <row r="63" spans="1:131" ht="26.25" customHeight="1" thickBot="1" x14ac:dyDescent="0.2">
      <c r="A63" s="223" t="s">
        <v>377</v>
      </c>
      <c r="B63" s="802" t="s">
        <v>397</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403</v>
      </c>
      <c r="AG63" s="857"/>
      <c r="AH63" s="857"/>
      <c r="AI63" s="857"/>
      <c r="AJ63" s="858"/>
      <c r="AK63" s="859"/>
      <c r="AL63" s="854"/>
      <c r="AM63" s="854"/>
      <c r="AN63" s="854"/>
      <c r="AO63" s="854"/>
      <c r="AP63" s="857">
        <v>984</v>
      </c>
      <c r="AQ63" s="857"/>
      <c r="AR63" s="857"/>
      <c r="AS63" s="857"/>
      <c r="AT63" s="857"/>
      <c r="AU63" s="857">
        <v>229</v>
      </c>
      <c r="AV63" s="857"/>
      <c r="AW63" s="857"/>
      <c r="AX63" s="857"/>
      <c r="AY63" s="857"/>
      <c r="AZ63" s="861"/>
      <c r="BA63" s="861"/>
      <c r="BB63" s="861"/>
      <c r="BC63" s="861"/>
      <c r="BD63" s="861"/>
      <c r="BE63" s="862"/>
      <c r="BF63" s="862"/>
      <c r="BG63" s="862"/>
      <c r="BH63" s="862"/>
      <c r="BI63" s="863"/>
      <c r="BJ63" s="864" t="s">
        <v>122</v>
      </c>
      <c r="BK63" s="865"/>
      <c r="BL63" s="865"/>
      <c r="BM63" s="865"/>
      <c r="BN63" s="866"/>
      <c r="BO63" s="224"/>
      <c r="BP63" s="224"/>
      <c r="BQ63" s="221">
        <v>57</v>
      </c>
      <c r="BR63" s="222"/>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12"/>
    </row>
    <row r="65" spans="1:131" ht="26.25" customHeight="1" thickBot="1" x14ac:dyDescent="0.2">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12"/>
    </row>
    <row r="66" spans="1:131" ht="26.25" customHeight="1" x14ac:dyDescent="0.15">
      <c r="A66" s="740" t="s">
        <v>399</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67" t="s">
        <v>384</v>
      </c>
      <c r="AG66" s="828"/>
      <c r="AH66" s="828"/>
      <c r="AI66" s="828"/>
      <c r="AJ66" s="868"/>
      <c r="AK66" s="746" t="s">
        <v>385</v>
      </c>
      <c r="AL66" s="741"/>
      <c r="AM66" s="741"/>
      <c r="AN66" s="741"/>
      <c r="AO66" s="742"/>
      <c r="AP66" s="746" t="s">
        <v>386</v>
      </c>
      <c r="AQ66" s="747"/>
      <c r="AR66" s="747"/>
      <c r="AS66" s="747"/>
      <c r="AT66" s="748"/>
      <c r="AU66" s="746" t="s">
        <v>400</v>
      </c>
      <c r="AV66" s="747"/>
      <c r="AW66" s="747"/>
      <c r="AX66" s="747"/>
      <c r="AY66" s="748"/>
      <c r="AZ66" s="746" t="s">
        <v>365</v>
      </c>
      <c r="BA66" s="747"/>
      <c r="BB66" s="747"/>
      <c r="BC66" s="747"/>
      <c r="BD66" s="753"/>
      <c r="BE66" s="224"/>
      <c r="BF66" s="224"/>
      <c r="BG66" s="224"/>
      <c r="BH66" s="224"/>
      <c r="BI66" s="224"/>
      <c r="BJ66" s="224"/>
      <c r="BK66" s="224"/>
      <c r="BL66" s="224"/>
      <c r="BM66" s="224"/>
      <c r="BN66" s="224"/>
      <c r="BO66" s="224"/>
      <c r="BP66" s="224"/>
      <c r="BQ66" s="221">
        <v>60</v>
      </c>
      <c r="BR66" s="226"/>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12"/>
    </row>
    <row r="67" spans="1:131" ht="26.25" customHeight="1" thickBot="1" x14ac:dyDescent="0.2">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24"/>
      <c r="BF67" s="224"/>
      <c r="BG67" s="224"/>
      <c r="BH67" s="224"/>
      <c r="BI67" s="224"/>
      <c r="BJ67" s="224"/>
      <c r="BK67" s="224"/>
      <c r="BL67" s="224"/>
      <c r="BM67" s="224"/>
      <c r="BN67" s="224"/>
      <c r="BO67" s="224"/>
      <c r="BP67" s="224"/>
      <c r="BQ67" s="221">
        <v>61</v>
      </c>
      <c r="BR67" s="226"/>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12"/>
    </row>
    <row r="68" spans="1:131" ht="26.25" customHeight="1" thickTop="1" x14ac:dyDescent="0.15">
      <c r="A68" s="219">
        <v>1</v>
      </c>
      <c r="B68" s="882" t="s">
        <v>545</v>
      </c>
      <c r="C68" s="883"/>
      <c r="D68" s="883"/>
      <c r="E68" s="883"/>
      <c r="F68" s="883"/>
      <c r="G68" s="883"/>
      <c r="H68" s="883"/>
      <c r="I68" s="883"/>
      <c r="J68" s="883"/>
      <c r="K68" s="883"/>
      <c r="L68" s="883"/>
      <c r="M68" s="883"/>
      <c r="N68" s="883"/>
      <c r="O68" s="883"/>
      <c r="P68" s="884"/>
      <c r="Q68" s="885">
        <v>2995</v>
      </c>
      <c r="R68" s="879"/>
      <c r="S68" s="879"/>
      <c r="T68" s="879"/>
      <c r="U68" s="879"/>
      <c r="V68" s="879">
        <v>2938</v>
      </c>
      <c r="W68" s="879"/>
      <c r="X68" s="879"/>
      <c r="Y68" s="879"/>
      <c r="Z68" s="879"/>
      <c r="AA68" s="879">
        <v>57</v>
      </c>
      <c r="AB68" s="879"/>
      <c r="AC68" s="879"/>
      <c r="AD68" s="879"/>
      <c r="AE68" s="879"/>
      <c r="AF68" s="879">
        <v>57</v>
      </c>
      <c r="AG68" s="879"/>
      <c r="AH68" s="879"/>
      <c r="AI68" s="879"/>
      <c r="AJ68" s="879"/>
      <c r="AK68" s="879" t="s">
        <v>556</v>
      </c>
      <c r="AL68" s="879"/>
      <c r="AM68" s="879"/>
      <c r="AN68" s="879"/>
      <c r="AO68" s="879"/>
      <c r="AP68" s="879">
        <v>49</v>
      </c>
      <c r="AQ68" s="879"/>
      <c r="AR68" s="879"/>
      <c r="AS68" s="879"/>
      <c r="AT68" s="879"/>
      <c r="AU68" s="879">
        <v>21</v>
      </c>
      <c r="AV68" s="879"/>
      <c r="AW68" s="879"/>
      <c r="AX68" s="879"/>
      <c r="AY68" s="879"/>
      <c r="AZ68" s="880"/>
      <c r="BA68" s="880"/>
      <c r="BB68" s="880"/>
      <c r="BC68" s="880"/>
      <c r="BD68" s="881"/>
      <c r="BE68" s="224"/>
      <c r="BF68" s="224"/>
      <c r="BG68" s="224"/>
      <c r="BH68" s="224"/>
      <c r="BI68" s="224"/>
      <c r="BJ68" s="224"/>
      <c r="BK68" s="224"/>
      <c r="BL68" s="224"/>
      <c r="BM68" s="224"/>
      <c r="BN68" s="224"/>
      <c r="BO68" s="224"/>
      <c r="BP68" s="224"/>
      <c r="BQ68" s="221">
        <v>62</v>
      </c>
      <c r="BR68" s="226"/>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12"/>
    </row>
    <row r="69" spans="1:131" ht="26.25" customHeight="1" x14ac:dyDescent="0.15">
      <c r="A69" s="221">
        <v>2</v>
      </c>
      <c r="B69" s="886" t="s">
        <v>546</v>
      </c>
      <c r="C69" s="887"/>
      <c r="D69" s="887"/>
      <c r="E69" s="887"/>
      <c r="F69" s="887"/>
      <c r="G69" s="887"/>
      <c r="H69" s="887"/>
      <c r="I69" s="887"/>
      <c r="J69" s="887"/>
      <c r="K69" s="887"/>
      <c r="L69" s="887"/>
      <c r="M69" s="887"/>
      <c r="N69" s="887"/>
      <c r="O69" s="887"/>
      <c r="P69" s="888"/>
      <c r="Q69" s="889">
        <v>2913</v>
      </c>
      <c r="R69" s="843"/>
      <c r="S69" s="843"/>
      <c r="T69" s="843"/>
      <c r="U69" s="843"/>
      <c r="V69" s="843">
        <v>2947</v>
      </c>
      <c r="W69" s="843"/>
      <c r="X69" s="843"/>
      <c r="Y69" s="843"/>
      <c r="Z69" s="843"/>
      <c r="AA69" s="843">
        <v>-34</v>
      </c>
      <c r="AB69" s="843"/>
      <c r="AC69" s="843"/>
      <c r="AD69" s="843"/>
      <c r="AE69" s="843"/>
      <c r="AF69" s="843">
        <v>321</v>
      </c>
      <c r="AG69" s="843"/>
      <c r="AH69" s="843"/>
      <c r="AI69" s="843"/>
      <c r="AJ69" s="843"/>
      <c r="AK69" s="843">
        <v>507</v>
      </c>
      <c r="AL69" s="843"/>
      <c r="AM69" s="843"/>
      <c r="AN69" s="843"/>
      <c r="AO69" s="843"/>
      <c r="AP69" s="843">
        <v>602</v>
      </c>
      <c r="AQ69" s="843"/>
      <c r="AR69" s="843"/>
      <c r="AS69" s="843"/>
      <c r="AT69" s="843"/>
      <c r="AU69" s="843">
        <v>284</v>
      </c>
      <c r="AV69" s="843"/>
      <c r="AW69" s="843"/>
      <c r="AX69" s="843"/>
      <c r="AY69" s="843"/>
      <c r="AZ69" s="845"/>
      <c r="BA69" s="845"/>
      <c r="BB69" s="845"/>
      <c r="BC69" s="845"/>
      <c r="BD69" s="846"/>
      <c r="BE69" s="224"/>
      <c r="BF69" s="224"/>
      <c r="BG69" s="224"/>
      <c r="BH69" s="224"/>
      <c r="BI69" s="224"/>
      <c r="BJ69" s="224"/>
      <c r="BK69" s="224"/>
      <c r="BL69" s="224"/>
      <c r="BM69" s="224"/>
      <c r="BN69" s="224"/>
      <c r="BO69" s="224"/>
      <c r="BP69" s="224"/>
      <c r="BQ69" s="221">
        <v>63</v>
      </c>
      <c r="BR69" s="226"/>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12"/>
    </row>
    <row r="70" spans="1:131" ht="26.25" customHeight="1" x14ac:dyDescent="0.15">
      <c r="A70" s="221">
        <v>3</v>
      </c>
      <c r="B70" s="886" t="s">
        <v>547</v>
      </c>
      <c r="C70" s="887"/>
      <c r="D70" s="887"/>
      <c r="E70" s="887"/>
      <c r="F70" s="887"/>
      <c r="G70" s="887"/>
      <c r="H70" s="887"/>
      <c r="I70" s="887"/>
      <c r="J70" s="887"/>
      <c r="K70" s="887"/>
      <c r="L70" s="887"/>
      <c r="M70" s="887"/>
      <c r="N70" s="887"/>
      <c r="O70" s="887"/>
      <c r="P70" s="888"/>
      <c r="Q70" s="889">
        <v>6824</v>
      </c>
      <c r="R70" s="843"/>
      <c r="S70" s="843"/>
      <c r="T70" s="843"/>
      <c r="U70" s="843"/>
      <c r="V70" s="843">
        <v>6732</v>
      </c>
      <c r="W70" s="843"/>
      <c r="X70" s="843"/>
      <c r="Y70" s="843"/>
      <c r="Z70" s="843"/>
      <c r="AA70" s="843">
        <v>93</v>
      </c>
      <c r="AB70" s="843"/>
      <c r="AC70" s="843"/>
      <c r="AD70" s="843"/>
      <c r="AE70" s="843"/>
      <c r="AF70" s="843">
        <v>71</v>
      </c>
      <c r="AG70" s="843"/>
      <c r="AH70" s="843"/>
      <c r="AI70" s="843"/>
      <c r="AJ70" s="843"/>
      <c r="AK70" s="843">
        <v>931</v>
      </c>
      <c r="AL70" s="843"/>
      <c r="AM70" s="843"/>
      <c r="AN70" s="843"/>
      <c r="AO70" s="843"/>
      <c r="AP70" s="843">
        <v>5973</v>
      </c>
      <c r="AQ70" s="843"/>
      <c r="AR70" s="843"/>
      <c r="AS70" s="843"/>
      <c r="AT70" s="843"/>
      <c r="AU70" s="843" t="s">
        <v>556</v>
      </c>
      <c r="AV70" s="843"/>
      <c r="AW70" s="843"/>
      <c r="AX70" s="843"/>
      <c r="AY70" s="843"/>
      <c r="AZ70" s="845"/>
      <c r="BA70" s="845"/>
      <c r="BB70" s="845"/>
      <c r="BC70" s="845"/>
      <c r="BD70" s="846"/>
      <c r="BE70" s="224"/>
      <c r="BF70" s="224"/>
      <c r="BG70" s="224"/>
      <c r="BH70" s="224"/>
      <c r="BI70" s="224"/>
      <c r="BJ70" s="224"/>
      <c r="BK70" s="224"/>
      <c r="BL70" s="224"/>
      <c r="BM70" s="224"/>
      <c r="BN70" s="224"/>
      <c r="BO70" s="224"/>
      <c r="BP70" s="224"/>
      <c r="BQ70" s="221">
        <v>64</v>
      </c>
      <c r="BR70" s="226"/>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12"/>
    </row>
    <row r="71" spans="1:131" ht="26.25" customHeight="1" x14ac:dyDescent="0.15">
      <c r="A71" s="221">
        <v>4</v>
      </c>
      <c r="B71" s="886" t="s">
        <v>548</v>
      </c>
      <c r="C71" s="887"/>
      <c r="D71" s="887"/>
      <c r="E71" s="887"/>
      <c r="F71" s="887"/>
      <c r="G71" s="887"/>
      <c r="H71" s="887"/>
      <c r="I71" s="887"/>
      <c r="J71" s="887"/>
      <c r="K71" s="887"/>
      <c r="L71" s="887"/>
      <c r="M71" s="887"/>
      <c r="N71" s="887"/>
      <c r="O71" s="887"/>
      <c r="P71" s="888"/>
      <c r="Q71" s="889">
        <v>801</v>
      </c>
      <c r="R71" s="843"/>
      <c r="S71" s="843"/>
      <c r="T71" s="843"/>
      <c r="U71" s="843"/>
      <c r="V71" s="843">
        <v>772</v>
      </c>
      <c r="W71" s="843"/>
      <c r="X71" s="843"/>
      <c r="Y71" s="843"/>
      <c r="Z71" s="843"/>
      <c r="AA71" s="843">
        <v>30</v>
      </c>
      <c r="AB71" s="843"/>
      <c r="AC71" s="843"/>
      <c r="AD71" s="843"/>
      <c r="AE71" s="843"/>
      <c r="AF71" s="843">
        <v>30</v>
      </c>
      <c r="AG71" s="843"/>
      <c r="AH71" s="843"/>
      <c r="AI71" s="843"/>
      <c r="AJ71" s="843"/>
      <c r="AK71" s="843">
        <v>35</v>
      </c>
      <c r="AL71" s="843"/>
      <c r="AM71" s="843"/>
      <c r="AN71" s="843"/>
      <c r="AO71" s="843"/>
      <c r="AP71" s="843">
        <v>577</v>
      </c>
      <c r="AQ71" s="843"/>
      <c r="AR71" s="843"/>
      <c r="AS71" s="843"/>
      <c r="AT71" s="843"/>
      <c r="AU71" s="843">
        <v>44</v>
      </c>
      <c r="AV71" s="843"/>
      <c r="AW71" s="843"/>
      <c r="AX71" s="843"/>
      <c r="AY71" s="843"/>
      <c r="AZ71" s="845"/>
      <c r="BA71" s="845"/>
      <c r="BB71" s="845"/>
      <c r="BC71" s="845"/>
      <c r="BD71" s="846"/>
      <c r="BE71" s="224"/>
      <c r="BF71" s="224"/>
      <c r="BG71" s="224"/>
      <c r="BH71" s="224"/>
      <c r="BI71" s="224"/>
      <c r="BJ71" s="224"/>
      <c r="BK71" s="224"/>
      <c r="BL71" s="224"/>
      <c r="BM71" s="224"/>
      <c r="BN71" s="224"/>
      <c r="BO71" s="224"/>
      <c r="BP71" s="224"/>
      <c r="BQ71" s="221">
        <v>65</v>
      </c>
      <c r="BR71" s="226"/>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12"/>
    </row>
    <row r="72" spans="1:131" ht="26.25" customHeight="1" x14ac:dyDescent="0.15">
      <c r="A72" s="221">
        <v>5</v>
      </c>
      <c r="B72" s="886" t="s">
        <v>549</v>
      </c>
      <c r="C72" s="887"/>
      <c r="D72" s="887"/>
      <c r="E72" s="887"/>
      <c r="F72" s="887"/>
      <c r="G72" s="887"/>
      <c r="H72" s="887"/>
      <c r="I72" s="887"/>
      <c r="J72" s="887"/>
      <c r="K72" s="887"/>
      <c r="L72" s="887"/>
      <c r="M72" s="887"/>
      <c r="N72" s="887"/>
      <c r="O72" s="887"/>
      <c r="P72" s="888"/>
      <c r="Q72" s="889">
        <v>827</v>
      </c>
      <c r="R72" s="843"/>
      <c r="S72" s="843"/>
      <c r="T72" s="843"/>
      <c r="U72" s="843"/>
      <c r="V72" s="843">
        <v>804</v>
      </c>
      <c r="W72" s="843"/>
      <c r="X72" s="843"/>
      <c r="Y72" s="843"/>
      <c r="Z72" s="843"/>
      <c r="AA72" s="843">
        <v>23</v>
      </c>
      <c r="AB72" s="843"/>
      <c r="AC72" s="843"/>
      <c r="AD72" s="843"/>
      <c r="AE72" s="843"/>
      <c r="AF72" s="843">
        <v>23</v>
      </c>
      <c r="AG72" s="843"/>
      <c r="AH72" s="843"/>
      <c r="AI72" s="843"/>
      <c r="AJ72" s="843"/>
      <c r="AK72" s="843">
        <v>31</v>
      </c>
      <c r="AL72" s="843"/>
      <c r="AM72" s="843"/>
      <c r="AN72" s="843"/>
      <c r="AO72" s="843"/>
      <c r="AP72" s="843" t="s">
        <v>556</v>
      </c>
      <c r="AQ72" s="843"/>
      <c r="AR72" s="843"/>
      <c r="AS72" s="843"/>
      <c r="AT72" s="843"/>
      <c r="AU72" s="843" t="s">
        <v>556</v>
      </c>
      <c r="AV72" s="843"/>
      <c r="AW72" s="843"/>
      <c r="AX72" s="843"/>
      <c r="AY72" s="843"/>
      <c r="AZ72" s="845"/>
      <c r="BA72" s="845"/>
      <c r="BB72" s="845"/>
      <c r="BC72" s="845"/>
      <c r="BD72" s="846"/>
      <c r="BE72" s="224"/>
      <c r="BF72" s="224"/>
      <c r="BG72" s="224"/>
      <c r="BH72" s="224"/>
      <c r="BI72" s="224"/>
      <c r="BJ72" s="224"/>
      <c r="BK72" s="224"/>
      <c r="BL72" s="224"/>
      <c r="BM72" s="224"/>
      <c r="BN72" s="224"/>
      <c r="BO72" s="224"/>
      <c r="BP72" s="224"/>
      <c r="BQ72" s="221">
        <v>66</v>
      </c>
      <c r="BR72" s="226"/>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12"/>
    </row>
    <row r="73" spans="1:131" ht="26.25" customHeight="1" x14ac:dyDescent="0.15">
      <c r="A73" s="221">
        <v>6</v>
      </c>
      <c r="B73" s="886" t="s">
        <v>550</v>
      </c>
      <c r="C73" s="887"/>
      <c r="D73" s="887"/>
      <c r="E73" s="887"/>
      <c r="F73" s="887"/>
      <c r="G73" s="887"/>
      <c r="H73" s="887"/>
      <c r="I73" s="887"/>
      <c r="J73" s="887"/>
      <c r="K73" s="887"/>
      <c r="L73" s="887"/>
      <c r="M73" s="887"/>
      <c r="N73" s="887"/>
      <c r="O73" s="887"/>
      <c r="P73" s="888"/>
      <c r="Q73" s="889">
        <v>6810</v>
      </c>
      <c r="R73" s="843"/>
      <c r="S73" s="843"/>
      <c r="T73" s="843"/>
      <c r="U73" s="843"/>
      <c r="V73" s="843">
        <v>6346</v>
      </c>
      <c r="W73" s="843"/>
      <c r="X73" s="843"/>
      <c r="Y73" s="843"/>
      <c r="Z73" s="843"/>
      <c r="AA73" s="843">
        <v>464</v>
      </c>
      <c r="AB73" s="843"/>
      <c r="AC73" s="843"/>
      <c r="AD73" s="843"/>
      <c r="AE73" s="843"/>
      <c r="AF73" s="843">
        <v>464</v>
      </c>
      <c r="AG73" s="843"/>
      <c r="AH73" s="843"/>
      <c r="AI73" s="843"/>
      <c r="AJ73" s="843"/>
      <c r="AK73" s="843">
        <v>800</v>
      </c>
      <c r="AL73" s="843"/>
      <c r="AM73" s="843"/>
      <c r="AN73" s="843"/>
      <c r="AO73" s="843"/>
      <c r="AP73" s="843" t="s">
        <v>556</v>
      </c>
      <c r="AQ73" s="843"/>
      <c r="AR73" s="843"/>
      <c r="AS73" s="843"/>
      <c r="AT73" s="843"/>
      <c r="AU73" s="843" t="s">
        <v>556</v>
      </c>
      <c r="AV73" s="843"/>
      <c r="AW73" s="843"/>
      <c r="AX73" s="843"/>
      <c r="AY73" s="843"/>
      <c r="AZ73" s="845"/>
      <c r="BA73" s="845"/>
      <c r="BB73" s="845"/>
      <c r="BC73" s="845"/>
      <c r="BD73" s="846"/>
      <c r="BE73" s="224"/>
      <c r="BF73" s="224"/>
      <c r="BG73" s="224"/>
      <c r="BH73" s="224"/>
      <c r="BI73" s="224"/>
      <c r="BJ73" s="224"/>
      <c r="BK73" s="224"/>
      <c r="BL73" s="224"/>
      <c r="BM73" s="224"/>
      <c r="BN73" s="224"/>
      <c r="BO73" s="224"/>
      <c r="BP73" s="224"/>
      <c r="BQ73" s="221">
        <v>67</v>
      </c>
      <c r="BR73" s="226"/>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12"/>
    </row>
    <row r="74" spans="1:131" ht="26.25" customHeight="1" x14ac:dyDescent="0.15">
      <c r="A74" s="221">
        <v>7</v>
      </c>
      <c r="B74" s="886" t="s">
        <v>551</v>
      </c>
      <c r="C74" s="887"/>
      <c r="D74" s="887"/>
      <c r="E74" s="887"/>
      <c r="F74" s="887"/>
      <c r="G74" s="887"/>
      <c r="H74" s="887"/>
      <c r="I74" s="887"/>
      <c r="J74" s="887"/>
      <c r="K74" s="887"/>
      <c r="L74" s="887"/>
      <c r="M74" s="887"/>
      <c r="N74" s="887"/>
      <c r="O74" s="887"/>
      <c r="P74" s="888"/>
      <c r="Q74" s="889">
        <v>113</v>
      </c>
      <c r="R74" s="843"/>
      <c r="S74" s="843"/>
      <c r="T74" s="843"/>
      <c r="U74" s="843"/>
      <c r="V74" s="843">
        <v>113</v>
      </c>
      <c r="W74" s="843"/>
      <c r="X74" s="843"/>
      <c r="Y74" s="843"/>
      <c r="Z74" s="843"/>
      <c r="AA74" s="843">
        <v>0</v>
      </c>
      <c r="AB74" s="843"/>
      <c r="AC74" s="843"/>
      <c r="AD74" s="843"/>
      <c r="AE74" s="843"/>
      <c r="AF74" s="843">
        <v>0</v>
      </c>
      <c r="AG74" s="843"/>
      <c r="AH74" s="843"/>
      <c r="AI74" s="843"/>
      <c r="AJ74" s="843"/>
      <c r="AK74" s="843">
        <v>3</v>
      </c>
      <c r="AL74" s="843"/>
      <c r="AM74" s="843"/>
      <c r="AN74" s="843"/>
      <c r="AO74" s="843"/>
      <c r="AP74" s="843" t="s">
        <v>556</v>
      </c>
      <c r="AQ74" s="843"/>
      <c r="AR74" s="843"/>
      <c r="AS74" s="843"/>
      <c r="AT74" s="843"/>
      <c r="AU74" s="843" t="s">
        <v>556</v>
      </c>
      <c r="AV74" s="843"/>
      <c r="AW74" s="843"/>
      <c r="AX74" s="843"/>
      <c r="AY74" s="843"/>
      <c r="AZ74" s="845"/>
      <c r="BA74" s="845"/>
      <c r="BB74" s="845"/>
      <c r="BC74" s="845"/>
      <c r="BD74" s="846"/>
      <c r="BE74" s="224"/>
      <c r="BF74" s="224"/>
      <c r="BG74" s="224"/>
      <c r="BH74" s="224"/>
      <c r="BI74" s="224"/>
      <c r="BJ74" s="224"/>
      <c r="BK74" s="224"/>
      <c r="BL74" s="224"/>
      <c r="BM74" s="224"/>
      <c r="BN74" s="224"/>
      <c r="BO74" s="224"/>
      <c r="BP74" s="224"/>
      <c r="BQ74" s="221">
        <v>68</v>
      </c>
      <c r="BR74" s="226"/>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12"/>
    </row>
    <row r="75" spans="1:131" ht="26.25" customHeight="1" x14ac:dyDescent="0.15">
      <c r="A75" s="221">
        <v>8</v>
      </c>
      <c r="B75" s="886" t="s">
        <v>552</v>
      </c>
      <c r="C75" s="887"/>
      <c r="D75" s="887"/>
      <c r="E75" s="887"/>
      <c r="F75" s="887"/>
      <c r="G75" s="887"/>
      <c r="H75" s="887"/>
      <c r="I75" s="887"/>
      <c r="J75" s="887"/>
      <c r="K75" s="887"/>
      <c r="L75" s="887"/>
      <c r="M75" s="887"/>
      <c r="N75" s="887"/>
      <c r="O75" s="887"/>
      <c r="P75" s="888"/>
      <c r="Q75" s="890">
        <v>731</v>
      </c>
      <c r="R75" s="891"/>
      <c r="S75" s="891"/>
      <c r="T75" s="891"/>
      <c r="U75" s="847"/>
      <c r="V75" s="892">
        <v>678</v>
      </c>
      <c r="W75" s="891"/>
      <c r="X75" s="891"/>
      <c r="Y75" s="891"/>
      <c r="Z75" s="847"/>
      <c r="AA75" s="892">
        <v>52</v>
      </c>
      <c r="AB75" s="891"/>
      <c r="AC75" s="891"/>
      <c r="AD75" s="891"/>
      <c r="AE75" s="847"/>
      <c r="AF75" s="892">
        <v>52</v>
      </c>
      <c r="AG75" s="891"/>
      <c r="AH75" s="891"/>
      <c r="AI75" s="891"/>
      <c r="AJ75" s="847"/>
      <c r="AK75" s="892">
        <v>12</v>
      </c>
      <c r="AL75" s="891"/>
      <c r="AM75" s="891"/>
      <c r="AN75" s="891"/>
      <c r="AO75" s="847"/>
      <c r="AP75" s="892" t="s">
        <v>564</v>
      </c>
      <c r="AQ75" s="891"/>
      <c r="AR75" s="891"/>
      <c r="AS75" s="891"/>
      <c r="AT75" s="847"/>
      <c r="AU75" s="892" t="s">
        <v>564</v>
      </c>
      <c r="AV75" s="891"/>
      <c r="AW75" s="891"/>
      <c r="AX75" s="891"/>
      <c r="AY75" s="847"/>
      <c r="AZ75" s="845"/>
      <c r="BA75" s="845"/>
      <c r="BB75" s="845"/>
      <c r="BC75" s="845"/>
      <c r="BD75" s="846"/>
      <c r="BE75" s="224"/>
      <c r="BF75" s="224"/>
      <c r="BG75" s="224"/>
      <c r="BH75" s="224"/>
      <c r="BI75" s="224"/>
      <c r="BJ75" s="224"/>
      <c r="BK75" s="224"/>
      <c r="BL75" s="224"/>
      <c r="BM75" s="224"/>
      <c r="BN75" s="224"/>
      <c r="BO75" s="224"/>
      <c r="BP75" s="224"/>
      <c r="BQ75" s="221">
        <v>69</v>
      </c>
      <c r="BR75" s="226"/>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12"/>
    </row>
    <row r="76" spans="1:131" ht="26.25" customHeight="1" x14ac:dyDescent="0.15">
      <c r="A76" s="221">
        <v>9</v>
      </c>
      <c r="B76" s="886" t="s">
        <v>553</v>
      </c>
      <c r="C76" s="887"/>
      <c r="D76" s="887"/>
      <c r="E76" s="887"/>
      <c r="F76" s="887"/>
      <c r="G76" s="887"/>
      <c r="H76" s="887"/>
      <c r="I76" s="887"/>
      <c r="J76" s="887"/>
      <c r="K76" s="887"/>
      <c r="L76" s="887"/>
      <c r="M76" s="887"/>
      <c r="N76" s="887"/>
      <c r="O76" s="887"/>
      <c r="P76" s="888"/>
      <c r="Q76" s="890">
        <v>179788</v>
      </c>
      <c r="R76" s="891"/>
      <c r="S76" s="891"/>
      <c r="T76" s="891"/>
      <c r="U76" s="847"/>
      <c r="V76" s="892">
        <v>174350</v>
      </c>
      <c r="W76" s="891"/>
      <c r="X76" s="891"/>
      <c r="Y76" s="891"/>
      <c r="Z76" s="847"/>
      <c r="AA76" s="892">
        <v>5437</v>
      </c>
      <c r="AB76" s="891"/>
      <c r="AC76" s="891"/>
      <c r="AD76" s="891"/>
      <c r="AE76" s="847"/>
      <c r="AF76" s="892">
        <v>5437</v>
      </c>
      <c r="AG76" s="891"/>
      <c r="AH76" s="891"/>
      <c r="AI76" s="891"/>
      <c r="AJ76" s="847"/>
      <c r="AK76" s="892">
        <v>2748</v>
      </c>
      <c r="AL76" s="891"/>
      <c r="AM76" s="891"/>
      <c r="AN76" s="891"/>
      <c r="AO76" s="847"/>
      <c r="AP76" s="892" t="s">
        <v>564</v>
      </c>
      <c r="AQ76" s="891"/>
      <c r="AR76" s="891"/>
      <c r="AS76" s="891"/>
      <c r="AT76" s="847"/>
      <c r="AU76" s="892" t="s">
        <v>564</v>
      </c>
      <c r="AV76" s="891"/>
      <c r="AW76" s="891"/>
      <c r="AX76" s="891"/>
      <c r="AY76" s="847"/>
      <c r="AZ76" s="845"/>
      <c r="BA76" s="845"/>
      <c r="BB76" s="845"/>
      <c r="BC76" s="845"/>
      <c r="BD76" s="846"/>
      <c r="BE76" s="224"/>
      <c r="BF76" s="224"/>
      <c r="BG76" s="224"/>
      <c r="BH76" s="224"/>
      <c r="BI76" s="224"/>
      <c r="BJ76" s="224"/>
      <c r="BK76" s="224"/>
      <c r="BL76" s="224"/>
      <c r="BM76" s="224"/>
      <c r="BN76" s="224"/>
      <c r="BO76" s="224"/>
      <c r="BP76" s="224"/>
      <c r="BQ76" s="221">
        <v>70</v>
      </c>
      <c r="BR76" s="226"/>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12"/>
    </row>
    <row r="77" spans="1:131" ht="26.25" customHeight="1" x14ac:dyDescent="0.15">
      <c r="A77" s="221">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24"/>
      <c r="BF77" s="224"/>
      <c r="BG77" s="224"/>
      <c r="BH77" s="224"/>
      <c r="BI77" s="224"/>
      <c r="BJ77" s="224"/>
      <c r="BK77" s="224"/>
      <c r="BL77" s="224"/>
      <c r="BM77" s="224"/>
      <c r="BN77" s="224"/>
      <c r="BO77" s="224"/>
      <c r="BP77" s="224"/>
      <c r="BQ77" s="221">
        <v>71</v>
      </c>
      <c r="BR77" s="226"/>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12"/>
    </row>
    <row r="78" spans="1:131" ht="26.25" customHeight="1" x14ac:dyDescent="0.15">
      <c r="A78" s="221">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24"/>
      <c r="BF78" s="224"/>
      <c r="BG78" s="224"/>
      <c r="BH78" s="224"/>
      <c r="BI78" s="224"/>
      <c r="BJ78" s="212"/>
      <c r="BK78" s="212"/>
      <c r="BL78" s="212"/>
      <c r="BM78" s="212"/>
      <c r="BN78" s="212"/>
      <c r="BO78" s="224"/>
      <c r="BP78" s="224"/>
      <c r="BQ78" s="221">
        <v>72</v>
      </c>
      <c r="BR78" s="226"/>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12"/>
    </row>
    <row r="79" spans="1:131" ht="26.25" customHeight="1" x14ac:dyDescent="0.15">
      <c r="A79" s="221">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24"/>
      <c r="BF79" s="224"/>
      <c r="BG79" s="224"/>
      <c r="BH79" s="224"/>
      <c r="BI79" s="224"/>
      <c r="BJ79" s="212"/>
      <c r="BK79" s="212"/>
      <c r="BL79" s="212"/>
      <c r="BM79" s="212"/>
      <c r="BN79" s="212"/>
      <c r="BO79" s="224"/>
      <c r="BP79" s="224"/>
      <c r="BQ79" s="221">
        <v>73</v>
      </c>
      <c r="BR79" s="226"/>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12"/>
    </row>
    <row r="80" spans="1:131" ht="26.25" customHeight="1" x14ac:dyDescent="0.15">
      <c r="A80" s="221">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24"/>
      <c r="BF80" s="224"/>
      <c r="BG80" s="224"/>
      <c r="BH80" s="224"/>
      <c r="BI80" s="224"/>
      <c r="BJ80" s="224"/>
      <c r="BK80" s="224"/>
      <c r="BL80" s="224"/>
      <c r="BM80" s="224"/>
      <c r="BN80" s="224"/>
      <c r="BO80" s="224"/>
      <c r="BP80" s="224"/>
      <c r="BQ80" s="221">
        <v>74</v>
      </c>
      <c r="BR80" s="226"/>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12"/>
    </row>
    <row r="81" spans="1:131" ht="26.25" customHeight="1" x14ac:dyDescent="0.15">
      <c r="A81" s="221">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24"/>
      <c r="BF81" s="224"/>
      <c r="BG81" s="224"/>
      <c r="BH81" s="224"/>
      <c r="BI81" s="224"/>
      <c r="BJ81" s="224"/>
      <c r="BK81" s="224"/>
      <c r="BL81" s="224"/>
      <c r="BM81" s="224"/>
      <c r="BN81" s="224"/>
      <c r="BO81" s="224"/>
      <c r="BP81" s="224"/>
      <c r="BQ81" s="221">
        <v>75</v>
      </c>
      <c r="BR81" s="226"/>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12"/>
    </row>
    <row r="82" spans="1:131" ht="26.25" customHeight="1" x14ac:dyDescent="0.15">
      <c r="A82" s="221">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24"/>
      <c r="BF82" s="224"/>
      <c r="BG82" s="224"/>
      <c r="BH82" s="224"/>
      <c r="BI82" s="224"/>
      <c r="BJ82" s="224"/>
      <c r="BK82" s="224"/>
      <c r="BL82" s="224"/>
      <c r="BM82" s="224"/>
      <c r="BN82" s="224"/>
      <c r="BO82" s="224"/>
      <c r="BP82" s="224"/>
      <c r="BQ82" s="221">
        <v>76</v>
      </c>
      <c r="BR82" s="226"/>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12"/>
    </row>
    <row r="83" spans="1:131" ht="26.25" customHeight="1" x14ac:dyDescent="0.15">
      <c r="A83" s="221">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24"/>
      <c r="BF83" s="224"/>
      <c r="BG83" s="224"/>
      <c r="BH83" s="224"/>
      <c r="BI83" s="224"/>
      <c r="BJ83" s="224"/>
      <c r="BK83" s="224"/>
      <c r="BL83" s="224"/>
      <c r="BM83" s="224"/>
      <c r="BN83" s="224"/>
      <c r="BO83" s="224"/>
      <c r="BP83" s="224"/>
      <c r="BQ83" s="221">
        <v>77</v>
      </c>
      <c r="BR83" s="226"/>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12"/>
    </row>
    <row r="84" spans="1:131" ht="26.25" customHeight="1" x14ac:dyDescent="0.15">
      <c r="A84" s="221">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24"/>
      <c r="BF84" s="224"/>
      <c r="BG84" s="224"/>
      <c r="BH84" s="224"/>
      <c r="BI84" s="224"/>
      <c r="BJ84" s="224"/>
      <c r="BK84" s="224"/>
      <c r="BL84" s="224"/>
      <c r="BM84" s="224"/>
      <c r="BN84" s="224"/>
      <c r="BO84" s="224"/>
      <c r="BP84" s="224"/>
      <c r="BQ84" s="221">
        <v>78</v>
      </c>
      <c r="BR84" s="226"/>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12"/>
    </row>
    <row r="85" spans="1:131" ht="26.25" customHeight="1" x14ac:dyDescent="0.15">
      <c r="A85" s="221">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24"/>
      <c r="BF85" s="224"/>
      <c r="BG85" s="224"/>
      <c r="BH85" s="224"/>
      <c r="BI85" s="224"/>
      <c r="BJ85" s="224"/>
      <c r="BK85" s="224"/>
      <c r="BL85" s="224"/>
      <c r="BM85" s="224"/>
      <c r="BN85" s="224"/>
      <c r="BO85" s="224"/>
      <c r="BP85" s="224"/>
      <c r="BQ85" s="221">
        <v>79</v>
      </c>
      <c r="BR85" s="226"/>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12"/>
    </row>
    <row r="86" spans="1:131" ht="26.25" customHeight="1" x14ac:dyDescent="0.15">
      <c r="A86" s="221">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24"/>
      <c r="BF86" s="224"/>
      <c r="BG86" s="224"/>
      <c r="BH86" s="224"/>
      <c r="BI86" s="224"/>
      <c r="BJ86" s="224"/>
      <c r="BK86" s="224"/>
      <c r="BL86" s="224"/>
      <c r="BM86" s="224"/>
      <c r="BN86" s="224"/>
      <c r="BO86" s="224"/>
      <c r="BP86" s="224"/>
      <c r="BQ86" s="221">
        <v>80</v>
      </c>
      <c r="BR86" s="226"/>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12"/>
    </row>
    <row r="87" spans="1:131" ht="26.25" customHeight="1" x14ac:dyDescent="0.15">
      <c r="A87" s="227">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24"/>
      <c r="BF87" s="224"/>
      <c r="BG87" s="224"/>
      <c r="BH87" s="224"/>
      <c r="BI87" s="224"/>
      <c r="BJ87" s="224"/>
      <c r="BK87" s="224"/>
      <c r="BL87" s="224"/>
      <c r="BM87" s="224"/>
      <c r="BN87" s="224"/>
      <c r="BO87" s="224"/>
      <c r="BP87" s="224"/>
      <c r="BQ87" s="221">
        <v>81</v>
      </c>
      <c r="BR87" s="226"/>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12"/>
    </row>
    <row r="88" spans="1:131" ht="26.25" customHeight="1" thickBot="1" x14ac:dyDescent="0.2">
      <c r="A88" s="223" t="s">
        <v>377</v>
      </c>
      <c r="B88" s="802" t="s">
        <v>401</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6455</v>
      </c>
      <c r="AG88" s="857"/>
      <c r="AH88" s="857"/>
      <c r="AI88" s="857"/>
      <c r="AJ88" s="857"/>
      <c r="AK88" s="854"/>
      <c r="AL88" s="854"/>
      <c r="AM88" s="854"/>
      <c r="AN88" s="854"/>
      <c r="AO88" s="854"/>
      <c r="AP88" s="857">
        <v>7201</v>
      </c>
      <c r="AQ88" s="857"/>
      <c r="AR88" s="857"/>
      <c r="AS88" s="857"/>
      <c r="AT88" s="857"/>
      <c r="AU88" s="857">
        <v>349</v>
      </c>
      <c r="AV88" s="857"/>
      <c r="AW88" s="857"/>
      <c r="AX88" s="857"/>
      <c r="AY88" s="857"/>
      <c r="AZ88" s="862"/>
      <c r="BA88" s="862"/>
      <c r="BB88" s="862"/>
      <c r="BC88" s="862"/>
      <c r="BD88" s="863"/>
      <c r="BE88" s="224"/>
      <c r="BF88" s="224"/>
      <c r="BG88" s="224"/>
      <c r="BH88" s="224"/>
      <c r="BI88" s="224"/>
      <c r="BJ88" s="224"/>
      <c r="BK88" s="224"/>
      <c r="BL88" s="224"/>
      <c r="BM88" s="224"/>
      <c r="BN88" s="224"/>
      <c r="BO88" s="224"/>
      <c r="BP88" s="224"/>
      <c r="BQ88" s="221">
        <v>82</v>
      </c>
      <c r="BR88" s="226"/>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802" t="s">
        <v>402</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8</v>
      </c>
      <c r="CS102" s="865"/>
      <c r="CT102" s="865"/>
      <c r="CU102" s="865"/>
      <c r="CV102" s="904"/>
      <c r="CW102" s="903">
        <v>23</v>
      </c>
      <c r="CX102" s="865"/>
      <c r="CY102" s="865"/>
      <c r="CZ102" s="865"/>
      <c r="DA102" s="904"/>
      <c r="DB102" s="903" t="s">
        <v>557</v>
      </c>
      <c r="DC102" s="865"/>
      <c r="DD102" s="865"/>
      <c r="DE102" s="865"/>
      <c r="DF102" s="904"/>
      <c r="DG102" s="903" t="s">
        <v>557</v>
      </c>
      <c r="DH102" s="865"/>
      <c r="DI102" s="865"/>
      <c r="DJ102" s="865"/>
      <c r="DK102" s="904"/>
      <c r="DL102" s="903" t="s">
        <v>557</v>
      </c>
      <c r="DM102" s="865"/>
      <c r="DN102" s="865"/>
      <c r="DO102" s="865"/>
      <c r="DP102" s="904"/>
      <c r="DQ102" s="903" t="s">
        <v>557</v>
      </c>
      <c r="DR102" s="865"/>
      <c r="DS102" s="865"/>
      <c r="DT102" s="865"/>
      <c r="DU102" s="904"/>
      <c r="DV102" s="802"/>
      <c r="DW102" s="803"/>
      <c r="DX102" s="803"/>
      <c r="DY102" s="803"/>
      <c r="DZ102" s="927"/>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8" t="s">
        <v>403</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9" t="s">
        <v>404</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30" t="s">
        <v>407</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408</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12" customFormat="1" ht="26.25" customHeight="1" x14ac:dyDescent="0.15">
      <c r="A109" s="925" t="s">
        <v>409</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410</v>
      </c>
      <c r="AB109" s="906"/>
      <c r="AC109" s="906"/>
      <c r="AD109" s="906"/>
      <c r="AE109" s="907"/>
      <c r="AF109" s="905" t="s">
        <v>411</v>
      </c>
      <c r="AG109" s="906"/>
      <c r="AH109" s="906"/>
      <c r="AI109" s="906"/>
      <c r="AJ109" s="907"/>
      <c r="AK109" s="905" t="s">
        <v>295</v>
      </c>
      <c r="AL109" s="906"/>
      <c r="AM109" s="906"/>
      <c r="AN109" s="906"/>
      <c r="AO109" s="907"/>
      <c r="AP109" s="905" t="s">
        <v>412</v>
      </c>
      <c r="AQ109" s="906"/>
      <c r="AR109" s="906"/>
      <c r="AS109" s="906"/>
      <c r="AT109" s="908"/>
      <c r="AU109" s="925" t="s">
        <v>409</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410</v>
      </c>
      <c r="BR109" s="906"/>
      <c r="BS109" s="906"/>
      <c r="BT109" s="906"/>
      <c r="BU109" s="907"/>
      <c r="BV109" s="905" t="s">
        <v>411</v>
      </c>
      <c r="BW109" s="906"/>
      <c r="BX109" s="906"/>
      <c r="BY109" s="906"/>
      <c r="BZ109" s="907"/>
      <c r="CA109" s="905" t="s">
        <v>295</v>
      </c>
      <c r="CB109" s="906"/>
      <c r="CC109" s="906"/>
      <c r="CD109" s="906"/>
      <c r="CE109" s="907"/>
      <c r="CF109" s="926" t="s">
        <v>412</v>
      </c>
      <c r="CG109" s="926"/>
      <c r="CH109" s="926"/>
      <c r="CI109" s="926"/>
      <c r="CJ109" s="926"/>
      <c r="CK109" s="905" t="s">
        <v>413</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410</v>
      </c>
      <c r="DH109" s="906"/>
      <c r="DI109" s="906"/>
      <c r="DJ109" s="906"/>
      <c r="DK109" s="907"/>
      <c r="DL109" s="905" t="s">
        <v>411</v>
      </c>
      <c r="DM109" s="906"/>
      <c r="DN109" s="906"/>
      <c r="DO109" s="906"/>
      <c r="DP109" s="907"/>
      <c r="DQ109" s="905" t="s">
        <v>295</v>
      </c>
      <c r="DR109" s="906"/>
      <c r="DS109" s="906"/>
      <c r="DT109" s="906"/>
      <c r="DU109" s="907"/>
      <c r="DV109" s="905" t="s">
        <v>412</v>
      </c>
      <c r="DW109" s="906"/>
      <c r="DX109" s="906"/>
      <c r="DY109" s="906"/>
      <c r="DZ109" s="908"/>
    </row>
    <row r="110" spans="1:131" s="212" customFormat="1" ht="26.25" customHeight="1" x14ac:dyDescent="0.15">
      <c r="A110" s="909" t="s">
        <v>414</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752075</v>
      </c>
      <c r="AB110" s="913"/>
      <c r="AC110" s="913"/>
      <c r="AD110" s="913"/>
      <c r="AE110" s="914"/>
      <c r="AF110" s="915">
        <v>747391</v>
      </c>
      <c r="AG110" s="913"/>
      <c r="AH110" s="913"/>
      <c r="AI110" s="913"/>
      <c r="AJ110" s="914"/>
      <c r="AK110" s="915">
        <v>741723</v>
      </c>
      <c r="AL110" s="913"/>
      <c r="AM110" s="913"/>
      <c r="AN110" s="913"/>
      <c r="AO110" s="914"/>
      <c r="AP110" s="916">
        <v>19.600000000000001</v>
      </c>
      <c r="AQ110" s="917"/>
      <c r="AR110" s="917"/>
      <c r="AS110" s="917"/>
      <c r="AT110" s="918"/>
      <c r="AU110" s="919" t="s">
        <v>69</v>
      </c>
      <c r="AV110" s="920"/>
      <c r="AW110" s="920"/>
      <c r="AX110" s="920"/>
      <c r="AY110" s="920"/>
      <c r="AZ110" s="942" t="s">
        <v>415</v>
      </c>
      <c r="BA110" s="910"/>
      <c r="BB110" s="910"/>
      <c r="BC110" s="910"/>
      <c r="BD110" s="910"/>
      <c r="BE110" s="910"/>
      <c r="BF110" s="910"/>
      <c r="BG110" s="910"/>
      <c r="BH110" s="910"/>
      <c r="BI110" s="910"/>
      <c r="BJ110" s="910"/>
      <c r="BK110" s="910"/>
      <c r="BL110" s="910"/>
      <c r="BM110" s="910"/>
      <c r="BN110" s="910"/>
      <c r="BO110" s="910"/>
      <c r="BP110" s="911"/>
      <c r="BQ110" s="943">
        <v>5451291</v>
      </c>
      <c r="BR110" s="944"/>
      <c r="BS110" s="944"/>
      <c r="BT110" s="944"/>
      <c r="BU110" s="944"/>
      <c r="BV110" s="944">
        <v>6193637</v>
      </c>
      <c r="BW110" s="944"/>
      <c r="BX110" s="944"/>
      <c r="BY110" s="944"/>
      <c r="BZ110" s="944"/>
      <c r="CA110" s="944">
        <v>6702039</v>
      </c>
      <c r="CB110" s="944"/>
      <c r="CC110" s="944"/>
      <c r="CD110" s="944"/>
      <c r="CE110" s="944"/>
      <c r="CF110" s="957">
        <v>177.4</v>
      </c>
      <c r="CG110" s="958"/>
      <c r="CH110" s="958"/>
      <c r="CI110" s="958"/>
      <c r="CJ110" s="958"/>
      <c r="CK110" s="959" t="s">
        <v>416</v>
      </c>
      <c r="CL110" s="960"/>
      <c r="CM110" s="942" t="s">
        <v>417</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12" customFormat="1" ht="26.25" customHeight="1" x14ac:dyDescent="0.15">
      <c r="A111" s="947" t="s">
        <v>418</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419</v>
      </c>
      <c r="BA111" s="936"/>
      <c r="BB111" s="936"/>
      <c r="BC111" s="936"/>
      <c r="BD111" s="936"/>
      <c r="BE111" s="936"/>
      <c r="BF111" s="936"/>
      <c r="BG111" s="936"/>
      <c r="BH111" s="936"/>
      <c r="BI111" s="936"/>
      <c r="BJ111" s="936"/>
      <c r="BK111" s="936"/>
      <c r="BL111" s="936"/>
      <c r="BM111" s="936"/>
      <c r="BN111" s="936"/>
      <c r="BO111" s="936"/>
      <c r="BP111" s="937"/>
      <c r="BQ111" s="938" t="s">
        <v>122</v>
      </c>
      <c r="BR111" s="939"/>
      <c r="BS111" s="939"/>
      <c r="BT111" s="939"/>
      <c r="BU111" s="939"/>
      <c r="BV111" s="939" t="s">
        <v>122</v>
      </c>
      <c r="BW111" s="939"/>
      <c r="BX111" s="939"/>
      <c r="BY111" s="939"/>
      <c r="BZ111" s="939"/>
      <c r="CA111" s="939" t="s">
        <v>122</v>
      </c>
      <c r="CB111" s="939"/>
      <c r="CC111" s="939"/>
      <c r="CD111" s="939"/>
      <c r="CE111" s="939"/>
      <c r="CF111" s="933" t="s">
        <v>122</v>
      </c>
      <c r="CG111" s="934"/>
      <c r="CH111" s="934"/>
      <c r="CI111" s="934"/>
      <c r="CJ111" s="934"/>
      <c r="CK111" s="961"/>
      <c r="CL111" s="962"/>
      <c r="CM111" s="935" t="s">
        <v>420</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12" customFormat="1" ht="26.25" customHeight="1" x14ac:dyDescent="0.15">
      <c r="A112" s="965" t="s">
        <v>421</v>
      </c>
      <c r="B112" s="966"/>
      <c r="C112" s="936" t="s">
        <v>422</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122</v>
      </c>
      <c r="AB112" s="972"/>
      <c r="AC112" s="972"/>
      <c r="AD112" s="972"/>
      <c r="AE112" s="973"/>
      <c r="AF112" s="974" t="s">
        <v>122</v>
      </c>
      <c r="AG112" s="972"/>
      <c r="AH112" s="972"/>
      <c r="AI112" s="972"/>
      <c r="AJ112" s="973"/>
      <c r="AK112" s="974" t="s">
        <v>122</v>
      </c>
      <c r="AL112" s="972"/>
      <c r="AM112" s="972"/>
      <c r="AN112" s="972"/>
      <c r="AO112" s="973"/>
      <c r="AP112" s="975" t="s">
        <v>122</v>
      </c>
      <c r="AQ112" s="976"/>
      <c r="AR112" s="976"/>
      <c r="AS112" s="976"/>
      <c r="AT112" s="977"/>
      <c r="AU112" s="921"/>
      <c r="AV112" s="922"/>
      <c r="AW112" s="922"/>
      <c r="AX112" s="922"/>
      <c r="AY112" s="922"/>
      <c r="AZ112" s="935" t="s">
        <v>423</v>
      </c>
      <c r="BA112" s="936"/>
      <c r="BB112" s="936"/>
      <c r="BC112" s="936"/>
      <c r="BD112" s="936"/>
      <c r="BE112" s="936"/>
      <c r="BF112" s="936"/>
      <c r="BG112" s="936"/>
      <c r="BH112" s="936"/>
      <c r="BI112" s="936"/>
      <c r="BJ112" s="936"/>
      <c r="BK112" s="936"/>
      <c r="BL112" s="936"/>
      <c r="BM112" s="936"/>
      <c r="BN112" s="936"/>
      <c r="BO112" s="936"/>
      <c r="BP112" s="937"/>
      <c r="BQ112" s="938">
        <v>249674</v>
      </c>
      <c r="BR112" s="939"/>
      <c r="BS112" s="939"/>
      <c r="BT112" s="939"/>
      <c r="BU112" s="939"/>
      <c r="BV112" s="939">
        <v>229665</v>
      </c>
      <c r="BW112" s="939"/>
      <c r="BX112" s="939"/>
      <c r="BY112" s="939"/>
      <c r="BZ112" s="939"/>
      <c r="CA112" s="939">
        <v>229187</v>
      </c>
      <c r="CB112" s="939"/>
      <c r="CC112" s="939"/>
      <c r="CD112" s="939"/>
      <c r="CE112" s="939"/>
      <c r="CF112" s="933">
        <v>6.1</v>
      </c>
      <c r="CG112" s="934"/>
      <c r="CH112" s="934"/>
      <c r="CI112" s="934"/>
      <c r="CJ112" s="934"/>
      <c r="CK112" s="961"/>
      <c r="CL112" s="962"/>
      <c r="CM112" s="935" t="s">
        <v>424</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12" customFormat="1" ht="26.25" customHeight="1" x14ac:dyDescent="0.15">
      <c r="A113" s="967"/>
      <c r="B113" s="968"/>
      <c r="C113" s="936" t="s">
        <v>425</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28663</v>
      </c>
      <c r="AB113" s="951"/>
      <c r="AC113" s="951"/>
      <c r="AD113" s="951"/>
      <c r="AE113" s="952"/>
      <c r="AF113" s="953">
        <v>29121</v>
      </c>
      <c r="AG113" s="951"/>
      <c r="AH113" s="951"/>
      <c r="AI113" s="951"/>
      <c r="AJ113" s="952"/>
      <c r="AK113" s="953">
        <v>39285</v>
      </c>
      <c r="AL113" s="951"/>
      <c r="AM113" s="951"/>
      <c r="AN113" s="951"/>
      <c r="AO113" s="952"/>
      <c r="AP113" s="954">
        <v>1</v>
      </c>
      <c r="AQ113" s="955"/>
      <c r="AR113" s="955"/>
      <c r="AS113" s="955"/>
      <c r="AT113" s="956"/>
      <c r="AU113" s="921"/>
      <c r="AV113" s="922"/>
      <c r="AW113" s="922"/>
      <c r="AX113" s="922"/>
      <c r="AY113" s="922"/>
      <c r="AZ113" s="935" t="s">
        <v>426</v>
      </c>
      <c r="BA113" s="936"/>
      <c r="BB113" s="936"/>
      <c r="BC113" s="936"/>
      <c r="BD113" s="936"/>
      <c r="BE113" s="936"/>
      <c r="BF113" s="936"/>
      <c r="BG113" s="936"/>
      <c r="BH113" s="936"/>
      <c r="BI113" s="936"/>
      <c r="BJ113" s="936"/>
      <c r="BK113" s="936"/>
      <c r="BL113" s="936"/>
      <c r="BM113" s="936"/>
      <c r="BN113" s="936"/>
      <c r="BO113" s="936"/>
      <c r="BP113" s="937"/>
      <c r="BQ113" s="938">
        <v>166392</v>
      </c>
      <c r="BR113" s="939"/>
      <c r="BS113" s="939"/>
      <c r="BT113" s="939"/>
      <c r="BU113" s="939"/>
      <c r="BV113" s="939">
        <v>201012</v>
      </c>
      <c r="BW113" s="939"/>
      <c r="BX113" s="939"/>
      <c r="BY113" s="939"/>
      <c r="BZ113" s="939"/>
      <c r="CA113" s="939">
        <v>348669</v>
      </c>
      <c r="CB113" s="939"/>
      <c r="CC113" s="939"/>
      <c r="CD113" s="939"/>
      <c r="CE113" s="939"/>
      <c r="CF113" s="933">
        <v>9.1999999999999993</v>
      </c>
      <c r="CG113" s="934"/>
      <c r="CH113" s="934"/>
      <c r="CI113" s="934"/>
      <c r="CJ113" s="934"/>
      <c r="CK113" s="961"/>
      <c r="CL113" s="962"/>
      <c r="CM113" s="935" t="s">
        <v>427</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12" customFormat="1" ht="26.25" customHeight="1" x14ac:dyDescent="0.15">
      <c r="A114" s="967"/>
      <c r="B114" s="968"/>
      <c r="C114" s="936" t="s">
        <v>428</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64162</v>
      </c>
      <c r="AB114" s="972"/>
      <c r="AC114" s="972"/>
      <c r="AD114" s="972"/>
      <c r="AE114" s="973"/>
      <c r="AF114" s="974">
        <v>22746</v>
      </c>
      <c r="AG114" s="972"/>
      <c r="AH114" s="972"/>
      <c r="AI114" s="972"/>
      <c r="AJ114" s="973"/>
      <c r="AK114" s="974">
        <v>32160</v>
      </c>
      <c r="AL114" s="972"/>
      <c r="AM114" s="972"/>
      <c r="AN114" s="972"/>
      <c r="AO114" s="973"/>
      <c r="AP114" s="975">
        <v>0.9</v>
      </c>
      <c r="AQ114" s="976"/>
      <c r="AR114" s="976"/>
      <c r="AS114" s="976"/>
      <c r="AT114" s="977"/>
      <c r="AU114" s="921"/>
      <c r="AV114" s="922"/>
      <c r="AW114" s="922"/>
      <c r="AX114" s="922"/>
      <c r="AY114" s="922"/>
      <c r="AZ114" s="935" t="s">
        <v>429</v>
      </c>
      <c r="BA114" s="936"/>
      <c r="BB114" s="936"/>
      <c r="BC114" s="936"/>
      <c r="BD114" s="936"/>
      <c r="BE114" s="936"/>
      <c r="BF114" s="936"/>
      <c r="BG114" s="936"/>
      <c r="BH114" s="936"/>
      <c r="BI114" s="936"/>
      <c r="BJ114" s="936"/>
      <c r="BK114" s="936"/>
      <c r="BL114" s="936"/>
      <c r="BM114" s="936"/>
      <c r="BN114" s="936"/>
      <c r="BO114" s="936"/>
      <c r="BP114" s="937"/>
      <c r="BQ114" s="938">
        <v>930309</v>
      </c>
      <c r="BR114" s="939"/>
      <c r="BS114" s="939"/>
      <c r="BT114" s="939"/>
      <c r="BU114" s="939"/>
      <c r="BV114" s="939">
        <v>961040</v>
      </c>
      <c r="BW114" s="939"/>
      <c r="BX114" s="939"/>
      <c r="BY114" s="939"/>
      <c r="BZ114" s="939"/>
      <c r="CA114" s="939">
        <v>948724</v>
      </c>
      <c r="CB114" s="939"/>
      <c r="CC114" s="939"/>
      <c r="CD114" s="939"/>
      <c r="CE114" s="939"/>
      <c r="CF114" s="933">
        <v>25.1</v>
      </c>
      <c r="CG114" s="934"/>
      <c r="CH114" s="934"/>
      <c r="CI114" s="934"/>
      <c r="CJ114" s="934"/>
      <c r="CK114" s="961"/>
      <c r="CL114" s="962"/>
      <c r="CM114" s="935" t="s">
        <v>430</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12" customFormat="1" ht="26.25" customHeight="1" x14ac:dyDescent="0.15">
      <c r="A115" s="967"/>
      <c r="B115" s="968"/>
      <c r="C115" s="936" t="s">
        <v>431</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14698</v>
      </c>
      <c r="AB115" s="951"/>
      <c r="AC115" s="951"/>
      <c r="AD115" s="951"/>
      <c r="AE115" s="952"/>
      <c r="AF115" s="953" t="s">
        <v>122</v>
      </c>
      <c r="AG115" s="951"/>
      <c r="AH115" s="951"/>
      <c r="AI115" s="951"/>
      <c r="AJ115" s="952"/>
      <c r="AK115" s="953" t="s">
        <v>122</v>
      </c>
      <c r="AL115" s="951"/>
      <c r="AM115" s="951"/>
      <c r="AN115" s="951"/>
      <c r="AO115" s="952"/>
      <c r="AP115" s="954" t="s">
        <v>122</v>
      </c>
      <c r="AQ115" s="955"/>
      <c r="AR115" s="955"/>
      <c r="AS115" s="955"/>
      <c r="AT115" s="956"/>
      <c r="AU115" s="921"/>
      <c r="AV115" s="922"/>
      <c r="AW115" s="922"/>
      <c r="AX115" s="922"/>
      <c r="AY115" s="922"/>
      <c r="AZ115" s="935" t="s">
        <v>432</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433</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122</v>
      </c>
      <c r="DH115" s="972"/>
      <c r="DI115" s="972"/>
      <c r="DJ115" s="972"/>
      <c r="DK115" s="973"/>
      <c r="DL115" s="974" t="s">
        <v>122</v>
      </c>
      <c r="DM115" s="972"/>
      <c r="DN115" s="972"/>
      <c r="DO115" s="972"/>
      <c r="DP115" s="973"/>
      <c r="DQ115" s="974" t="s">
        <v>122</v>
      </c>
      <c r="DR115" s="972"/>
      <c r="DS115" s="972"/>
      <c r="DT115" s="972"/>
      <c r="DU115" s="973"/>
      <c r="DV115" s="975" t="s">
        <v>122</v>
      </c>
      <c r="DW115" s="976"/>
      <c r="DX115" s="976"/>
      <c r="DY115" s="976"/>
      <c r="DZ115" s="977"/>
    </row>
    <row r="116" spans="1:130" s="212" customFormat="1" ht="26.25" customHeight="1" x14ac:dyDescent="0.15">
      <c r="A116" s="969"/>
      <c r="B116" s="970"/>
      <c r="C116" s="978" t="s">
        <v>434</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v>422</v>
      </c>
      <c r="AG116" s="972"/>
      <c r="AH116" s="972"/>
      <c r="AI116" s="972"/>
      <c r="AJ116" s="973"/>
      <c r="AK116" s="974">
        <v>299</v>
      </c>
      <c r="AL116" s="972"/>
      <c r="AM116" s="972"/>
      <c r="AN116" s="972"/>
      <c r="AO116" s="973"/>
      <c r="AP116" s="975">
        <v>0</v>
      </c>
      <c r="AQ116" s="976"/>
      <c r="AR116" s="976"/>
      <c r="AS116" s="976"/>
      <c r="AT116" s="977"/>
      <c r="AU116" s="921"/>
      <c r="AV116" s="922"/>
      <c r="AW116" s="922"/>
      <c r="AX116" s="922"/>
      <c r="AY116" s="922"/>
      <c r="AZ116" s="980" t="s">
        <v>435</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436</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122</v>
      </c>
      <c r="DH116" s="972"/>
      <c r="DI116" s="972"/>
      <c r="DJ116" s="972"/>
      <c r="DK116" s="973"/>
      <c r="DL116" s="974" t="s">
        <v>122</v>
      </c>
      <c r="DM116" s="972"/>
      <c r="DN116" s="972"/>
      <c r="DO116" s="972"/>
      <c r="DP116" s="973"/>
      <c r="DQ116" s="974" t="s">
        <v>122</v>
      </c>
      <c r="DR116" s="972"/>
      <c r="DS116" s="972"/>
      <c r="DT116" s="972"/>
      <c r="DU116" s="973"/>
      <c r="DV116" s="975" t="s">
        <v>122</v>
      </c>
      <c r="DW116" s="976"/>
      <c r="DX116" s="976"/>
      <c r="DY116" s="976"/>
      <c r="DZ116" s="977"/>
    </row>
    <row r="117" spans="1:130" s="212" customFormat="1" ht="26.25" customHeight="1" x14ac:dyDescent="0.15">
      <c r="A117" s="925" t="s">
        <v>178</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437</v>
      </c>
      <c r="Z117" s="907"/>
      <c r="AA117" s="991">
        <v>859598</v>
      </c>
      <c r="AB117" s="992"/>
      <c r="AC117" s="992"/>
      <c r="AD117" s="992"/>
      <c r="AE117" s="993"/>
      <c r="AF117" s="994">
        <v>799680</v>
      </c>
      <c r="AG117" s="992"/>
      <c r="AH117" s="992"/>
      <c r="AI117" s="992"/>
      <c r="AJ117" s="993"/>
      <c r="AK117" s="994">
        <v>813467</v>
      </c>
      <c r="AL117" s="992"/>
      <c r="AM117" s="992"/>
      <c r="AN117" s="992"/>
      <c r="AO117" s="993"/>
      <c r="AP117" s="995"/>
      <c r="AQ117" s="996"/>
      <c r="AR117" s="996"/>
      <c r="AS117" s="996"/>
      <c r="AT117" s="997"/>
      <c r="AU117" s="921"/>
      <c r="AV117" s="922"/>
      <c r="AW117" s="922"/>
      <c r="AX117" s="922"/>
      <c r="AY117" s="922"/>
      <c r="AZ117" s="987" t="s">
        <v>438</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439</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12" customFormat="1" ht="26.25" customHeight="1" x14ac:dyDescent="0.15">
      <c r="A118" s="925" t="s">
        <v>413</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410</v>
      </c>
      <c r="AB118" s="906"/>
      <c r="AC118" s="906"/>
      <c r="AD118" s="906"/>
      <c r="AE118" s="907"/>
      <c r="AF118" s="905" t="s">
        <v>411</v>
      </c>
      <c r="AG118" s="906"/>
      <c r="AH118" s="906"/>
      <c r="AI118" s="906"/>
      <c r="AJ118" s="907"/>
      <c r="AK118" s="905" t="s">
        <v>295</v>
      </c>
      <c r="AL118" s="906"/>
      <c r="AM118" s="906"/>
      <c r="AN118" s="906"/>
      <c r="AO118" s="907"/>
      <c r="AP118" s="983" t="s">
        <v>412</v>
      </c>
      <c r="AQ118" s="984"/>
      <c r="AR118" s="984"/>
      <c r="AS118" s="984"/>
      <c r="AT118" s="985"/>
      <c r="AU118" s="921"/>
      <c r="AV118" s="922"/>
      <c r="AW118" s="922"/>
      <c r="AX118" s="922"/>
      <c r="AY118" s="922"/>
      <c r="AZ118" s="986" t="s">
        <v>440</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441</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12" customFormat="1" ht="26.25" customHeight="1" x14ac:dyDescent="0.15">
      <c r="A119" s="1069" t="s">
        <v>416</v>
      </c>
      <c r="B119" s="960"/>
      <c r="C119" s="942" t="s">
        <v>417</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35" t="s">
        <v>178</v>
      </c>
      <c r="BA119" s="235"/>
      <c r="BB119" s="235"/>
      <c r="BC119" s="235"/>
      <c r="BD119" s="235"/>
      <c r="BE119" s="235"/>
      <c r="BF119" s="235"/>
      <c r="BG119" s="235"/>
      <c r="BH119" s="235"/>
      <c r="BI119" s="235"/>
      <c r="BJ119" s="235"/>
      <c r="BK119" s="235"/>
      <c r="BL119" s="235"/>
      <c r="BM119" s="235"/>
      <c r="BN119" s="235"/>
      <c r="BO119" s="990" t="s">
        <v>442</v>
      </c>
      <c r="BP119" s="1018"/>
      <c r="BQ119" s="1012">
        <v>6797666</v>
      </c>
      <c r="BR119" s="1013"/>
      <c r="BS119" s="1013"/>
      <c r="BT119" s="1013"/>
      <c r="BU119" s="1013"/>
      <c r="BV119" s="1013">
        <v>7585354</v>
      </c>
      <c r="BW119" s="1013"/>
      <c r="BX119" s="1013"/>
      <c r="BY119" s="1013"/>
      <c r="BZ119" s="1013"/>
      <c r="CA119" s="1013">
        <v>8228619</v>
      </c>
      <c r="CB119" s="1013"/>
      <c r="CC119" s="1013"/>
      <c r="CD119" s="1013"/>
      <c r="CE119" s="1013"/>
      <c r="CF119" s="1014"/>
      <c r="CG119" s="1015"/>
      <c r="CH119" s="1015"/>
      <c r="CI119" s="1015"/>
      <c r="CJ119" s="1016"/>
      <c r="CK119" s="963"/>
      <c r="CL119" s="964"/>
      <c r="CM119" s="986" t="s">
        <v>443</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12" customFormat="1" ht="26.25" customHeight="1" x14ac:dyDescent="0.15">
      <c r="A120" s="1070"/>
      <c r="B120" s="962"/>
      <c r="C120" s="935" t="s">
        <v>420</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444</v>
      </c>
      <c r="AV120" s="1005"/>
      <c r="AW120" s="1005"/>
      <c r="AX120" s="1005"/>
      <c r="AY120" s="1006"/>
      <c r="AZ120" s="942" t="s">
        <v>445</v>
      </c>
      <c r="BA120" s="910"/>
      <c r="BB120" s="910"/>
      <c r="BC120" s="910"/>
      <c r="BD120" s="910"/>
      <c r="BE120" s="910"/>
      <c r="BF120" s="910"/>
      <c r="BG120" s="910"/>
      <c r="BH120" s="910"/>
      <c r="BI120" s="910"/>
      <c r="BJ120" s="910"/>
      <c r="BK120" s="910"/>
      <c r="BL120" s="910"/>
      <c r="BM120" s="910"/>
      <c r="BN120" s="910"/>
      <c r="BO120" s="910"/>
      <c r="BP120" s="911"/>
      <c r="BQ120" s="943">
        <v>2674544</v>
      </c>
      <c r="BR120" s="944"/>
      <c r="BS120" s="944"/>
      <c r="BT120" s="944"/>
      <c r="BU120" s="944"/>
      <c r="BV120" s="944">
        <v>2733873</v>
      </c>
      <c r="BW120" s="944"/>
      <c r="BX120" s="944"/>
      <c r="BY120" s="944"/>
      <c r="BZ120" s="944"/>
      <c r="CA120" s="944">
        <v>2775275</v>
      </c>
      <c r="CB120" s="944"/>
      <c r="CC120" s="944"/>
      <c r="CD120" s="944"/>
      <c r="CE120" s="944"/>
      <c r="CF120" s="957">
        <v>73.5</v>
      </c>
      <c r="CG120" s="958"/>
      <c r="CH120" s="958"/>
      <c r="CI120" s="958"/>
      <c r="CJ120" s="958"/>
      <c r="CK120" s="1019" t="s">
        <v>446</v>
      </c>
      <c r="CL120" s="1020"/>
      <c r="CM120" s="1020"/>
      <c r="CN120" s="1020"/>
      <c r="CO120" s="1021"/>
      <c r="CP120" s="1027" t="s">
        <v>394</v>
      </c>
      <c r="CQ120" s="1028"/>
      <c r="CR120" s="1028"/>
      <c r="CS120" s="1028"/>
      <c r="CT120" s="1028"/>
      <c r="CU120" s="1028"/>
      <c r="CV120" s="1028"/>
      <c r="CW120" s="1028"/>
      <c r="CX120" s="1028"/>
      <c r="CY120" s="1028"/>
      <c r="CZ120" s="1028"/>
      <c r="DA120" s="1028"/>
      <c r="DB120" s="1028"/>
      <c r="DC120" s="1028"/>
      <c r="DD120" s="1028"/>
      <c r="DE120" s="1028"/>
      <c r="DF120" s="1029"/>
      <c r="DG120" s="943">
        <v>232902</v>
      </c>
      <c r="DH120" s="944"/>
      <c r="DI120" s="944"/>
      <c r="DJ120" s="944"/>
      <c r="DK120" s="944"/>
      <c r="DL120" s="944">
        <v>206751</v>
      </c>
      <c r="DM120" s="944"/>
      <c r="DN120" s="944"/>
      <c r="DO120" s="944"/>
      <c r="DP120" s="944"/>
      <c r="DQ120" s="944">
        <v>180160</v>
      </c>
      <c r="DR120" s="944"/>
      <c r="DS120" s="944"/>
      <c r="DT120" s="944"/>
      <c r="DU120" s="944"/>
      <c r="DV120" s="945">
        <v>4.8</v>
      </c>
      <c r="DW120" s="945"/>
      <c r="DX120" s="945"/>
      <c r="DY120" s="945"/>
      <c r="DZ120" s="946"/>
    </row>
    <row r="121" spans="1:130" s="212" customFormat="1" ht="26.25" customHeight="1" x14ac:dyDescent="0.15">
      <c r="A121" s="1070"/>
      <c r="B121" s="962"/>
      <c r="C121" s="987" t="s">
        <v>447</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448</v>
      </c>
      <c r="BA121" s="936"/>
      <c r="BB121" s="936"/>
      <c r="BC121" s="936"/>
      <c r="BD121" s="936"/>
      <c r="BE121" s="936"/>
      <c r="BF121" s="936"/>
      <c r="BG121" s="936"/>
      <c r="BH121" s="936"/>
      <c r="BI121" s="936"/>
      <c r="BJ121" s="936"/>
      <c r="BK121" s="936"/>
      <c r="BL121" s="936"/>
      <c r="BM121" s="936"/>
      <c r="BN121" s="936"/>
      <c r="BO121" s="936"/>
      <c r="BP121" s="937"/>
      <c r="BQ121" s="938">
        <v>14531</v>
      </c>
      <c r="BR121" s="939"/>
      <c r="BS121" s="939"/>
      <c r="BT121" s="939"/>
      <c r="BU121" s="939"/>
      <c r="BV121" s="939">
        <v>12593</v>
      </c>
      <c r="BW121" s="939"/>
      <c r="BX121" s="939"/>
      <c r="BY121" s="939"/>
      <c r="BZ121" s="939"/>
      <c r="CA121" s="939">
        <v>10655</v>
      </c>
      <c r="CB121" s="939"/>
      <c r="CC121" s="939"/>
      <c r="CD121" s="939"/>
      <c r="CE121" s="939"/>
      <c r="CF121" s="933">
        <v>0.3</v>
      </c>
      <c r="CG121" s="934"/>
      <c r="CH121" s="934"/>
      <c r="CI121" s="934"/>
      <c r="CJ121" s="934"/>
      <c r="CK121" s="1022"/>
      <c r="CL121" s="1023"/>
      <c r="CM121" s="1023"/>
      <c r="CN121" s="1023"/>
      <c r="CO121" s="1024"/>
      <c r="CP121" s="1032" t="s">
        <v>392</v>
      </c>
      <c r="CQ121" s="1033"/>
      <c r="CR121" s="1033"/>
      <c r="CS121" s="1033"/>
      <c r="CT121" s="1033"/>
      <c r="CU121" s="1033"/>
      <c r="CV121" s="1033"/>
      <c r="CW121" s="1033"/>
      <c r="CX121" s="1033"/>
      <c r="CY121" s="1033"/>
      <c r="CZ121" s="1033"/>
      <c r="DA121" s="1033"/>
      <c r="DB121" s="1033"/>
      <c r="DC121" s="1033"/>
      <c r="DD121" s="1033"/>
      <c r="DE121" s="1033"/>
      <c r="DF121" s="1034"/>
      <c r="DG121" s="938">
        <v>16772</v>
      </c>
      <c r="DH121" s="939"/>
      <c r="DI121" s="939"/>
      <c r="DJ121" s="939"/>
      <c r="DK121" s="939"/>
      <c r="DL121" s="939">
        <v>22914</v>
      </c>
      <c r="DM121" s="939"/>
      <c r="DN121" s="939"/>
      <c r="DO121" s="939"/>
      <c r="DP121" s="939"/>
      <c r="DQ121" s="939">
        <v>49027</v>
      </c>
      <c r="DR121" s="939"/>
      <c r="DS121" s="939"/>
      <c r="DT121" s="939"/>
      <c r="DU121" s="939"/>
      <c r="DV121" s="940">
        <v>1.3</v>
      </c>
      <c r="DW121" s="940"/>
      <c r="DX121" s="940"/>
      <c r="DY121" s="940"/>
      <c r="DZ121" s="941"/>
    </row>
    <row r="122" spans="1:130" s="212" customFormat="1" ht="26.25" customHeight="1" x14ac:dyDescent="0.15">
      <c r="A122" s="1070"/>
      <c r="B122" s="962"/>
      <c r="C122" s="935" t="s">
        <v>430</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449</v>
      </c>
      <c r="BA122" s="978"/>
      <c r="BB122" s="978"/>
      <c r="BC122" s="978"/>
      <c r="BD122" s="978"/>
      <c r="BE122" s="978"/>
      <c r="BF122" s="978"/>
      <c r="BG122" s="978"/>
      <c r="BH122" s="978"/>
      <c r="BI122" s="978"/>
      <c r="BJ122" s="978"/>
      <c r="BK122" s="978"/>
      <c r="BL122" s="978"/>
      <c r="BM122" s="978"/>
      <c r="BN122" s="978"/>
      <c r="BO122" s="978"/>
      <c r="BP122" s="979"/>
      <c r="BQ122" s="1012">
        <v>4603053</v>
      </c>
      <c r="BR122" s="1013"/>
      <c r="BS122" s="1013"/>
      <c r="BT122" s="1013"/>
      <c r="BU122" s="1013"/>
      <c r="BV122" s="1013">
        <v>4813669</v>
      </c>
      <c r="BW122" s="1013"/>
      <c r="BX122" s="1013"/>
      <c r="BY122" s="1013"/>
      <c r="BZ122" s="1013"/>
      <c r="CA122" s="1013">
        <v>5003711</v>
      </c>
      <c r="CB122" s="1013"/>
      <c r="CC122" s="1013"/>
      <c r="CD122" s="1013"/>
      <c r="CE122" s="1013"/>
      <c r="CF122" s="1030">
        <v>132.4</v>
      </c>
      <c r="CG122" s="1031"/>
      <c r="CH122" s="1031"/>
      <c r="CI122" s="1031"/>
      <c r="CJ122" s="1031"/>
      <c r="CK122" s="1022"/>
      <c r="CL122" s="1023"/>
      <c r="CM122" s="1023"/>
      <c r="CN122" s="1023"/>
      <c r="CO122" s="1024"/>
      <c r="CP122" s="1032" t="s">
        <v>390</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12" customFormat="1" ht="26.25" customHeight="1" x14ac:dyDescent="0.15">
      <c r="A123" s="1070"/>
      <c r="B123" s="962"/>
      <c r="C123" s="935" t="s">
        <v>436</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122</v>
      </c>
      <c r="AB123" s="972"/>
      <c r="AC123" s="972"/>
      <c r="AD123" s="972"/>
      <c r="AE123" s="973"/>
      <c r="AF123" s="974" t="s">
        <v>122</v>
      </c>
      <c r="AG123" s="972"/>
      <c r="AH123" s="972"/>
      <c r="AI123" s="972"/>
      <c r="AJ123" s="973"/>
      <c r="AK123" s="974" t="s">
        <v>122</v>
      </c>
      <c r="AL123" s="972"/>
      <c r="AM123" s="972"/>
      <c r="AN123" s="972"/>
      <c r="AO123" s="973"/>
      <c r="AP123" s="975" t="s">
        <v>122</v>
      </c>
      <c r="AQ123" s="976"/>
      <c r="AR123" s="976"/>
      <c r="AS123" s="976"/>
      <c r="AT123" s="977"/>
      <c r="AU123" s="1010"/>
      <c r="AV123" s="1011"/>
      <c r="AW123" s="1011"/>
      <c r="AX123" s="1011"/>
      <c r="AY123" s="1011"/>
      <c r="AZ123" s="235" t="s">
        <v>178</v>
      </c>
      <c r="BA123" s="235"/>
      <c r="BB123" s="235"/>
      <c r="BC123" s="235"/>
      <c r="BD123" s="235"/>
      <c r="BE123" s="235"/>
      <c r="BF123" s="235"/>
      <c r="BG123" s="235"/>
      <c r="BH123" s="235"/>
      <c r="BI123" s="235"/>
      <c r="BJ123" s="235"/>
      <c r="BK123" s="235"/>
      <c r="BL123" s="235"/>
      <c r="BM123" s="235"/>
      <c r="BN123" s="235"/>
      <c r="BO123" s="990" t="s">
        <v>450</v>
      </c>
      <c r="BP123" s="1018"/>
      <c r="BQ123" s="1076">
        <v>7292128</v>
      </c>
      <c r="BR123" s="1077"/>
      <c r="BS123" s="1077"/>
      <c r="BT123" s="1077"/>
      <c r="BU123" s="1077"/>
      <c r="BV123" s="1077">
        <v>7560135</v>
      </c>
      <c r="BW123" s="1077"/>
      <c r="BX123" s="1077"/>
      <c r="BY123" s="1077"/>
      <c r="BZ123" s="1077"/>
      <c r="CA123" s="1077">
        <v>7789641</v>
      </c>
      <c r="CB123" s="1077"/>
      <c r="CC123" s="1077"/>
      <c r="CD123" s="1077"/>
      <c r="CE123" s="1077"/>
      <c r="CF123" s="1014"/>
      <c r="CG123" s="1015"/>
      <c r="CH123" s="1015"/>
      <c r="CI123" s="1015"/>
      <c r="CJ123" s="1016"/>
      <c r="CK123" s="1022"/>
      <c r="CL123" s="1023"/>
      <c r="CM123" s="1023"/>
      <c r="CN123" s="1023"/>
      <c r="CO123" s="1024"/>
      <c r="CP123" s="1032" t="s">
        <v>391</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t="s">
        <v>122</v>
      </c>
      <c r="DR123" s="972"/>
      <c r="DS123" s="972"/>
      <c r="DT123" s="972"/>
      <c r="DU123" s="973"/>
      <c r="DV123" s="975" t="s">
        <v>122</v>
      </c>
      <c r="DW123" s="976"/>
      <c r="DX123" s="976"/>
      <c r="DY123" s="976"/>
      <c r="DZ123" s="977"/>
    </row>
    <row r="124" spans="1:130" s="212" customFormat="1" ht="26.25" customHeight="1" thickBot="1" x14ac:dyDescent="0.2">
      <c r="A124" s="1070"/>
      <c r="B124" s="962"/>
      <c r="C124" s="935" t="s">
        <v>439</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451</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v>0.6</v>
      </c>
      <c r="BW124" s="1040"/>
      <c r="BX124" s="1040"/>
      <c r="BY124" s="1040"/>
      <c r="BZ124" s="1040"/>
      <c r="CA124" s="1040">
        <v>11.6</v>
      </c>
      <c r="CB124" s="1040"/>
      <c r="CC124" s="1040"/>
      <c r="CD124" s="1040"/>
      <c r="CE124" s="1040"/>
      <c r="CF124" s="1041"/>
      <c r="CG124" s="1042"/>
      <c r="CH124" s="1042"/>
      <c r="CI124" s="1042"/>
      <c r="CJ124" s="1043"/>
      <c r="CK124" s="1025"/>
      <c r="CL124" s="1025"/>
      <c r="CM124" s="1025"/>
      <c r="CN124" s="1025"/>
      <c r="CO124" s="1026"/>
      <c r="CP124" s="1032" t="s">
        <v>452</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12" customFormat="1" ht="26.25" customHeight="1" x14ac:dyDescent="0.15">
      <c r="A125" s="1070"/>
      <c r="B125" s="962"/>
      <c r="C125" s="935" t="s">
        <v>441</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35" t="s">
        <v>453</v>
      </c>
      <c r="CL125" s="1020"/>
      <c r="CM125" s="1020"/>
      <c r="CN125" s="1020"/>
      <c r="CO125" s="1021"/>
      <c r="CP125" s="942" t="s">
        <v>454</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12" customFormat="1" ht="26.25" customHeight="1" thickBot="1" x14ac:dyDescent="0.2">
      <c r="A126" s="1070"/>
      <c r="B126" s="962"/>
      <c r="C126" s="935" t="s">
        <v>443</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v>14698</v>
      </c>
      <c r="AB126" s="972"/>
      <c r="AC126" s="972"/>
      <c r="AD126" s="972"/>
      <c r="AE126" s="973"/>
      <c r="AF126" s="974" t="s">
        <v>122</v>
      </c>
      <c r="AG126" s="972"/>
      <c r="AH126" s="972"/>
      <c r="AI126" s="972"/>
      <c r="AJ126" s="973"/>
      <c r="AK126" s="974" t="s">
        <v>122</v>
      </c>
      <c r="AL126" s="972"/>
      <c r="AM126" s="972"/>
      <c r="AN126" s="972"/>
      <c r="AO126" s="973"/>
      <c r="AP126" s="975" t="s">
        <v>122</v>
      </c>
      <c r="AQ126" s="976"/>
      <c r="AR126" s="976"/>
      <c r="AS126" s="976"/>
      <c r="AT126" s="977"/>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36"/>
      <c r="CL126" s="1023"/>
      <c r="CM126" s="1023"/>
      <c r="CN126" s="1023"/>
      <c r="CO126" s="1024"/>
      <c r="CP126" s="935" t="s">
        <v>455</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12" customFormat="1" ht="26.25" customHeight="1" x14ac:dyDescent="0.15">
      <c r="A127" s="1071"/>
      <c r="B127" s="964"/>
      <c r="C127" s="986" t="s">
        <v>456</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122</v>
      </c>
      <c r="AB127" s="972"/>
      <c r="AC127" s="972"/>
      <c r="AD127" s="972"/>
      <c r="AE127" s="973"/>
      <c r="AF127" s="974" t="s">
        <v>122</v>
      </c>
      <c r="AG127" s="972"/>
      <c r="AH127" s="972"/>
      <c r="AI127" s="972"/>
      <c r="AJ127" s="973"/>
      <c r="AK127" s="974" t="s">
        <v>122</v>
      </c>
      <c r="AL127" s="972"/>
      <c r="AM127" s="972"/>
      <c r="AN127" s="972"/>
      <c r="AO127" s="973"/>
      <c r="AP127" s="975" t="s">
        <v>122</v>
      </c>
      <c r="AQ127" s="976"/>
      <c r="AR127" s="976"/>
      <c r="AS127" s="976"/>
      <c r="AT127" s="977"/>
      <c r="AU127" s="214"/>
      <c r="AV127" s="214"/>
      <c r="AW127" s="214"/>
      <c r="AX127" s="1044" t="s">
        <v>457</v>
      </c>
      <c r="AY127" s="1045"/>
      <c r="AZ127" s="1045"/>
      <c r="BA127" s="1045"/>
      <c r="BB127" s="1045"/>
      <c r="BC127" s="1045"/>
      <c r="BD127" s="1045"/>
      <c r="BE127" s="1046"/>
      <c r="BF127" s="1047" t="s">
        <v>458</v>
      </c>
      <c r="BG127" s="1045"/>
      <c r="BH127" s="1045"/>
      <c r="BI127" s="1045"/>
      <c r="BJ127" s="1045"/>
      <c r="BK127" s="1045"/>
      <c r="BL127" s="1046"/>
      <c r="BM127" s="1047" t="s">
        <v>459</v>
      </c>
      <c r="BN127" s="1045"/>
      <c r="BO127" s="1045"/>
      <c r="BP127" s="1045"/>
      <c r="BQ127" s="1045"/>
      <c r="BR127" s="1045"/>
      <c r="BS127" s="1046"/>
      <c r="BT127" s="1047" t="s">
        <v>460</v>
      </c>
      <c r="BU127" s="1045"/>
      <c r="BV127" s="1045"/>
      <c r="BW127" s="1045"/>
      <c r="BX127" s="1045"/>
      <c r="BY127" s="1045"/>
      <c r="BZ127" s="1068"/>
      <c r="CA127" s="214"/>
      <c r="CB127" s="214"/>
      <c r="CC127" s="214"/>
      <c r="CD127" s="237"/>
      <c r="CE127" s="237"/>
      <c r="CF127" s="237"/>
      <c r="CG127" s="214"/>
      <c r="CH127" s="214"/>
      <c r="CI127" s="214"/>
      <c r="CJ127" s="236"/>
      <c r="CK127" s="1036"/>
      <c r="CL127" s="1023"/>
      <c r="CM127" s="1023"/>
      <c r="CN127" s="1023"/>
      <c r="CO127" s="1024"/>
      <c r="CP127" s="935" t="s">
        <v>461</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12" customFormat="1" ht="26.25" customHeight="1" thickBot="1" x14ac:dyDescent="0.2">
      <c r="A128" s="1054" t="s">
        <v>462</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463</v>
      </c>
      <c r="X128" s="1056"/>
      <c r="Y128" s="1056"/>
      <c r="Z128" s="1057"/>
      <c r="AA128" s="1058">
        <v>6280</v>
      </c>
      <c r="AB128" s="1059"/>
      <c r="AC128" s="1059"/>
      <c r="AD128" s="1059"/>
      <c r="AE128" s="1060"/>
      <c r="AF128" s="1061">
        <v>9402</v>
      </c>
      <c r="AG128" s="1059"/>
      <c r="AH128" s="1059"/>
      <c r="AI128" s="1059"/>
      <c r="AJ128" s="1060"/>
      <c r="AK128" s="1061">
        <v>28764</v>
      </c>
      <c r="AL128" s="1059"/>
      <c r="AM128" s="1059"/>
      <c r="AN128" s="1059"/>
      <c r="AO128" s="1060"/>
      <c r="AP128" s="1062"/>
      <c r="AQ128" s="1063"/>
      <c r="AR128" s="1063"/>
      <c r="AS128" s="1063"/>
      <c r="AT128" s="1064"/>
      <c r="AU128" s="214"/>
      <c r="AV128" s="214"/>
      <c r="AW128" s="214"/>
      <c r="AX128" s="909" t="s">
        <v>464</v>
      </c>
      <c r="AY128" s="910"/>
      <c r="AZ128" s="910"/>
      <c r="BA128" s="910"/>
      <c r="BB128" s="910"/>
      <c r="BC128" s="910"/>
      <c r="BD128" s="910"/>
      <c r="BE128" s="911"/>
      <c r="BF128" s="1065" t="s">
        <v>122</v>
      </c>
      <c r="BG128" s="1066"/>
      <c r="BH128" s="1066"/>
      <c r="BI128" s="1066"/>
      <c r="BJ128" s="1066"/>
      <c r="BK128" s="1066"/>
      <c r="BL128" s="1067"/>
      <c r="BM128" s="1065">
        <v>15</v>
      </c>
      <c r="BN128" s="1066"/>
      <c r="BO128" s="1066"/>
      <c r="BP128" s="1066"/>
      <c r="BQ128" s="1066"/>
      <c r="BR128" s="1066"/>
      <c r="BS128" s="1067"/>
      <c r="BT128" s="1065">
        <v>20</v>
      </c>
      <c r="BU128" s="1066"/>
      <c r="BV128" s="1066"/>
      <c r="BW128" s="1066"/>
      <c r="BX128" s="1066"/>
      <c r="BY128" s="1066"/>
      <c r="BZ128" s="1089"/>
      <c r="CA128" s="237"/>
      <c r="CB128" s="237"/>
      <c r="CC128" s="237"/>
      <c r="CD128" s="237"/>
      <c r="CE128" s="237"/>
      <c r="CF128" s="237"/>
      <c r="CG128" s="214"/>
      <c r="CH128" s="214"/>
      <c r="CI128" s="214"/>
      <c r="CJ128" s="236"/>
      <c r="CK128" s="1037"/>
      <c r="CL128" s="1038"/>
      <c r="CM128" s="1038"/>
      <c r="CN128" s="1038"/>
      <c r="CO128" s="1039"/>
      <c r="CP128" s="1048" t="s">
        <v>465</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12" customFormat="1" ht="26.25" customHeight="1" x14ac:dyDescent="0.15">
      <c r="A129" s="947" t="s">
        <v>102</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466</v>
      </c>
      <c r="X129" s="1084"/>
      <c r="Y129" s="1084"/>
      <c r="Z129" s="1085"/>
      <c r="AA129" s="971">
        <v>4224036</v>
      </c>
      <c r="AB129" s="972"/>
      <c r="AC129" s="972"/>
      <c r="AD129" s="972"/>
      <c r="AE129" s="973"/>
      <c r="AF129" s="974">
        <v>4214444</v>
      </c>
      <c r="AG129" s="972"/>
      <c r="AH129" s="972"/>
      <c r="AI129" s="972"/>
      <c r="AJ129" s="973"/>
      <c r="AK129" s="974">
        <v>4355308</v>
      </c>
      <c r="AL129" s="972"/>
      <c r="AM129" s="972"/>
      <c r="AN129" s="972"/>
      <c r="AO129" s="973"/>
      <c r="AP129" s="1086"/>
      <c r="AQ129" s="1087"/>
      <c r="AR129" s="1087"/>
      <c r="AS129" s="1087"/>
      <c r="AT129" s="1088"/>
      <c r="AU129" s="215"/>
      <c r="AV129" s="215"/>
      <c r="AW129" s="215"/>
      <c r="AX129" s="1078" t="s">
        <v>467</v>
      </c>
      <c r="AY129" s="936"/>
      <c r="AZ129" s="936"/>
      <c r="BA129" s="936"/>
      <c r="BB129" s="936"/>
      <c r="BC129" s="936"/>
      <c r="BD129" s="936"/>
      <c r="BE129" s="937"/>
      <c r="BF129" s="1079" t="s">
        <v>122</v>
      </c>
      <c r="BG129" s="1080"/>
      <c r="BH129" s="1080"/>
      <c r="BI129" s="1080"/>
      <c r="BJ129" s="1080"/>
      <c r="BK129" s="1080"/>
      <c r="BL129" s="1081"/>
      <c r="BM129" s="1079">
        <v>20</v>
      </c>
      <c r="BN129" s="1080"/>
      <c r="BO129" s="1080"/>
      <c r="BP129" s="1080"/>
      <c r="BQ129" s="1080"/>
      <c r="BR129" s="1080"/>
      <c r="BS129" s="1081"/>
      <c r="BT129" s="1079">
        <v>30</v>
      </c>
      <c r="BU129" s="1080"/>
      <c r="BV129" s="1080"/>
      <c r="BW129" s="1080"/>
      <c r="BX129" s="1080"/>
      <c r="BY129" s="1080"/>
      <c r="BZ129" s="108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47" t="s">
        <v>468</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469</v>
      </c>
      <c r="X130" s="1084"/>
      <c r="Y130" s="1084"/>
      <c r="Z130" s="1085"/>
      <c r="AA130" s="971">
        <v>585741</v>
      </c>
      <c r="AB130" s="972"/>
      <c r="AC130" s="972"/>
      <c r="AD130" s="972"/>
      <c r="AE130" s="973"/>
      <c r="AF130" s="974">
        <v>551620</v>
      </c>
      <c r="AG130" s="972"/>
      <c r="AH130" s="972"/>
      <c r="AI130" s="972"/>
      <c r="AJ130" s="973"/>
      <c r="AK130" s="974">
        <v>577455</v>
      </c>
      <c r="AL130" s="972"/>
      <c r="AM130" s="972"/>
      <c r="AN130" s="972"/>
      <c r="AO130" s="973"/>
      <c r="AP130" s="1086"/>
      <c r="AQ130" s="1087"/>
      <c r="AR130" s="1087"/>
      <c r="AS130" s="1087"/>
      <c r="AT130" s="1088"/>
      <c r="AU130" s="215"/>
      <c r="AV130" s="215"/>
      <c r="AW130" s="215"/>
      <c r="AX130" s="1078" t="s">
        <v>470</v>
      </c>
      <c r="AY130" s="936"/>
      <c r="AZ130" s="936"/>
      <c r="BA130" s="936"/>
      <c r="BB130" s="936"/>
      <c r="BC130" s="936"/>
      <c r="BD130" s="936"/>
      <c r="BE130" s="937"/>
      <c r="BF130" s="1114">
        <v>6.4</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471</v>
      </c>
      <c r="X131" s="1121"/>
      <c r="Y131" s="1121"/>
      <c r="Z131" s="1122"/>
      <c r="AA131" s="1017">
        <v>3638295</v>
      </c>
      <c r="AB131" s="999"/>
      <c r="AC131" s="999"/>
      <c r="AD131" s="999"/>
      <c r="AE131" s="1000"/>
      <c r="AF131" s="998">
        <v>3662824</v>
      </c>
      <c r="AG131" s="999"/>
      <c r="AH131" s="999"/>
      <c r="AI131" s="999"/>
      <c r="AJ131" s="1000"/>
      <c r="AK131" s="998">
        <v>3777853</v>
      </c>
      <c r="AL131" s="999"/>
      <c r="AM131" s="999"/>
      <c r="AN131" s="999"/>
      <c r="AO131" s="1000"/>
      <c r="AP131" s="1123"/>
      <c r="AQ131" s="1124"/>
      <c r="AR131" s="1124"/>
      <c r="AS131" s="1124"/>
      <c r="AT131" s="1125"/>
      <c r="AU131" s="215"/>
      <c r="AV131" s="215"/>
      <c r="AW131" s="215"/>
      <c r="AX131" s="1096" t="s">
        <v>472</v>
      </c>
      <c r="AY131" s="739"/>
      <c r="AZ131" s="739"/>
      <c r="BA131" s="739"/>
      <c r="BB131" s="739"/>
      <c r="BC131" s="739"/>
      <c r="BD131" s="739"/>
      <c r="BE131" s="1049"/>
      <c r="BF131" s="1097">
        <v>11.6</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103" t="s">
        <v>473</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474</v>
      </c>
      <c r="W132" s="1107"/>
      <c r="X132" s="1107"/>
      <c r="Y132" s="1107"/>
      <c r="Z132" s="1108"/>
      <c r="AA132" s="1109">
        <v>7.3544613620000003</v>
      </c>
      <c r="AB132" s="1110"/>
      <c r="AC132" s="1110"/>
      <c r="AD132" s="1110"/>
      <c r="AE132" s="1111"/>
      <c r="AF132" s="1112">
        <v>6.5156829810000003</v>
      </c>
      <c r="AG132" s="1110"/>
      <c r="AH132" s="1110"/>
      <c r="AI132" s="1110"/>
      <c r="AJ132" s="1111"/>
      <c r="AK132" s="1112">
        <v>5.4858672369999999</v>
      </c>
      <c r="AL132" s="1110"/>
      <c r="AM132" s="1110"/>
      <c r="AN132" s="1110"/>
      <c r="AO132" s="1111"/>
      <c r="AP132" s="1014"/>
      <c r="AQ132" s="1015"/>
      <c r="AR132" s="1015"/>
      <c r="AS132" s="1015"/>
      <c r="AT132" s="1113"/>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475</v>
      </c>
      <c r="W133" s="1090"/>
      <c r="X133" s="1090"/>
      <c r="Y133" s="1090"/>
      <c r="Z133" s="1091"/>
      <c r="AA133" s="1092">
        <v>7.3</v>
      </c>
      <c r="AB133" s="1093"/>
      <c r="AC133" s="1093"/>
      <c r="AD133" s="1093"/>
      <c r="AE133" s="1094"/>
      <c r="AF133" s="1092">
        <v>6.9</v>
      </c>
      <c r="AG133" s="1093"/>
      <c r="AH133" s="1093"/>
      <c r="AI133" s="1093"/>
      <c r="AJ133" s="1094"/>
      <c r="AK133" s="1092">
        <v>6.4</v>
      </c>
      <c r="AL133" s="1093"/>
      <c r="AM133" s="1093"/>
      <c r="AN133" s="1093"/>
      <c r="AO133" s="1094"/>
      <c r="AP133" s="1041"/>
      <c r="AQ133" s="1042"/>
      <c r="AR133" s="1042"/>
      <c r="AS133" s="1042"/>
      <c r="AT133" s="109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SzN/l/nwF15Qu4XsoAYjQwT2NzJdTknDFhTAcJ6SIYuB3Xg2eqdX+6hnVTe5PxU21bYlVWVtmTQLZ23eXQ+Fvg==" saltValue="xYaFE3xtCZd9EldAI37yv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476</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Tf6LsXHRnFka2qf3gNj+jFan98RXYTAcj+HOrdm2Ga7CUZxyDoYRL+Lz+OdpIQU3IquejOQKoGYVy4RUkmwm0w==" saltValue="wUlVKzdsLaGC09BAH48lI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WCLkQ9r6ptPZBKfZyRDiOYlfp5ImqpBN+alnH7tfADyi9PAR1ZQijfn3/oDKA7yFvaeyN3Hw2C9CkdavwfZFw==" saltValue="lVTacqFdin4bLt0qE++e4Q=="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478</v>
      </c>
      <c r="AL6" s="248"/>
      <c r="AM6" s="248"/>
      <c r="AN6" s="248"/>
    </row>
    <row r="7" spans="1:46" ht="13.5" customHeight="1" x14ac:dyDescent="0.15">
      <c r="A7" s="247"/>
      <c r="AK7" s="250"/>
      <c r="AL7" s="251"/>
      <c r="AM7" s="251"/>
      <c r="AN7" s="252"/>
      <c r="AO7" s="1127" t="s">
        <v>479</v>
      </c>
      <c r="AP7" s="253"/>
      <c r="AQ7" s="254" t="s">
        <v>480</v>
      </c>
      <c r="AR7" s="255"/>
    </row>
    <row r="8" spans="1:46" x14ac:dyDescent="0.15">
      <c r="A8" s="247"/>
      <c r="AK8" s="256"/>
      <c r="AL8" s="257"/>
      <c r="AM8" s="257"/>
      <c r="AN8" s="258"/>
      <c r="AO8" s="1128"/>
      <c r="AP8" s="259" t="s">
        <v>481</v>
      </c>
      <c r="AQ8" s="260" t="s">
        <v>482</v>
      </c>
      <c r="AR8" s="261" t="s">
        <v>483</v>
      </c>
    </row>
    <row r="9" spans="1:46" x14ac:dyDescent="0.15">
      <c r="A9" s="247"/>
      <c r="AK9" s="1129" t="s">
        <v>484</v>
      </c>
      <c r="AL9" s="1130"/>
      <c r="AM9" s="1130"/>
      <c r="AN9" s="1131"/>
      <c r="AO9" s="262">
        <v>1077233</v>
      </c>
      <c r="AP9" s="262">
        <v>90867</v>
      </c>
      <c r="AQ9" s="263">
        <v>120794</v>
      </c>
      <c r="AR9" s="264">
        <v>-24.8</v>
      </c>
    </row>
    <row r="10" spans="1:46" ht="13.5" customHeight="1" x14ac:dyDescent="0.15">
      <c r="A10" s="247"/>
      <c r="AK10" s="1129" t="s">
        <v>485</v>
      </c>
      <c r="AL10" s="1130"/>
      <c r="AM10" s="1130"/>
      <c r="AN10" s="1131"/>
      <c r="AO10" s="265">
        <v>542104</v>
      </c>
      <c r="AP10" s="265">
        <v>45728</v>
      </c>
      <c r="AQ10" s="266">
        <v>16294</v>
      </c>
      <c r="AR10" s="267">
        <v>180.6</v>
      </c>
    </row>
    <row r="11" spans="1:46" ht="13.5" customHeight="1" x14ac:dyDescent="0.15">
      <c r="A11" s="247"/>
      <c r="AK11" s="1129" t="s">
        <v>486</v>
      </c>
      <c r="AL11" s="1130"/>
      <c r="AM11" s="1130"/>
      <c r="AN11" s="1131"/>
      <c r="AO11" s="265">
        <v>219143</v>
      </c>
      <c r="AP11" s="265">
        <v>18485</v>
      </c>
      <c r="AQ11" s="266">
        <v>1928</v>
      </c>
      <c r="AR11" s="267">
        <v>858.8</v>
      </c>
    </row>
    <row r="12" spans="1:46" ht="13.5" customHeight="1" x14ac:dyDescent="0.15">
      <c r="A12" s="247"/>
      <c r="AK12" s="1129" t="s">
        <v>487</v>
      </c>
      <c r="AL12" s="1130"/>
      <c r="AM12" s="1130"/>
      <c r="AN12" s="1131"/>
      <c r="AO12" s="265" t="s">
        <v>488</v>
      </c>
      <c r="AP12" s="265" t="s">
        <v>488</v>
      </c>
      <c r="AQ12" s="266">
        <v>20</v>
      </c>
      <c r="AR12" s="267" t="s">
        <v>488</v>
      </c>
    </row>
    <row r="13" spans="1:46" ht="13.5" customHeight="1" x14ac:dyDescent="0.15">
      <c r="A13" s="247"/>
      <c r="AK13" s="1129" t="s">
        <v>489</v>
      </c>
      <c r="AL13" s="1130"/>
      <c r="AM13" s="1130"/>
      <c r="AN13" s="1131"/>
      <c r="AO13" s="265">
        <v>71069</v>
      </c>
      <c r="AP13" s="265">
        <v>5995</v>
      </c>
      <c r="AQ13" s="266">
        <v>4630</v>
      </c>
      <c r="AR13" s="267">
        <v>29.5</v>
      </c>
    </row>
    <row r="14" spans="1:46" ht="13.5" customHeight="1" x14ac:dyDescent="0.15">
      <c r="A14" s="247"/>
      <c r="AK14" s="1129" t="s">
        <v>490</v>
      </c>
      <c r="AL14" s="1130"/>
      <c r="AM14" s="1130"/>
      <c r="AN14" s="1131"/>
      <c r="AO14" s="265">
        <v>18182</v>
      </c>
      <c r="AP14" s="265">
        <v>1534</v>
      </c>
      <c r="AQ14" s="266">
        <v>2459</v>
      </c>
      <c r="AR14" s="267">
        <v>-37.6</v>
      </c>
    </row>
    <row r="15" spans="1:46" ht="13.5" customHeight="1" x14ac:dyDescent="0.15">
      <c r="A15" s="247"/>
      <c r="AK15" s="1132" t="s">
        <v>491</v>
      </c>
      <c r="AL15" s="1133"/>
      <c r="AM15" s="1133"/>
      <c r="AN15" s="1134"/>
      <c r="AO15" s="265">
        <v>-69711</v>
      </c>
      <c r="AP15" s="265">
        <v>-5880</v>
      </c>
      <c r="AQ15" s="266">
        <v>-7108</v>
      </c>
      <c r="AR15" s="267">
        <v>-17.3</v>
      </c>
    </row>
    <row r="16" spans="1:46" x14ac:dyDescent="0.15">
      <c r="A16" s="247"/>
      <c r="AK16" s="1132" t="s">
        <v>178</v>
      </c>
      <c r="AL16" s="1133"/>
      <c r="AM16" s="1133"/>
      <c r="AN16" s="1134"/>
      <c r="AO16" s="265">
        <v>1858020</v>
      </c>
      <c r="AP16" s="265">
        <v>156729</v>
      </c>
      <c r="AQ16" s="266">
        <v>139017</v>
      </c>
      <c r="AR16" s="267">
        <v>12.7</v>
      </c>
    </row>
    <row r="17" spans="1:46" x14ac:dyDescent="0.15">
      <c r="A17" s="247"/>
    </row>
    <row r="18" spans="1:46" x14ac:dyDescent="0.15">
      <c r="A18" s="247"/>
      <c r="AQ18" s="268"/>
      <c r="AR18" s="268"/>
    </row>
    <row r="19" spans="1:46" x14ac:dyDescent="0.15">
      <c r="A19" s="247"/>
      <c r="AK19" s="243" t="s">
        <v>492</v>
      </c>
    </row>
    <row r="20" spans="1:46" x14ac:dyDescent="0.15">
      <c r="A20" s="247"/>
      <c r="AK20" s="269"/>
      <c r="AL20" s="270"/>
      <c r="AM20" s="270"/>
      <c r="AN20" s="271"/>
      <c r="AO20" s="272" t="s">
        <v>493</v>
      </c>
      <c r="AP20" s="273" t="s">
        <v>494</v>
      </c>
      <c r="AQ20" s="274" t="s">
        <v>495</v>
      </c>
      <c r="AR20" s="275"/>
    </row>
    <row r="21" spans="1:46" s="248" customFormat="1" x14ac:dyDescent="0.15">
      <c r="A21" s="276"/>
      <c r="AK21" s="1135" t="s">
        <v>496</v>
      </c>
      <c r="AL21" s="1136"/>
      <c r="AM21" s="1136"/>
      <c r="AN21" s="1137"/>
      <c r="AO21" s="277">
        <v>9.0299999999999994</v>
      </c>
      <c r="AP21" s="278">
        <v>11.1</v>
      </c>
      <c r="AQ21" s="279">
        <v>-2.0699999999999998</v>
      </c>
      <c r="AS21" s="280"/>
      <c r="AT21" s="276"/>
    </row>
    <row r="22" spans="1:46" s="248" customFormat="1" x14ac:dyDescent="0.15">
      <c r="A22" s="276"/>
      <c r="AK22" s="1135" t="s">
        <v>497</v>
      </c>
      <c r="AL22" s="1136"/>
      <c r="AM22" s="1136"/>
      <c r="AN22" s="1137"/>
      <c r="AO22" s="281">
        <v>95.7</v>
      </c>
      <c r="AP22" s="282">
        <v>96.5</v>
      </c>
      <c r="AQ22" s="283">
        <v>-0.8</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26" t="s">
        <v>498</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x14ac:dyDescent="0.15">
      <c r="A27" s="288"/>
      <c r="AS27" s="243"/>
      <c r="AT27" s="243"/>
    </row>
    <row r="28" spans="1:46" ht="17.25" x14ac:dyDescent="0.15">
      <c r="A28" s="244" t="s">
        <v>499</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500</v>
      </c>
      <c r="AL29" s="248"/>
      <c r="AM29" s="248"/>
      <c r="AN29" s="248"/>
      <c r="AS29" s="290"/>
    </row>
    <row r="30" spans="1:46" ht="13.5" customHeight="1" x14ac:dyDescent="0.15">
      <c r="A30" s="247"/>
      <c r="AK30" s="250"/>
      <c r="AL30" s="251"/>
      <c r="AM30" s="251"/>
      <c r="AN30" s="252"/>
      <c r="AO30" s="1127" t="s">
        <v>479</v>
      </c>
      <c r="AP30" s="253"/>
      <c r="AQ30" s="254" t="s">
        <v>480</v>
      </c>
      <c r="AR30" s="255"/>
    </row>
    <row r="31" spans="1:46" x14ac:dyDescent="0.15">
      <c r="A31" s="247"/>
      <c r="AK31" s="256"/>
      <c r="AL31" s="257"/>
      <c r="AM31" s="257"/>
      <c r="AN31" s="258"/>
      <c r="AO31" s="1128"/>
      <c r="AP31" s="259" t="s">
        <v>481</v>
      </c>
      <c r="AQ31" s="260" t="s">
        <v>482</v>
      </c>
      <c r="AR31" s="261" t="s">
        <v>483</v>
      </c>
    </row>
    <row r="32" spans="1:46" ht="27" customHeight="1" x14ac:dyDescent="0.15">
      <c r="A32" s="247"/>
      <c r="AK32" s="1143" t="s">
        <v>501</v>
      </c>
      <c r="AL32" s="1144"/>
      <c r="AM32" s="1144"/>
      <c r="AN32" s="1145"/>
      <c r="AO32" s="291">
        <v>741723</v>
      </c>
      <c r="AP32" s="291">
        <v>62566</v>
      </c>
      <c r="AQ32" s="292">
        <v>62408</v>
      </c>
      <c r="AR32" s="293">
        <v>0.3</v>
      </c>
    </row>
    <row r="33" spans="1:46" ht="13.5" customHeight="1" x14ac:dyDescent="0.15">
      <c r="A33" s="247"/>
      <c r="AK33" s="1143" t="s">
        <v>502</v>
      </c>
      <c r="AL33" s="1144"/>
      <c r="AM33" s="1144"/>
      <c r="AN33" s="1145"/>
      <c r="AO33" s="291" t="s">
        <v>488</v>
      </c>
      <c r="AP33" s="291" t="s">
        <v>488</v>
      </c>
      <c r="AQ33" s="292" t="s">
        <v>488</v>
      </c>
      <c r="AR33" s="293" t="s">
        <v>488</v>
      </c>
    </row>
    <row r="34" spans="1:46" ht="27" customHeight="1" x14ac:dyDescent="0.15">
      <c r="A34" s="247"/>
      <c r="AK34" s="1143" t="s">
        <v>503</v>
      </c>
      <c r="AL34" s="1144"/>
      <c r="AM34" s="1144"/>
      <c r="AN34" s="1145"/>
      <c r="AO34" s="291" t="s">
        <v>488</v>
      </c>
      <c r="AP34" s="291" t="s">
        <v>488</v>
      </c>
      <c r="AQ34" s="292">
        <v>4</v>
      </c>
      <c r="AR34" s="293" t="s">
        <v>488</v>
      </c>
    </row>
    <row r="35" spans="1:46" ht="27" customHeight="1" x14ac:dyDescent="0.15">
      <c r="A35" s="247"/>
      <c r="AK35" s="1143" t="s">
        <v>504</v>
      </c>
      <c r="AL35" s="1144"/>
      <c r="AM35" s="1144"/>
      <c r="AN35" s="1145"/>
      <c r="AO35" s="291">
        <v>39285</v>
      </c>
      <c r="AP35" s="291">
        <v>3314</v>
      </c>
      <c r="AQ35" s="292">
        <v>14219</v>
      </c>
      <c r="AR35" s="293">
        <v>-76.7</v>
      </c>
    </row>
    <row r="36" spans="1:46" ht="27" customHeight="1" x14ac:dyDescent="0.15">
      <c r="A36" s="247"/>
      <c r="AK36" s="1143" t="s">
        <v>505</v>
      </c>
      <c r="AL36" s="1144"/>
      <c r="AM36" s="1144"/>
      <c r="AN36" s="1145"/>
      <c r="AO36" s="291">
        <v>32160</v>
      </c>
      <c r="AP36" s="291">
        <v>2713</v>
      </c>
      <c r="AQ36" s="292">
        <v>4004</v>
      </c>
      <c r="AR36" s="293">
        <v>-32.200000000000003</v>
      </c>
    </row>
    <row r="37" spans="1:46" ht="13.5" customHeight="1" x14ac:dyDescent="0.15">
      <c r="A37" s="247"/>
      <c r="AK37" s="1143" t="s">
        <v>506</v>
      </c>
      <c r="AL37" s="1144"/>
      <c r="AM37" s="1144"/>
      <c r="AN37" s="1145"/>
      <c r="AO37" s="291" t="s">
        <v>488</v>
      </c>
      <c r="AP37" s="291" t="s">
        <v>488</v>
      </c>
      <c r="AQ37" s="292">
        <v>309</v>
      </c>
      <c r="AR37" s="293" t="s">
        <v>488</v>
      </c>
    </row>
    <row r="38" spans="1:46" ht="27" customHeight="1" x14ac:dyDescent="0.15">
      <c r="A38" s="247"/>
      <c r="AK38" s="1146" t="s">
        <v>507</v>
      </c>
      <c r="AL38" s="1147"/>
      <c r="AM38" s="1147"/>
      <c r="AN38" s="1148"/>
      <c r="AO38" s="294">
        <v>299</v>
      </c>
      <c r="AP38" s="294">
        <v>25</v>
      </c>
      <c r="AQ38" s="295">
        <v>4</v>
      </c>
      <c r="AR38" s="283">
        <v>525</v>
      </c>
      <c r="AS38" s="290"/>
    </row>
    <row r="39" spans="1:46" x14ac:dyDescent="0.15">
      <c r="A39" s="247"/>
      <c r="AK39" s="1146" t="s">
        <v>508</v>
      </c>
      <c r="AL39" s="1147"/>
      <c r="AM39" s="1147"/>
      <c r="AN39" s="1148"/>
      <c r="AO39" s="291">
        <v>-28764</v>
      </c>
      <c r="AP39" s="291">
        <v>-2426</v>
      </c>
      <c r="AQ39" s="292">
        <v>-2554</v>
      </c>
      <c r="AR39" s="293">
        <v>-5</v>
      </c>
      <c r="AS39" s="290"/>
    </row>
    <row r="40" spans="1:46" ht="27" customHeight="1" x14ac:dyDescent="0.15">
      <c r="A40" s="247"/>
      <c r="AK40" s="1143" t="s">
        <v>509</v>
      </c>
      <c r="AL40" s="1144"/>
      <c r="AM40" s="1144"/>
      <c r="AN40" s="1145"/>
      <c r="AO40" s="291">
        <v>-577455</v>
      </c>
      <c r="AP40" s="291">
        <v>-48710</v>
      </c>
      <c r="AQ40" s="292">
        <v>-52280</v>
      </c>
      <c r="AR40" s="293">
        <v>-6.8</v>
      </c>
      <c r="AS40" s="290"/>
    </row>
    <row r="41" spans="1:46" x14ac:dyDescent="0.15">
      <c r="A41" s="247"/>
      <c r="AK41" s="1149" t="s">
        <v>288</v>
      </c>
      <c r="AL41" s="1150"/>
      <c r="AM41" s="1150"/>
      <c r="AN41" s="1151"/>
      <c r="AO41" s="291">
        <v>207248</v>
      </c>
      <c r="AP41" s="291">
        <v>17482</v>
      </c>
      <c r="AQ41" s="292">
        <v>26115</v>
      </c>
      <c r="AR41" s="293">
        <v>-33.1</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510</v>
      </c>
    </row>
    <row r="48" spans="1:46" x14ac:dyDescent="0.15">
      <c r="A48" s="247"/>
      <c r="AK48" s="301" t="s">
        <v>511</v>
      </c>
      <c r="AL48" s="301"/>
      <c r="AM48" s="301"/>
      <c r="AN48" s="301"/>
      <c r="AO48" s="301"/>
      <c r="AP48" s="301"/>
      <c r="AQ48" s="302"/>
      <c r="AR48" s="301"/>
    </row>
    <row r="49" spans="1:44" ht="13.5" customHeight="1" x14ac:dyDescent="0.15">
      <c r="A49" s="247"/>
      <c r="AK49" s="303"/>
      <c r="AL49" s="304"/>
      <c r="AM49" s="1138" t="s">
        <v>479</v>
      </c>
      <c r="AN49" s="1140" t="s">
        <v>512</v>
      </c>
      <c r="AO49" s="1141"/>
      <c r="AP49" s="1141"/>
      <c r="AQ49" s="1141"/>
      <c r="AR49" s="1142"/>
    </row>
    <row r="50" spans="1:44" x14ac:dyDescent="0.15">
      <c r="A50" s="247"/>
      <c r="AK50" s="305"/>
      <c r="AL50" s="306"/>
      <c r="AM50" s="1139"/>
      <c r="AN50" s="307" t="s">
        <v>513</v>
      </c>
      <c r="AO50" s="308" t="s">
        <v>514</v>
      </c>
      <c r="AP50" s="309" t="s">
        <v>515</v>
      </c>
      <c r="AQ50" s="310" t="s">
        <v>516</v>
      </c>
      <c r="AR50" s="311" t="s">
        <v>517</v>
      </c>
    </row>
    <row r="51" spans="1:44" x14ac:dyDescent="0.15">
      <c r="A51" s="247"/>
      <c r="AK51" s="303" t="s">
        <v>518</v>
      </c>
      <c r="AL51" s="304"/>
      <c r="AM51" s="312">
        <v>538027</v>
      </c>
      <c r="AN51" s="313">
        <v>41727</v>
      </c>
      <c r="AO51" s="314">
        <v>50.4</v>
      </c>
      <c r="AP51" s="315">
        <v>117234</v>
      </c>
      <c r="AQ51" s="316">
        <v>13.4</v>
      </c>
      <c r="AR51" s="317">
        <v>37</v>
      </c>
    </row>
    <row r="52" spans="1:44" x14ac:dyDescent="0.15">
      <c r="A52" s="247"/>
      <c r="AK52" s="318"/>
      <c r="AL52" s="319" t="s">
        <v>519</v>
      </c>
      <c r="AM52" s="320">
        <v>289364</v>
      </c>
      <c r="AN52" s="321">
        <v>22442</v>
      </c>
      <c r="AO52" s="322">
        <v>74.900000000000006</v>
      </c>
      <c r="AP52" s="323">
        <v>59796</v>
      </c>
      <c r="AQ52" s="324">
        <v>16.600000000000001</v>
      </c>
      <c r="AR52" s="325">
        <v>58.3</v>
      </c>
    </row>
    <row r="53" spans="1:44" x14ac:dyDescent="0.15">
      <c r="A53" s="247"/>
      <c r="AK53" s="303" t="s">
        <v>520</v>
      </c>
      <c r="AL53" s="304"/>
      <c r="AM53" s="312">
        <v>672333</v>
      </c>
      <c r="AN53" s="313">
        <v>53166</v>
      </c>
      <c r="AO53" s="314">
        <v>27.4</v>
      </c>
      <c r="AP53" s="315">
        <v>97758</v>
      </c>
      <c r="AQ53" s="316">
        <v>-16.600000000000001</v>
      </c>
      <c r="AR53" s="317">
        <v>44</v>
      </c>
    </row>
    <row r="54" spans="1:44" x14ac:dyDescent="0.15">
      <c r="A54" s="247"/>
      <c r="AK54" s="318"/>
      <c r="AL54" s="319" t="s">
        <v>519</v>
      </c>
      <c r="AM54" s="320">
        <v>468385</v>
      </c>
      <c r="AN54" s="321">
        <v>37038</v>
      </c>
      <c r="AO54" s="322">
        <v>65</v>
      </c>
      <c r="AP54" s="323">
        <v>45946</v>
      </c>
      <c r="AQ54" s="324">
        <v>-23.2</v>
      </c>
      <c r="AR54" s="325">
        <v>88.2</v>
      </c>
    </row>
    <row r="55" spans="1:44" x14ac:dyDescent="0.15">
      <c r="A55" s="247"/>
      <c r="AK55" s="303" t="s">
        <v>521</v>
      </c>
      <c r="AL55" s="304"/>
      <c r="AM55" s="312">
        <v>462085</v>
      </c>
      <c r="AN55" s="313">
        <v>37443</v>
      </c>
      <c r="AO55" s="314">
        <v>-29.6</v>
      </c>
      <c r="AP55" s="315">
        <v>91338</v>
      </c>
      <c r="AQ55" s="316">
        <v>-6.6</v>
      </c>
      <c r="AR55" s="317">
        <v>-23</v>
      </c>
    </row>
    <row r="56" spans="1:44" x14ac:dyDescent="0.15">
      <c r="A56" s="247"/>
      <c r="AK56" s="318"/>
      <c r="AL56" s="319" t="s">
        <v>519</v>
      </c>
      <c r="AM56" s="320">
        <v>312806</v>
      </c>
      <c r="AN56" s="321">
        <v>25347</v>
      </c>
      <c r="AO56" s="322">
        <v>-31.6</v>
      </c>
      <c r="AP56" s="323">
        <v>43989</v>
      </c>
      <c r="AQ56" s="324">
        <v>-4.3</v>
      </c>
      <c r="AR56" s="325">
        <v>-27.3</v>
      </c>
    </row>
    <row r="57" spans="1:44" x14ac:dyDescent="0.15">
      <c r="A57" s="247"/>
      <c r="AK57" s="303" t="s">
        <v>522</v>
      </c>
      <c r="AL57" s="304"/>
      <c r="AM57" s="312">
        <v>1957158</v>
      </c>
      <c r="AN57" s="313">
        <v>162730</v>
      </c>
      <c r="AO57" s="314">
        <v>334.6</v>
      </c>
      <c r="AP57" s="315">
        <v>103975</v>
      </c>
      <c r="AQ57" s="316">
        <v>13.8</v>
      </c>
      <c r="AR57" s="317">
        <v>320.8</v>
      </c>
    </row>
    <row r="58" spans="1:44" x14ac:dyDescent="0.15">
      <c r="A58" s="247"/>
      <c r="AK58" s="318"/>
      <c r="AL58" s="319" t="s">
        <v>519</v>
      </c>
      <c r="AM58" s="320">
        <v>1710822</v>
      </c>
      <c r="AN58" s="321">
        <v>142248</v>
      </c>
      <c r="AO58" s="322">
        <v>461.2</v>
      </c>
      <c r="AP58" s="323">
        <v>52698</v>
      </c>
      <c r="AQ58" s="324">
        <v>19.8</v>
      </c>
      <c r="AR58" s="325">
        <v>441.4</v>
      </c>
    </row>
    <row r="59" spans="1:44" x14ac:dyDescent="0.15">
      <c r="A59" s="247"/>
      <c r="AK59" s="303" t="s">
        <v>523</v>
      </c>
      <c r="AL59" s="304"/>
      <c r="AM59" s="312">
        <v>1625091</v>
      </c>
      <c r="AN59" s="313">
        <v>137081</v>
      </c>
      <c r="AO59" s="314">
        <v>-15.8</v>
      </c>
      <c r="AP59" s="315">
        <v>112678</v>
      </c>
      <c r="AQ59" s="316">
        <v>8.4</v>
      </c>
      <c r="AR59" s="317">
        <v>-24.2</v>
      </c>
    </row>
    <row r="60" spans="1:44" x14ac:dyDescent="0.15">
      <c r="A60" s="247"/>
      <c r="AK60" s="318"/>
      <c r="AL60" s="319" t="s">
        <v>519</v>
      </c>
      <c r="AM60" s="320">
        <v>1256347</v>
      </c>
      <c r="AN60" s="321">
        <v>105976</v>
      </c>
      <c r="AO60" s="322">
        <v>-25.5</v>
      </c>
      <c r="AP60" s="323">
        <v>55165</v>
      </c>
      <c r="AQ60" s="324">
        <v>4.7</v>
      </c>
      <c r="AR60" s="325">
        <v>-30.2</v>
      </c>
    </row>
    <row r="61" spans="1:44" x14ac:dyDescent="0.15">
      <c r="A61" s="247"/>
      <c r="AK61" s="303" t="s">
        <v>524</v>
      </c>
      <c r="AL61" s="326"/>
      <c r="AM61" s="312">
        <v>1050939</v>
      </c>
      <c r="AN61" s="313">
        <v>86429</v>
      </c>
      <c r="AO61" s="314">
        <v>73.400000000000006</v>
      </c>
      <c r="AP61" s="315">
        <v>104597</v>
      </c>
      <c r="AQ61" s="327">
        <v>2.5</v>
      </c>
      <c r="AR61" s="317">
        <v>70.900000000000006</v>
      </c>
    </row>
    <row r="62" spans="1:44" x14ac:dyDescent="0.15">
      <c r="A62" s="247"/>
      <c r="AK62" s="318"/>
      <c r="AL62" s="319" t="s">
        <v>519</v>
      </c>
      <c r="AM62" s="320">
        <v>807545</v>
      </c>
      <c r="AN62" s="321">
        <v>66610</v>
      </c>
      <c r="AO62" s="322">
        <v>108.8</v>
      </c>
      <c r="AP62" s="323">
        <v>51519</v>
      </c>
      <c r="AQ62" s="324">
        <v>2.7</v>
      </c>
      <c r="AR62" s="325">
        <v>106.1</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iVht0GlEI8MEydOngXb1CHto/i5ANlxs3Wt887p1WDBGCAEul74glAcDldRsfQpWNlT8SalIiWKxcuT7WqP8Yg==" saltValue="bkt7vg+37nJgmFduby9VV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476</v>
      </c>
    </row>
    <row r="121" spans="125:125" ht="13.5" hidden="1" customHeight="1" x14ac:dyDescent="0.15">
      <c r="DU121" s="241"/>
    </row>
  </sheetData>
  <sheetProtection algorithmName="SHA-512" hashValue="jZ+95rMBjuczviU+RHLZHVY+vou/5S4+NZfpR3fEXAS59qULaYmfR80Ky1ZFRokqG+YpOiXHWcVZAytpwsZHnw==" saltValue="r8qHQaMEylr/tMCTR411y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476</v>
      </c>
    </row>
  </sheetData>
  <sheetProtection algorithmName="SHA-512" hashValue="DO6tN+H4PMLivN8A8Yxv9bT3G84cqCdy6JRK2+RgHqWTRpeAjhQb55zihK7o/0FXWiE6Vw6Zy0YLv1LScpSk2g==" saltValue="eZTLlFy30weboCOfgQipJ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52" t="s">
        <v>3</v>
      </c>
      <c r="D47" s="1152"/>
      <c r="E47" s="1153"/>
      <c r="F47" s="11">
        <v>18.100000000000001</v>
      </c>
      <c r="G47" s="12">
        <v>18.41</v>
      </c>
      <c r="H47" s="12">
        <v>23.87</v>
      </c>
      <c r="I47" s="12">
        <v>26.02</v>
      </c>
      <c r="J47" s="13">
        <v>26.36</v>
      </c>
    </row>
    <row r="48" spans="2:10" ht="57.75" customHeight="1" x14ac:dyDescent="0.15">
      <c r="B48" s="14"/>
      <c r="C48" s="1154" t="s">
        <v>4</v>
      </c>
      <c r="D48" s="1154"/>
      <c r="E48" s="1155"/>
      <c r="F48" s="15">
        <v>3.58</v>
      </c>
      <c r="G48" s="16">
        <v>9.11</v>
      </c>
      <c r="H48" s="16">
        <v>4.18</v>
      </c>
      <c r="I48" s="16">
        <v>2.4</v>
      </c>
      <c r="J48" s="17">
        <v>2.63</v>
      </c>
    </row>
    <row r="49" spans="2:10" ht="57.75" customHeight="1" thickBot="1" x14ac:dyDescent="0.2">
      <c r="B49" s="18"/>
      <c r="C49" s="1156" t="s">
        <v>5</v>
      </c>
      <c r="D49" s="1156"/>
      <c r="E49" s="1157"/>
      <c r="F49" s="19">
        <v>3.51</v>
      </c>
      <c r="G49" s="20">
        <v>7.45</v>
      </c>
      <c r="H49" s="20" t="s">
        <v>531</v>
      </c>
      <c r="I49" s="20">
        <v>0.31</v>
      </c>
      <c r="J49" s="21">
        <v>2.0699999999999998</v>
      </c>
    </row>
    <row r="50" spans="2:10" x14ac:dyDescent="0.15"/>
  </sheetData>
  <sheetProtection algorithmName="SHA-512" hashValue="PZ7kZXWBO0eeGmLHAoEva906QbrX2QItLc9IkLFi2j3DJr4H48AP0kUhJySr4dwKBlo7aw7+BR3bnxQ2s8DbFA==" saltValue="GpwYXS+OOkFfz9/moFw4K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船橋　龍也</cp:lastModifiedBy>
  <dcterms:modified xsi:type="dcterms:W3CDTF">2026-09-08T08:12:24Z</dcterms:modified>
</cp:coreProperties>
</file>