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mhlwlan.sharepoint.com/sites/12304250/WorkingDocLib/施設/３７年度（令和７年度）/08-1地域介護・福祉空間整備等施設整備交付金/05_R8当初協議/"/>
    </mc:Choice>
  </mc:AlternateContent>
  <xr:revisionPtr revIDLastSave="1292" documentId="13_ncr:1_{A5FD0AF2-1692-43B8-9C25-67B7BA49AC63}" xr6:coauthVersionLast="47" xr6:coauthVersionMax="47" xr10:uidLastSave="{3F1C0EBC-012C-42B9-A1FC-1F2242577F29}"/>
  <bookViews>
    <workbookView xWindow="28680" yWindow="0" windowWidth="29040" windowHeight="15720" tabRatio="913" firstSheet="6" activeTab="12" xr2:uid="{00000000-000D-0000-FFFF-FFFF00000000}"/>
  </bookViews>
  <sheets>
    <sheet name="都道府県コード等" sheetId="31" r:id="rId1"/>
    <sheet name="スプリンクラー" sheetId="23" r:id="rId2"/>
    <sheet name="防災改修等支援事業（大規模修繕等) " sheetId="28" r:id="rId3"/>
    <sheet name="防災改修等支援事業（耐震化) " sheetId="26" r:id="rId4"/>
    <sheet name="防災改修等支援事業（非常用自家発電設備)" sheetId="29" r:id="rId5"/>
    <sheet name="防災改修等支援事業（水害対策強化)" sheetId="10" r:id="rId6"/>
    <sheet name="給水設備整備" sheetId="20" r:id="rId7"/>
    <sheet name="ブロック塀等改修整備" sheetId="21" r:id="rId8"/>
    <sheet name="換気設備整備" sheetId="25" r:id="rId9"/>
    <sheet name="社会福祉連携推進法人等による大規模修繕" sheetId="30" r:id="rId10"/>
    <sheet name="国土強靱化対策と一体的に行う大規模修繕等" sheetId="33" r:id="rId11"/>
    <sheet name="高齢者施設等の非常用自家発電整備" sheetId="19" r:id="rId12"/>
    <sheet name="高齢者施設等の水害対策強化" sheetId="22" r:id="rId13"/>
  </sheets>
  <definedNames>
    <definedName name="_xlnm._FilterDatabase" localSheetId="1" hidden="1">スプリンクラー!$A$4:$AE$4</definedName>
    <definedName name="_xlnm._FilterDatabase" localSheetId="7" hidden="1">ブロック塀等改修整備!$A$1:$N$20</definedName>
    <definedName name="_xlnm._FilterDatabase" localSheetId="8" hidden="1">換気設備整備!$A$1:$N$20</definedName>
    <definedName name="_xlnm._FilterDatabase" localSheetId="6" hidden="1">給水設備整備!$A$1:$N$20</definedName>
    <definedName name="_xlnm._FilterDatabase" localSheetId="12" hidden="1">高齢者施設等の水害対策強化!$A$1:$O$20</definedName>
    <definedName name="_xlnm._FilterDatabase" localSheetId="11" hidden="1">高齢者施設等の非常用自家発電整備!$A$1:$N$20</definedName>
    <definedName name="_xlnm._FilterDatabase" localSheetId="10" hidden="1">国土強靱化対策と一体的に行う大規模修繕等!$A$1:$N$20</definedName>
    <definedName name="_xlnm._FilterDatabase" localSheetId="9"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7">ブロック塀等改修整備!$A$1:$U$23</definedName>
    <definedName name="_xlnm.Print_Area" localSheetId="8">換気設備整備!$A$1:$T$24</definedName>
    <definedName name="_xlnm.Print_Area" localSheetId="6">給水設備整備!$A$1:$U$24</definedName>
    <definedName name="_xlnm.Print_Area" localSheetId="12">高齢者施設等の水害対策強化!$A$1:$AJ$24</definedName>
    <definedName name="_xlnm.Print_Area" localSheetId="11">高齢者施設等の非常用自家発電整備!$A$1:$X$24</definedName>
    <definedName name="_xlnm.Print_Area" localSheetId="10">国土強靱化対策と一体的に行う大規模修繕等!$A$1:$X$25</definedName>
    <definedName name="_xlnm.Print_Area" localSheetId="9">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<sst xmlns="http://schemas.openxmlformats.org/spreadsheetml/2006/main" count="691" uniqueCount="286">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</sst>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67">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NumberFormat="1"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9"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6"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15" fillId="5" borderId="1" xfId="0" applyNumberFormat="1" applyFont="1" applyFill="1" applyBorder="1" applyAlignment="1">
      <alignment vertical="center" wrapText="1"/>
    </xf>
    <xf numFmtId="0" fontId="18" fillId="0" borderId="1" xfId="0" applyFont="1" applyFill="1" applyBorder="1" applyAlignment="1">
      <alignment horizontal="center"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0" fontId="15" fillId="7" borderId="1" xfId="0" applyNumberFormat="1" applyFont="1" applyFill="1" applyBorder="1" applyAlignment="1">
      <alignment vertical="center" wrapText="1"/>
    </xf>
    <xf numFmtId="180" fontId="15" fillId="7"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0" fontId="18" fillId="6" borderId="1" xfId="0" applyFont="1" applyFill="1" applyBorder="1" applyAlignment="1">
      <alignment horizontal="center" vertical="center" wrapText="1"/>
    </xf>
    <xf numFmtId="184" fontId="14" fillId="0" borderId="0" xfId="0" applyNumberFormat="1" applyFo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38" fontId="18" fillId="0" borderId="1" xfId="7" applyFont="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workbookViewId="0">
      <selection activeCell="M4" sqref="M4"/>
    </sheetView>
  </sheetViews>
  <sheetFormatPr defaultRowHeight="13.5"/>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121" t="s">
        <v>123</v>
      </c>
      <c r="B1" s="121" t="s">
        <v>122</v>
      </c>
      <c r="C1" s="112" t="s">
        <v>124</v>
      </c>
      <c r="D1" s="112" t="s">
        <v>124</v>
      </c>
      <c r="E1" s="129" t="s">
        <v>154</v>
      </c>
      <c r="F1" s="130" t="s">
        <v>183</v>
      </c>
      <c r="G1" s="131" t="s">
        <v>214</v>
      </c>
      <c r="H1" s="132" t="s">
        <v>227</v>
      </c>
      <c r="I1" s="133" t="s">
        <v>235</v>
      </c>
      <c r="J1" s="134" t="s">
        <v>242</v>
      </c>
      <c r="K1" s="134" t="s">
        <v>242</v>
      </c>
      <c r="L1" s="135" t="s">
        <v>246</v>
      </c>
      <c r="M1" s="135" t="s">
        <v>246</v>
      </c>
      <c r="N1" s="135" t="s">
        <v>246</v>
      </c>
      <c r="O1" s="138" t="s">
        <v>257</v>
      </c>
      <c r="P1" s="142" t="s">
        <v>265</v>
      </c>
      <c r="Q1" s="73" t="s">
        <v>141</v>
      </c>
      <c r="R1" s="73" t="s">
        <v>169</v>
      </c>
      <c r="S1" s="73" t="s">
        <v>204</v>
      </c>
    </row>
    <row r="2" spans="1:19" ht="28.5" customHeight="1">
      <c r="A2" s="121"/>
      <c r="B2" s="121"/>
      <c r="C2" s="112" t="s">
        <v>133</v>
      </c>
      <c r="D2" s="112" t="s">
        <v>84</v>
      </c>
      <c r="E2" s="129" t="s">
        <v>84</v>
      </c>
      <c r="F2" s="130" t="s">
        <v>184</v>
      </c>
      <c r="G2" s="131" t="s">
        <v>84</v>
      </c>
      <c r="H2" s="132" t="s">
        <v>84</v>
      </c>
      <c r="I2" s="133" t="s">
        <v>84</v>
      </c>
      <c r="J2" s="134" t="s">
        <v>84</v>
      </c>
      <c r="K2" s="134" t="s">
        <v>243</v>
      </c>
      <c r="L2" s="135" t="s">
        <v>84</v>
      </c>
      <c r="M2" s="135" t="s">
        <v>243</v>
      </c>
      <c r="N2" s="135" t="s">
        <v>258</v>
      </c>
      <c r="O2" s="138" t="s">
        <v>84</v>
      </c>
      <c r="P2" s="142" t="s">
        <v>84</v>
      </c>
      <c r="R2" t="s">
        <v>170</v>
      </c>
    </row>
    <row r="3" spans="1:19" s="77" customFormat="1" ht="16.5">
      <c r="A3" s="77">
        <v>1</v>
      </c>
      <c r="B3" s="77" t="s">
        <v>30</v>
      </c>
      <c r="C3" s="77" t="s">
        <v>125</v>
      </c>
      <c r="D3" s="77" t="s">
        <v>40</v>
      </c>
      <c r="E3" s="77" t="s">
        <v>155</v>
      </c>
      <c r="F3" s="77" t="s">
        <v>185</v>
      </c>
      <c r="G3" s="77" t="s">
        <v>215</v>
      </c>
      <c r="H3" s="77" t="s">
        <v>228</v>
      </c>
      <c r="I3" s="98" t="s">
        <v>236</v>
      </c>
      <c r="J3" s="126" t="s">
        <v>219</v>
      </c>
      <c r="K3" s="127">
        <v>66400</v>
      </c>
      <c r="L3" s="77" t="s">
        <v>219</v>
      </c>
      <c r="M3" s="127">
        <v>31600</v>
      </c>
      <c r="N3" s="127" t="s">
        <v>118</v>
      </c>
      <c r="O3" s="127" t="s">
        <v>219</v>
      </c>
      <c r="P3" s="127" t="s">
        <v>219</v>
      </c>
      <c r="Q3" s="77" t="s">
        <v>142</v>
      </c>
      <c r="R3" s="77" t="s">
        <v>181</v>
      </c>
      <c r="S3" s="77" t="s">
        <v>205</v>
      </c>
    </row>
    <row r="4" spans="1:19" s="77" customFormat="1" ht="16.5">
      <c r="A4" s="77">
        <v>2</v>
      </c>
      <c r="B4" s="77" t="s">
        <v>31</v>
      </c>
      <c r="C4" s="77" t="s">
        <v>101</v>
      </c>
      <c r="D4" s="77" t="s">
        <v>43</v>
      </c>
      <c r="E4" s="77" t="s">
        <v>156</v>
      </c>
      <c r="F4" s="77" t="s">
        <v>187</v>
      </c>
      <c r="G4" s="77" t="s">
        <v>216</v>
      </c>
      <c r="H4" s="77" t="s">
        <v>216</v>
      </c>
      <c r="I4" s="98" t="s">
        <v>216</v>
      </c>
      <c r="J4" s="126" t="s">
        <v>220</v>
      </c>
      <c r="L4" s="77" t="s">
        <v>220</v>
      </c>
      <c r="N4" s="127" t="s">
        <v>247</v>
      </c>
      <c r="O4" s="127" t="s">
        <v>220</v>
      </c>
      <c r="P4" s="127" t="s">
        <v>220</v>
      </c>
      <c r="Q4" s="77" t="s">
        <v>143</v>
      </c>
      <c r="R4" s="77" t="s">
        <v>171</v>
      </c>
    </row>
    <row r="5" spans="1:19" s="77" customFormat="1" ht="16.5">
      <c r="A5" s="77">
        <v>3</v>
      </c>
      <c r="B5" s="77" t="s">
        <v>32</v>
      </c>
      <c r="C5" s="77" t="s">
        <v>126</v>
      </c>
      <c r="D5" s="77" t="s">
        <v>45</v>
      </c>
      <c r="E5" s="77" t="s">
        <v>157</v>
      </c>
      <c r="F5" s="77" t="s">
        <v>186</v>
      </c>
      <c r="G5" s="77" t="s">
        <v>217</v>
      </c>
      <c r="H5" s="77" t="s">
        <v>217</v>
      </c>
      <c r="I5" s="98" t="s">
        <v>217</v>
      </c>
      <c r="J5" s="126" t="s">
        <v>221</v>
      </c>
      <c r="L5" s="77" t="s">
        <v>221</v>
      </c>
      <c r="N5" s="127" t="s">
        <v>248</v>
      </c>
      <c r="O5" s="127" t="s">
        <v>221</v>
      </c>
      <c r="P5" s="127" t="s">
        <v>221</v>
      </c>
      <c r="R5" s="77" t="s">
        <v>172</v>
      </c>
    </row>
    <row r="6" spans="1:19" s="77" customFormat="1" ht="16.5">
      <c r="A6" s="77">
        <v>4</v>
      </c>
      <c r="B6" s="77" t="s">
        <v>33</v>
      </c>
      <c r="C6" s="77" t="s">
        <v>104</v>
      </c>
      <c r="D6" s="77" t="s">
        <v>42</v>
      </c>
      <c r="E6" s="77" t="s">
        <v>158</v>
      </c>
      <c r="F6" s="77" t="s">
        <v>188</v>
      </c>
      <c r="G6" s="77" t="s">
        <v>125</v>
      </c>
      <c r="H6" s="77" t="s">
        <v>125</v>
      </c>
      <c r="I6" s="98" t="s">
        <v>125</v>
      </c>
      <c r="J6" s="126" t="s">
        <v>130</v>
      </c>
      <c r="L6" s="77" t="s">
        <v>130</v>
      </c>
      <c r="N6" s="77" t="s">
        <v>249</v>
      </c>
      <c r="O6" s="77" t="s">
        <v>130</v>
      </c>
      <c r="P6" s="77" t="s">
        <v>130</v>
      </c>
      <c r="R6" s="77" t="s">
        <v>173</v>
      </c>
    </row>
    <row r="7" spans="1:19" s="77" customFormat="1" ht="16.5">
      <c r="A7" s="77">
        <v>5</v>
      </c>
      <c r="B7" s="77" t="s">
        <v>34</v>
      </c>
      <c r="C7" s="77" t="s">
        <v>127</v>
      </c>
      <c r="D7" s="77" t="s">
        <v>48</v>
      </c>
      <c r="E7" s="77" t="s">
        <v>159</v>
      </c>
      <c r="F7" s="77" t="s">
        <v>116</v>
      </c>
      <c r="G7" s="77" t="s">
        <v>218</v>
      </c>
      <c r="H7" s="77" t="s">
        <v>218</v>
      </c>
      <c r="I7" s="98" t="s">
        <v>218</v>
      </c>
      <c r="J7" s="126" t="s">
        <v>222</v>
      </c>
      <c r="L7" s="77" t="s">
        <v>222</v>
      </c>
      <c r="N7" s="77" t="s">
        <v>250</v>
      </c>
      <c r="O7" s="77" t="s">
        <v>222</v>
      </c>
      <c r="P7" s="77" t="s">
        <v>222</v>
      </c>
      <c r="R7" s="77" t="s">
        <v>174</v>
      </c>
    </row>
    <row r="8" spans="1:19" s="77" customFormat="1" ht="16.5">
      <c r="A8" s="77">
        <v>6</v>
      </c>
      <c r="B8" s="77" t="s">
        <v>35</v>
      </c>
      <c r="C8" s="77" t="s">
        <v>128</v>
      </c>
      <c r="D8" s="77" t="s">
        <v>146</v>
      </c>
      <c r="E8" s="77" t="s">
        <v>101</v>
      </c>
      <c r="F8" s="77" t="s">
        <v>189</v>
      </c>
      <c r="G8" s="77" t="s">
        <v>101</v>
      </c>
      <c r="H8" s="77" t="s">
        <v>101</v>
      </c>
      <c r="I8" s="98" t="s">
        <v>101</v>
      </c>
      <c r="J8" s="126"/>
      <c r="N8" s="77" t="s">
        <v>251</v>
      </c>
      <c r="R8" s="77" t="s">
        <v>175</v>
      </c>
    </row>
    <row r="9" spans="1:19" s="77" customFormat="1" ht="16.5">
      <c r="A9" s="77">
        <v>7</v>
      </c>
      <c r="B9" s="77" t="s">
        <v>36</v>
      </c>
      <c r="C9" s="77" t="s">
        <v>102</v>
      </c>
      <c r="E9" s="77" t="s">
        <v>102</v>
      </c>
      <c r="F9" s="77" t="s">
        <v>190</v>
      </c>
      <c r="G9" s="77" t="s">
        <v>102</v>
      </c>
      <c r="H9" s="77" t="s">
        <v>126</v>
      </c>
      <c r="I9" s="98" t="s">
        <v>126</v>
      </c>
      <c r="J9" s="126"/>
      <c r="R9" s="77" t="s">
        <v>176</v>
      </c>
    </row>
    <row r="10" spans="1:19" s="77" customFormat="1" ht="16.5">
      <c r="A10" s="77">
        <v>8</v>
      </c>
      <c r="B10" s="77" t="s">
        <v>37</v>
      </c>
      <c r="C10" s="77" t="s">
        <v>129</v>
      </c>
      <c r="E10" s="77" t="s">
        <v>103</v>
      </c>
      <c r="F10" s="77" t="s">
        <v>191</v>
      </c>
      <c r="G10" s="77" t="s">
        <v>103</v>
      </c>
      <c r="H10" s="77" t="s">
        <v>271</v>
      </c>
      <c r="I10" s="98" t="s">
        <v>271</v>
      </c>
      <c r="J10" s="126"/>
      <c r="R10" s="77" t="s">
        <v>177</v>
      </c>
    </row>
    <row r="11" spans="1:19" s="77" customFormat="1" ht="16.5">
      <c r="A11" s="77">
        <v>9</v>
      </c>
      <c r="B11" s="77" t="s">
        <v>38</v>
      </c>
      <c r="C11" s="77" t="s">
        <v>130</v>
      </c>
      <c r="E11" s="77" t="s">
        <v>104</v>
      </c>
      <c r="F11" s="77" t="s">
        <v>192</v>
      </c>
      <c r="G11" s="77" t="s">
        <v>104</v>
      </c>
      <c r="H11" s="77" t="s">
        <v>128</v>
      </c>
      <c r="I11" s="98" t="s">
        <v>103</v>
      </c>
      <c r="J11" s="25"/>
      <c r="R11" s="77" t="s">
        <v>178</v>
      </c>
    </row>
    <row r="12" spans="1:19" s="77" customFormat="1" ht="16.5">
      <c r="A12" s="77">
        <v>10</v>
      </c>
      <c r="B12" s="77" t="s">
        <v>39</v>
      </c>
      <c r="C12" s="77" t="s">
        <v>131</v>
      </c>
      <c r="E12" s="77" t="s">
        <v>127</v>
      </c>
      <c r="G12" s="77" t="s">
        <v>127</v>
      </c>
      <c r="H12" s="77" t="s">
        <v>102</v>
      </c>
      <c r="I12" s="98" t="s">
        <v>104</v>
      </c>
      <c r="J12" s="25"/>
      <c r="R12" s="77" t="s">
        <v>179</v>
      </c>
    </row>
    <row r="13" spans="1:19" s="77" customFormat="1" ht="16.5">
      <c r="A13" s="77">
        <v>11</v>
      </c>
      <c r="B13" s="77" t="s">
        <v>41</v>
      </c>
      <c r="C13" s="77" t="s">
        <v>132</v>
      </c>
      <c r="E13" s="77" t="s">
        <v>106</v>
      </c>
      <c r="G13" s="77" t="s">
        <v>106</v>
      </c>
      <c r="H13" s="77" t="s">
        <v>103</v>
      </c>
      <c r="I13" s="98" t="s">
        <v>127</v>
      </c>
      <c r="J13" s="25"/>
      <c r="R13" s="77" t="s">
        <v>180</v>
      </c>
    </row>
    <row r="14" spans="1:19" s="77" customFormat="1" ht="16.5">
      <c r="A14" s="77">
        <v>12</v>
      </c>
      <c r="B14" s="77" t="s">
        <v>44</v>
      </c>
      <c r="E14" s="77" t="s">
        <v>107</v>
      </c>
      <c r="G14" s="77" t="s">
        <v>107</v>
      </c>
      <c r="H14" s="77" t="s">
        <v>104</v>
      </c>
      <c r="I14" s="98" t="s">
        <v>129</v>
      </c>
      <c r="J14" s="25"/>
    </row>
    <row r="15" spans="1:19" s="77" customFormat="1" ht="16.5">
      <c r="A15" s="77">
        <v>13</v>
      </c>
      <c r="B15" s="77" t="s">
        <v>46</v>
      </c>
      <c r="E15" s="77" t="s">
        <v>108</v>
      </c>
      <c r="G15" s="77" t="s">
        <v>108</v>
      </c>
      <c r="H15" s="77" t="s">
        <v>127</v>
      </c>
      <c r="I15" s="98" t="s">
        <v>237</v>
      </c>
      <c r="J15" s="25"/>
    </row>
    <row r="16" spans="1:19" s="77" customFormat="1" ht="16.5">
      <c r="A16" s="77">
        <v>14</v>
      </c>
      <c r="B16" s="77" t="s">
        <v>47</v>
      </c>
      <c r="E16" s="77" t="s">
        <v>129</v>
      </c>
      <c r="G16" s="77" t="s">
        <v>129</v>
      </c>
      <c r="H16" s="77" t="s">
        <v>106</v>
      </c>
      <c r="I16" s="98" t="s">
        <v>220</v>
      </c>
      <c r="J16" s="25"/>
    </row>
    <row r="17" spans="1:10" s="77" customFormat="1" ht="16.5">
      <c r="A17" s="77">
        <v>15</v>
      </c>
      <c r="B17" s="77" t="s">
        <v>49</v>
      </c>
      <c r="E17" s="77" t="s">
        <v>160</v>
      </c>
      <c r="G17" s="77" t="s">
        <v>160</v>
      </c>
      <c r="H17" s="77" t="s">
        <v>229</v>
      </c>
      <c r="I17" s="98" t="s">
        <v>221</v>
      </c>
      <c r="J17" s="25"/>
    </row>
    <row r="18" spans="1:10" s="77" customFormat="1" ht="16.5">
      <c r="A18" s="77">
        <v>16</v>
      </c>
      <c r="B18" s="77" t="s">
        <v>50</v>
      </c>
      <c r="E18" s="77" t="s">
        <v>161</v>
      </c>
      <c r="G18" s="77" t="s">
        <v>161</v>
      </c>
      <c r="H18" s="77" t="s">
        <v>107</v>
      </c>
      <c r="I18" s="98" t="s">
        <v>130</v>
      </c>
      <c r="J18" s="25"/>
    </row>
    <row r="19" spans="1:10" s="77" customFormat="1" ht="16.5">
      <c r="A19" s="77">
        <v>17</v>
      </c>
      <c r="B19" s="77" t="s">
        <v>51</v>
      </c>
      <c r="G19" s="77" t="s">
        <v>219</v>
      </c>
      <c r="H19" s="77" t="s">
        <v>108</v>
      </c>
      <c r="I19" s="98" t="s">
        <v>222</v>
      </c>
      <c r="J19" s="25"/>
    </row>
    <row r="20" spans="1:10" s="77" customFormat="1" ht="16.5">
      <c r="A20" s="77">
        <v>18</v>
      </c>
      <c r="B20" s="77" t="s">
        <v>52</v>
      </c>
      <c r="G20" s="77" t="s">
        <v>220</v>
      </c>
      <c r="H20" s="77" t="s">
        <v>129</v>
      </c>
      <c r="I20" s="77" t="s">
        <v>131</v>
      </c>
      <c r="J20" s="25"/>
    </row>
    <row r="21" spans="1:10" s="77" customFormat="1" ht="16.5">
      <c r="A21" s="77">
        <v>19</v>
      </c>
      <c r="B21" s="77" t="s">
        <v>53</v>
      </c>
      <c r="G21" s="77" t="s">
        <v>221</v>
      </c>
      <c r="H21" s="77" t="s">
        <v>160</v>
      </c>
      <c r="I21" s="77" t="s">
        <v>270</v>
      </c>
      <c r="J21" s="25"/>
    </row>
    <row r="22" spans="1:10" s="77" customFormat="1" ht="16.5">
      <c r="A22" s="77">
        <v>20</v>
      </c>
      <c r="B22" s="77" t="s">
        <v>54</v>
      </c>
      <c r="G22" s="77" t="s">
        <v>130</v>
      </c>
      <c r="H22" s="77" t="s">
        <v>161</v>
      </c>
      <c r="J22" s="25"/>
    </row>
    <row r="23" spans="1:10" s="77" customFormat="1" ht="16.5">
      <c r="A23" s="77">
        <v>21</v>
      </c>
      <c r="B23" s="77" t="s">
        <v>56</v>
      </c>
      <c r="G23" s="77" t="s">
        <v>222</v>
      </c>
      <c r="H23" s="77" t="s">
        <v>230</v>
      </c>
      <c r="J23" s="25"/>
    </row>
    <row r="24" spans="1:10" s="77" customFormat="1">
      <c r="A24" s="77">
        <v>22</v>
      </c>
      <c r="B24" s="77" t="s">
        <v>57</v>
      </c>
      <c r="H24" s="77" t="s">
        <v>220</v>
      </c>
    </row>
    <row r="25" spans="1:10" s="77" customFormat="1">
      <c r="A25" s="77">
        <v>23</v>
      </c>
      <c r="B25" s="77" t="s">
        <v>58</v>
      </c>
      <c r="H25" s="77" t="s">
        <v>221</v>
      </c>
    </row>
    <row r="26" spans="1:10" s="77" customFormat="1">
      <c r="A26" s="77">
        <v>24</v>
      </c>
      <c r="B26" s="77" t="s">
        <v>59</v>
      </c>
      <c r="H26" s="77" t="s">
        <v>130</v>
      </c>
    </row>
    <row r="27" spans="1:10" s="77" customFormat="1">
      <c r="A27" s="77">
        <v>25</v>
      </c>
      <c r="B27" s="77" t="s">
        <v>60</v>
      </c>
      <c r="H27" s="77" t="s">
        <v>222</v>
      </c>
    </row>
    <row r="28" spans="1:10" s="77" customFormat="1">
      <c r="A28" s="77">
        <v>26</v>
      </c>
      <c r="B28" s="77" t="s">
        <v>61</v>
      </c>
      <c r="H28" s="77" t="s">
        <v>131</v>
      </c>
    </row>
    <row r="29" spans="1:10" s="77" customFormat="1">
      <c r="A29" s="77">
        <v>27</v>
      </c>
      <c r="B29" s="77" t="s">
        <v>62</v>
      </c>
      <c r="H29" s="77" t="s">
        <v>270</v>
      </c>
    </row>
    <row r="30" spans="1:10" s="77" customFormat="1">
      <c r="A30" s="77">
        <v>28</v>
      </c>
      <c r="B30" s="77" t="s">
        <v>63</v>
      </c>
      <c r="H30" s="77" t="s">
        <v>132</v>
      </c>
    </row>
    <row r="31" spans="1:10" s="77" customFormat="1">
      <c r="A31" s="77">
        <v>29</v>
      </c>
      <c r="B31" s="77" t="s">
        <v>64</v>
      </c>
      <c r="H31" s="77" t="s">
        <v>231</v>
      </c>
    </row>
    <row r="32" spans="1:10" s="77" customFormat="1">
      <c r="A32" s="77">
        <v>30</v>
      </c>
      <c r="B32" s="77" t="s">
        <v>65</v>
      </c>
      <c r="H32" s="77" t="s">
        <v>232</v>
      </c>
    </row>
    <row r="33" spans="1:22" s="77" customFormat="1">
      <c r="A33" s="77">
        <v>31</v>
      </c>
      <c r="B33" s="77" t="s">
        <v>66</v>
      </c>
      <c r="H33" s="77" t="s">
        <v>233</v>
      </c>
    </row>
    <row r="34" spans="1:22" s="77" customFormat="1">
      <c r="A34" s="77">
        <v>32</v>
      </c>
      <c r="B34" s="77" t="s">
        <v>67</v>
      </c>
      <c r="H34" s="77" t="s">
        <v>234</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0"/>
  <sheetViews>
    <sheetView view="pageBreakPreview" topLeftCell="H1" zoomScale="80" zoomScaleNormal="100" zoomScaleSheetLayoutView="80" workbookViewId="0">
      <pane ySplit="3" topLeftCell="A4" activePane="bottomLeft" state="frozen"/>
      <selection activeCell="L40" activeCellId="1" sqref="R20 L40"/>
      <selection pane="bottomLeft" activeCell="M4" sqref="M4"/>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7" width="18.125" style="5" customWidth="1"/>
    <col min="18" max="18" width="18.5" style="5" customWidth="1"/>
    <col min="19" max="19" width="15.25" style="5" customWidth="1"/>
    <col min="20" max="20" width="12.25" style="5" customWidth="1"/>
    <col min="21" max="21" width="18.75" style="5" customWidth="1"/>
    <col min="22" max="22" width="11.625" style="5" customWidth="1"/>
    <col min="23" max="16384" width="4.25" style="5"/>
  </cols>
  <sheetData>
    <row r="1" spans="1:22" ht="18.75">
      <c r="N1" s="4"/>
      <c r="O1" s="3"/>
      <c r="V1" s="39" t="s">
        <v>0</v>
      </c>
    </row>
    <row r="2" spans="1:22" ht="20.100000000000001" customHeight="1">
      <c r="A2" s="90" t="s">
        <v>241</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56" t="s">
        <v>244</v>
      </c>
      <c r="R3" s="104" t="s">
        <v>149</v>
      </c>
      <c r="S3" s="107" t="s">
        <v>14</v>
      </c>
      <c r="T3" s="107" t="s">
        <v>92</v>
      </c>
      <c r="U3" s="74" t="s">
        <v>145</v>
      </c>
      <c r="V3" s="104" t="s">
        <v>16</v>
      </c>
    </row>
    <row r="4" spans="1:22" ht="20.25" customHeight="1">
      <c r="A4" s="31">
        <v>1</v>
      </c>
      <c r="B4" s="15"/>
      <c r="C4" s="15"/>
      <c r="D4" s="123" t="e">
        <f>VLOOKUP(C4,都道府県コード等!A4:B50,2)</f>
        <v>#N/A</v>
      </c>
      <c r="E4" s="15"/>
      <c r="F4" s="15"/>
      <c r="G4" s="76"/>
      <c r="H4" s="15"/>
      <c r="I4" s="15"/>
      <c r="J4" s="45"/>
      <c r="K4" s="17"/>
      <c r="L4" s="17"/>
      <c r="M4" s="128"/>
      <c r="N4" s="83">
        <f>ROUNDDOWN(MIN(L4,M4)*1/2,0)</f>
        <v>0</v>
      </c>
      <c r="O4" s="18"/>
      <c r="P4" s="38"/>
      <c r="Q4" s="32"/>
      <c r="R4" s="32"/>
      <c r="S4" s="107"/>
      <c r="T4" s="76"/>
      <c r="U4" s="88"/>
      <c r="V4" s="46"/>
    </row>
    <row r="5" spans="1:22" ht="20.25" customHeight="1">
      <c r="A5" s="31">
        <v>2</v>
      </c>
      <c r="B5" s="15"/>
      <c r="C5" s="15"/>
      <c r="D5" s="123" t="e">
        <f>VLOOKUP(C5,都道府県コード等!A5:B51,2)</f>
        <v>#N/A</v>
      </c>
      <c r="E5" s="15"/>
      <c r="F5" s="15"/>
      <c r="G5" s="76"/>
      <c r="H5" s="15"/>
      <c r="I5" s="15"/>
      <c r="J5" s="45"/>
      <c r="K5" s="17"/>
      <c r="L5" s="17"/>
      <c r="M5" s="128"/>
      <c r="N5" s="83">
        <f t="shared" ref="N5:N17" si="0">ROUNDDOWN(MIN(L5,M5)*1/2,0)</f>
        <v>0</v>
      </c>
      <c r="O5" s="18"/>
      <c r="P5" s="38"/>
      <c r="Q5" s="32"/>
      <c r="R5" s="32"/>
      <c r="S5" s="107"/>
      <c r="T5" s="76"/>
      <c r="U5" s="88"/>
      <c r="V5" s="46"/>
    </row>
    <row r="6" spans="1:22" ht="20.25" customHeight="1">
      <c r="A6" s="31">
        <v>3</v>
      </c>
      <c r="B6" s="15"/>
      <c r="C6" s="15"/>
      <c r="D6" s="123" t="e">
        <f>VLOOKUP(C6,都道府県コード等!A6:B52,2)</f>
        <v>#N/A</v>
      </c>
      <c r="E6" s="15"/>
      <c r="F6" s="31"/>
      <c r="G6" s="76"/>
      <c r="H6" s="15"/>
      <c r="I6" s="15"/>
      <c r="J6" s="45"/>
      <c r="K6" s="17"/>
      <c r="L6" s="17"/>
      <c r="M6" s="128"/>
      <c r="N6" s="83">
        <f t="shared" si="0"/>
        <v>0</v>
      </c>
      <c r="O6" s="18"/>
      <c r="P6" s="38"/>
      <c r="Q6" s="32"/>
      <c r="R6" s="32"/>
      <c r="S6" s="107"/>
      <c r="T6" s="76"/>
      <c r="U6" s="88"/>
      <c r="V6" s="46"/>
    </row>
    <row r="7" spans="1:22" ht="20.25" customHeight="1">
      <c r="A7" s="31">
        <v>4</v>
      </c>
      <c r="B7" s="15"/>
      <c r="C7" s="15"/>
      <c r="D7" s="123" t="e">
        <f>VLOOKUP(C7,都道府県コード等!A7:B53,2)</f>
        <v>#N/A</v>
      </c>
      <c r="E7" s="15"/>
      <c r="F7" s="15"/>
      <c r="G7" s="76"/>
      <c r="H7" s="15"/>
      <c r="I7" s="15"/>
      <c r="J7" s="45"/>
      <c r="K7" s="17"/>
      <c r="L7" s="17"/>
      <c r="M7" s="128"/>
      <c r="N7" s="83">
        <f t="shared" si="0"/>
        <v>0</v>
      </c>
      <c r="O7" s="18"/>
      <c r="P7" s="38"/>
      <c r="Q7" s="32"/>
      <c r="R7" s="32"/>
      <c r="S7" s="107"/>
      <c r="T7" s="76"/>
      <c r="U7" s="88"/>
      <c r="V7" s="46"/>
    </row>
    <row r="8" spans="1:22" ht="20.25" customHeight="1">
      <c r="A8" s="31">
        <v>5</v>
      </c>
      <c r="B8" s="15"/>
      <c r="C8" s="15"/>
      <c r="D8" s="123" t="e">
        <f>VLOOKUP(C8,都道府県コード等!A8:B54,2)</f>
        <v>#N/A</v>
      </c>
      <c r="E8" s="15"/>
      <c r="F8" s="15"/>
      <c r="G8" s="76"/>
      <c r="H8" s="15"/>
      <c r="I8" s="15"/>
      <c r="J8" s="45"/>
      <c r="K8" s="17"/>
      <c r="L8" s="17"/>
      <c r="M8" s="128"/>
      <c r="N8" s="83">
        <f t="shared" si="0"/>
        <v>0</v>
      </c>
      <c r="O8" s="18"/>
      <c r="P8" s="38"/>
      <c r="Q8" s="32"/>
      <c r="R8" s="32"/>
      <c r="S8" s="107"/>
      <c r="T8" s="76"/>
      <c r="U8" s="88"/>
      <c r="V8" s="46"/>
    </row>
    <row r="9" spans="1:22" ht="20.25" customHeight="1">
      <c r="A9" s="31">
        <v>6</v>
      </c>
      <c r="B9" s="15"/>
      <c r="C9" s="15"/>
      <c r="D9" s="123" t="e">
        <f>VLOOKUP(C9,都道府県コード等!A9:B55,2)</f>
        <v>#N/A</v>
      </c>
      <c r="E9" s="15"/>
      <c r="F9" s="15"/>
      <c r="G9" s="76"/>
      <c r="H9" s="15"/>
      <c r="I9" s="15"/>
      <c r="J9" s="45"/>
      <c r="K9" s="17"/>
      <c r="L9" s="17"/>
      <c r="M9" s="128"/>
      <c r="N9" s="83">
        <f t="shared" si="0"/>
        <v>0</v>
      </c>
      <c r="O9" s="18"/>
      <c r="P9" s="38"/>
      <c r="Q9" s="32"/>
      <c r="R9" s="32"/>
      <c r="S9" s="107"/>
      <c r="T9" s="76"/>
      <c r="U9" s="88"/>
      <c r="V9" s="46"/>
    </row>
    <row r="10" spans="1:22"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32"/>
      <c r="R10" s="32"/>
      <c r="S10" s="107"/>
      <c r="T10" s="76"/>
      <c r="U10" s="88"/>
      <c r="V10" s="46"/>
    </row>
    <row r="11" spans="1:22"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32"/>
      <c r="R11" s="32"/>
      <c r="S11" s="107"/>
      <c r="T11" s="76"/>
      <c r="U11" s="88"/>
      <c r="V11" s="46"/>
    </row>
    <row r="12" spans="1:22"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32"/>
      <c r="R12" s="32"/>
      <c r="S12" s="107"/>
      <c r="T12" s="76"/>
      <c r="U12" s="88"/>
      <c r="V12" s="46"/>
    </row>
    <row r="13" spans="1:22"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32"/>
      <c r="R13" s="32"/>
      <c r="S13" s="107"/>
      <c r="T13" s="76"/>
      <c r="U13" s="88"/>
      <c r="V13" s="46"/>
    </row>
    <row r="14" spans="1:22"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32"/>
      <c r="R14" s="32"/>
      <c r="S14" s="107"/>
      <c r="T14" s="76"/>
      <c r="U14" s="88"/>
      <c r="V14" s="46"/>
    </row>
    <row r="15" spans="1:22"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32"/>
      <c r="R15" s="32"/>
      <c r="S15" s="107"/>
      <c r="T15" s="76"/>
      <c r="U15" s="88"/>
      <c r="V15" s="46"/>
    </row>
    <row r="16" spans="1:22"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32"/>
      <c r="R16" s="32"/>
      <c r="S16" s="107"/>
      <c r="T16" s="76"/>
      <c r="U16" s="88"/>
      <c r="V16" s="46"/>
    </row>
    <row r="17" spans="1:22"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32"/>
      <c r="R17" s="32"/>
      <c r="S17" s="107"/>
      <c r="T17" s="76"/>
      <c r="U17" s="88"/>
      <c r="V17" s="46"/>
    </row>
    <row r="18" spans="1:22" ht="20.25" customHeight="1">
      <c r="A18" s="31">
        <v>15</v>
      </c>
      <c r="B18" s="15"/>
      <c r="C18" s="15"/>
      <c r="D18" s="123" t="e">
        <f>VLOOKUP(C18,都道府県コード等!A18:B64,2)</f>
        <v>#N/A</v>
      </c>
      <c r="E18" s="15"/>
      <c r="F18" s="15"/>
      <c r="G18" s="76"/>
      <c r="H18" s="15"/>
      <c r="I18" s="15"/>
      <c r="J18" s="45"/>
      <c r="K18" s="17"/>
      <c r="L18" s="17"/>
      <c r="M18" s="128"/>
      <c r="N18" s="83">
        <f>ROUNDDOWN(MIN(L18,M18)*1/2,0)</f>
        <v>0</v>
      </c>
      <c r="O18" s="18"/>
      <c r="P18" s="38"/>
      <c r="Q18" s="32"/>
      <c r="R18" s="32"/>
      <c r="S18" s="107"/>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5">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V4:V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xr:uid="{1A95D17D-36D1-48BD-B3BA-4D877307ECA9}">
      <formula1>"有,無"</formula1>
    </dataValidation>
  </dataValidations>
  <pageMargins left="0.93" right="0.16" top="0.74803149606299213" bottom="0.74803149606299213" header="0.31496062992125984" footer="0.31496062992125984"/>
  <pageSetup paperSize="8" scale="53"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M5:M18 M4</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U4:U18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X81"/>
  <sheetViews>
    <sheetView view="pageBreakPreview" topLeftCell="I1" zoomScale="80" zoomScaleNormal="100" zoomScaleSheetLayoutView="80" workbookViewId="0">
      <pane ySplit="3" topLeftCell="A4" activePane="bottomLeft" state="frozen"/>
      <selection activeCell="L40" activeCellId="1" sqref="R20 L40"/>
      <selection pane="bottomLeft" activeCell="M5" sqref="M5"/>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1" width="12.875" style="5" customWidth="1"/>
    <col min="12" max="13" width="15" style="5" customWidth="1"/>
    <col min="14" max="15" width="12.875" style="5" customWidth="1"/>
    <col min="16" max="16" width="16.125" style="5" customWidth="1"/>
    <col min="17" max="19" width="20.125" style="5" customWidth="1"/>
    <col min="20" max="20" width="18.5" style="5" customWidth="1"/>
    <col min="21" max="21" width="15.25" style="5" customWidth="1"/>
    <col min="22" max="22" width="12.25" style="5" customWidth="1"/>
    <col min="23" max="23" width="18.75" style="5" customWidth="1"/>
    <col min="24" max="24" width="11.625" style="5" customWidth="1"/>
    <col min="25" max="16384" width="4.25" style="5"/>
  </cols>
  <sheetData>
    <row r="1" spans="1:24" ht="18.75">
      <c r="N1" s="4"/>
      <c r="O1" s="3"/>
      <c r="X1" s="39" t="s">
        <v>0</v>
      </c>
    </row>
    <row r="2" spans="1:24" ht="20.100000000000001" customHeight="1">
      <c r="A2" s="90" t="s">
        <v>245</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103" t="s">
        <v>1</v>
      </c>
      <c r="B3" s="104" t="s">
        <v>2</v>
      </c>
      <c r="C3" s="104" t="s">
        <v>3</v>
      </c>
      <c r="D3" s="124" t="s">
        <v>4</v>
      </c>
      <c r="E3" s="104" t="s">
        <v>5</v>
      </c>
      <c r="F3" s="104" t="s">
        <v>150</v>
      </c>
      <c r="G3" s="107" t="s">
        <v>84</v>
      </c>
      <c r="H3" s="104" t="s">
        <v>6</v>
      </c>
      <c r="I3" s="104" t="s">
        <v>7</v>
      </c>
      <c r="J3" s="104" t="s">
        <v>85</v>
      </c>
      <c r="K3" s="104" t="s">
        <v>86</v>
      </c>
      <c r="L3" s="104" t="s">
        <v>87</v>
      </c>
      <c r="M3" s="74" t="s">
        <v>88</v>
      </c>
      <c r="N3" s="106" t="s">
        <v>89</v>
      </c>
      <c r="O3" s="104" t="s">
        <v>117</v>
      </c>
      <c r="P3" s="105" t="s">
        <v>209</v>
      </c>
      <c r="Q3" s="107" t="s">
        <v>252</v>
      </c>
      <c r="R3" s="102" t="s">
        <v>259</v>
      </c>
      <c r="S3" s="137" t="s">
        <v>253</v>
      </c>
      <c r="T3" s="104" t="s">
        <v>149</v>
      </c>
      <c r="U3" s="107" t="s">
        <v>14</v>
      </c>
      <c r="V3" s="107" t="s">
        <v>92</v>
      </c>
      <c r="W3" s="74" t="s">
        <v>145</v>
      </c>
      <c r="X3" s="104" t="s">
        <v>16</v>
      </c>
    </row>
    <row r="4" spans="1:24" ht="20.25" customHeight="1">
      <c r="A4" s="31">
        <v>1</v>
      </c>
      <c r="B4" s="15"/>
      <c r="C4" s="15"/>
      <c r="D4" s="123" t="e">
        <f>VLOOKUP(C4,都道府県コード等!A4:B50,2)</f>
        <v>#N/A</v>
      </c>
      <c r="E4" s="15"/>
      <c r="F4" s="15"/>
      <c r="G4" s="76"/>
      <c r="H4" s="15"/>
      <c r="I4" s="15"/>
      <c r="J4" s="45"/>
      <c r="K4" s="17"/>
      <c r="L4" s="17"/>
      <c r="M4" s="128"/>
      <c r="N4" s="83">
        <f>ROUNDDOWN(MIN(L4,M4)*1/3,0)</f>
        <v>0</v>
      </c>
      <c r="O4" s="18"/>
      <c r="P4" s="38"/>
      <c r="Q4" s="136"/>
      <c r="R4" s="146"/>
      <c r="S4" s="32"/>
      <c r="T4" s="32"/>
      <c r="U4" s="107"/>
      <c r="V4" s="76"/>
      <c r="W4" s="88"/>
      <c r="X4" s="46"/>
    </row>
    <row r="5" spans="1:24" ht="20.25" customHeight="1">
      <c r="A5" s="31">
        <v>2</v>
      </c>
      <c r="B5" s="15"/>
      <c r="C5" s="15"/>
      <c r="D5" s="123" t="e">
        <f>VLOOKUP(C5,都道府県コード等!A5:B51,2)</f>
        <v>#N/A</v>
      </c>
      <c r="E5" s="15"/>
      <c r="F5" s="15"/>
      <c r="G5" s="76"/>
      <c r="H5" s="15"/>
      <c r="I5" s="15"/>
      <c r="J5" s="45"/>
      <c r="K5" s="17"/>
      <c r="L5" s="17"/>
      <c r="M5" s="128"/>
      <c r="N5" s="83">
        <f t="shared" ref="N5:N18" si="0">ROUNDDOWN(MIN(L5,M5)*1/3,0)</f>
        <v>0</v>
      </c>
      <c r="O5" s="18"/>
      <c r="P5" s="38"/>
      <c r="Q5" s="136"/>
      <c r="R5" s="146"/>
      <c r="S5" s="32"/>
      <c r="T5" s="32"/>
      <c r="U5" s="107"/>
      <c r="V5" s="76"/>
      <c r="W5" s="88"/>
      <c r="X5" s="46"/>
    </row>
    <row r="6" spans="1:24" ht="20.25" customHeight="1">
      <c r="A6" s="31">
        <v>3</v>
      </c>
      <c r="B6" s="15"/>
      <c r="C6" s="15"/>
      <c r="D6" s="123" t="e">
        <f>VLOOKUP(C6,都道府県コード等!A6:B52,2)</f>
        <v>#N/A</v>
      </c>
      <c r="E6" s="15"/>
      <c r="F6" s="31"/>
      <c r="G6" s="76"/>
      <c r="H6" s="15"/>
      <c r="I6" s="15"/>
      <c r="J6" s="45"/>
      <c r="K6" s="17"/>
      <c r="L6" s="17"/>
      <c r="M6" s="128"/>
      <c r="N6" s="83">
        <f t="shared" si="0"/>
        <v>0</v>
      </c>
      <c r="O6" s="18"/>
      <c r="P6" s="38"/>
      <c r="Q6" s="136"/>
      <c r="R6" s="146"/>
      <c r="S6" s="32"/>
      <c r="T6" s="32"/>
      <c r="U6" s="107"/>
      <c r="V6" s="76"/>
      <c r="W6" s="88"/>
      <c r="X6" s="46"/>
    </row>
    <row r="7" spans="1:24" ht="20.25" customHeight="1">
      <c r="A7" s="31">
        <v>4</v>
      </c>
      <c r="B7" s="15"/>
      <c r="C7" s="15"/>
      <c r="D7" s="123" t="e">
        <f>VLOOKUP(C7,都道府県コード等!A7:B53,2)</f>
        <v>#N/A</v>
      </c>
      <c r="E7" s="15"/>
      <c r="F7" s="15"/>
      <c r="G7" s="76"/>
      <c r="H7" s="15"/>
      <c r="I7" s="15"/>
      <c r="J7" s="45"/>
      <c r="K7" s="17"/>
      <c r="L7" s="17"/>
      <c r="M7" s="128"/>
      <c r="N7" s="83">
        <f t="shared" si="0"/>
        <v>0</v>
      </c>
      <c r="O7" s="18"/>
      <c r="P7" s="38"/>
      <c r="Q7" s="136"/>
      <c r="R7" s="146"/>
      <c r="S7" s="32"/>
      <c r="T7" s="32"/>
      <c r="U7" s="107"/>
      <c r="V7" s="76"/>
      <c r="W7" s="88"/>
      <c r="X7" s="46"/>
    </row>
    <row r="8" spans="1:24" ht="20.25" customHeight="1">
      <c r="A8" s="31">
        <v>5</v>
      </c>
      <c r="B8" s="15"/>
      <c r="C8" s="15"/>
      <c r="D8" s="123" t="e">
        <f>VLOOKUP(C8,都道府県コード等!A8:B54,2)</f>
        <v>#N/A</v>
      </c>
      <c r="E8" s="15"/>
      <c r="F8" s="15"/>
      <c r="G8" s="76"/>
      <c r="H8" s="15"/>
      <c r="I8" s="15"/>
      <c r="J8" s="45"/>
      <c r="K8" s="17"/>
      <c r="L8" s="17"/>
      <c r="M8" s="128"/>
      <c r="N8" s="83">
        <f t="shared" si="0"/>
        <v>0</v>
      </c>
      <c r="O8" s="18"/>
      <c r="P8" s="38"/>
      <c r="Q8" s="136"/>
      <c r="R8" s="146"/>
      <c r="S8" s="32"/>
      <c r="T8" s="32"/>
      <c r="U8" s="107"/>
      <c r="V8" s="76"/>
      <c r="W8" s="88"/>
      <c r="X8" s="46"/>
    </row>
    <row r="9" spans="1:24" ht="20.25" customHeight="1">
      <c r="A9" s="31">
        <v>6</v>
      </c>
      <c r="B9" s="15"/>
      <c r="C9" s="15"/>
      <c r="D9" s="123" t="e">
        <f>VLOOKUP(C9,都道府県コード等!A9:B55,2)</f>
        <v>#N/A</v>
      </c>
      <c r="E9" s="15"/>
      <c r="F9" s="15"/>
      <c r="G9" s="76"/>
      <c r="H9" s="15"/>
      <c r="I9" s="15"/>
      <c r="J9" s="45"/>
      <c r="K9" s="17"/>
      <c r="L9" s="17"/>
      <c r="M9" s="128"/>
      <c r="N9" s="83">
        <f t="shared" si="0"/>
        <v>0</v>
      </c>
      <c r="O9" s="18"/>
      <c r="P9" s="38"/>
      <c r="Q9" s="136"/>
      <c r="R9" s="146"/>
      <c r="S9" s="32"/>
      <c r="T9" s="32"/>
      <c r="U9" s="107"/>
      <c r="V9" s="76"/>
      <c r="W9" s="88"/>
      <c r="X9" s="46"/>
    </row>
    <row r="10" spans="1:24" ht="20.25" customHeight="1">
      <c r="A10" s="31">
        <v>7</v>
      </c>
      <c r="B10" s="15"/>
      <c r="C10" s="15"/>
      <c r="D10" s="123" t="e">
        <f>VLOOKUP(C10,都道府県コード等!A10:B56,2)</f>
        <v>#N/A</v>
      </c>
      <c r="E10" s="15"/>
      <c r="F10" s="15"/>
      <c r="G10" s="76"/>
      <c r="H10" s="15"/>
      <c r="I10" s="15"/>
      <c r="J10" s="45"/>
      <c r="K10" s="17"/>
      <c r="L10" s="17"/>
      <c r="M10" s="128"/>
      <c r="N10" s="83">
        <f t="shared" si="0"/>
        <v>0</v>
      </c>
      <c r="O10" s="18"/>
      <c r="P10" s="38"/>
      <c r="Q10" s="136"/>
      <c r="R10" s="146"/>
      <c r="S10" s="32"/>
      <c r="T10" s="32"/>
      <c r="U10" s="107"/>
      <c r="V10" s="76"/>
      <c r="W10" s="88"/>
      <c r="X10" s="46"/>
    </row>
    <row r="11" spans="1:24" ht="20.25" customHeight="1">
      <c r="A11" s="31">
        <v>8</v>
      </c>
      <c r="B11" s="15"/>
      <c r="C11" s="15"/>
      <c r="D11" s="123" t="e">
        <f>VLOOKUP(C11,都道府県コード等!A11:B57,2)</f>
        <v>#N/A</v>
      </c>
      <c r="E11" s="15"/>
      <c r="F11" s="15"/>
      <c r="G11" s="76"/>
      <c r="H11" s="15"/>
      <c r="I11" s="15"/>
      <c r="J11" s="45"/>
      <c r="K11" s="17"/>
      <c r="L11" s="17"/>
      <c r="M11" s="128"/>
      <c r="N11" s="83">
        <f t="shared" si="0"/>
        <v>0</v>
      </c>
      <c r="O11" s="18"/>
      <c r="P11" s="38"/>
      <c r="Q11" s="136"/>
      <c r="R11" s="146"/>
      <c r="S11" s="32"/>
      <c r="T11" s="32"/>
      <c r="U11" s="107"/>
      <c r="V11" s="76"/>
      <c r="W11" s="88"/>
      <c r="X11" s="46"/>
    </row>
    <row r="12" spans="1:24" ht="20.25" customHeight="1">
      <c r="A12" s="31">
        <v>9</v>
      </c>
      <c r="B12" s="15"/>
      <c r="C12" s="15"/>
      <c r="D12" s="123" t="e">
        <f>VLOOKUP(C12,都道府県コード等!A12:B58,2)</f>
        <v>#N/A</v>
      </c>
      <c r="E12" s="15"/>
      <c r="F12" s="15"/>
      <c r="G12" s="76"/>
      <c r="H12" s="15"/>
      <c r="I12" s="15"/>
      <c r="J12" s="45"/>
      <c r="K12" s="17"/>
      <c r="L12" s="17"/>
      <c r="M12" s="128"/>
      <c r="N12" s="83">
        <f t="shared" si="0"/>
        <v>0</v>
      </c>
      <c r="O12" s="18"/>
      <c r="P12" s="38"/>
      <c r="Q12" s="136"/>
      <c r="R12" s="146"/>
      <c r="S12" s="32"/>
      <c r="T12" s="32"/>
      <c r="U12" s="107"/>
      <c r="V12" s="76"/>
      <c r="W12" s="88"/>
      <c r="X12" s="46"/>
    </row>
    <row r="13" spans="1:24" ht="20.25" customHeight="1">
      <c r="A13" s="31">
        <v>10</v>
      </c>
      <c r="B13" s="15"/>
      <c r="C13" s="15"/>
      <c r="D13" s="123" t="e">
        <f>VLOOKUP(C13,都道府県コード等!A13:B59,2)</f>
        <v>#N/A</v>
      </c>
      <c r="E13" s="15"/>
      <c r="F13" s="15"/>
      <c r="G13" s="76"/>
      <c r="H13" s="15"/>
      <c r="I13" s="15"/>
      <c r="J13" s="45"/>
      <c r="K13" s="17"/>
      <c r="L13" s="17"/>
      <c r="M13" s="128"/>
      <c r="N13" s="83">
        <f t="shared" si="0"/>
        <v>0</v>
      </c>
      <c r="O13" s="18"/>
      <c r="P13" s="38"/>
      <c r="Q13" s="136"/>
      <c r="R13" s="146"/>
      <c r="S13" s="32"/>
      <c r="T13" s="32"/>
      <c r="U13" s="107"/>
      <c r="V13" s="76"/>
      <c r="W13" s="88"/>
      <c r="X13" s="46"/>
    </row>
    <row r="14" spans="1:24" ht="20.25" customHeight="1">
      <c r="A14" s="31">
        <v>11</v>
      </c>
      <c r="B14" s="15"/>
      <c r="C14" s="15"/>
      <c r="D14" s="123" t="e">
        <f>VLOOKUP(C14,都道府県コード等!A14:B60,2)</f>
        <v>#N/A</v>
      </c>
      <c r="E14" s="15"/>
      <c r="F14" s="15"/>
      <c r="G14" s="76"/>
      <c r="H14" s="15"/>
      <c r="I14" s="15"/>
      <c r="J14" s="45"/>
      <c r="K14" s="17"/>
      <c r="L14" s="17"/>
      <c r="M14" s="128"/>
      <c r="N14" s="83">
        <f t="shared" si="0"/>
        <v>0</v>
      </c>
      <c r="O14" s="18"/>
      <c r="P14" s="38"/>
      <c r="Q14" s="136"/>
      <c r="R14" s="146"/>
      <c r="S14" s="32"/>
      <c r="T14" s="32"/>
      <c r="U14" s="107"/>
      <c r="V14" s="76"/>
      <c r="W14" s="88"/>
      <c r="X14" s="46"/>
    </row>
    <row r="15" spans="1:24" ht="20.25" customHeight="1">
      <c r="A15" s="31">
        <v>12</v>
      </c>
      <c r="B15" s="15"/>
      <c r="C15" s="15"/>
      <c r="D15" s="123" t="e">
        <f>VLOOKUP(C15,都道府県コード等!A15:B61,2)</f>
        <v>#N/A</v>
      </c>
      <c r="E15" s="15"/>
      <c r="F15" s="15"/>
      <c r="G15" s="76"/>
      <c r="H15" s="15"/>
      <c r="I15" s="15"/>
      <c r="J15" s="45"/>
      <c r="K15" s="17"/>
      <c r="L15" s="17"/>
      <c r="M15" s="128"/>
      <c r="N15" s="83">
        <f t="shared" si="0"/>
        <v>0</v>
      </c>
      <c r="O15" s="18"/>
      <c r="P15" s="38"/>
      <c r="Q15" s="136"/>
      <c r="R15" s="146"/>
      <c r="S15" s="32"/>
      <c r="T15" s="32"/>
      <c r="U15" s="107"/>
      <c r="V15" s="76"/>
      <c r="W15" s="88"/>
      <c r="X15" s="46"/>
    </row>
    <row r="16" spans="1:24" ht="20.25" customHeight="1">
      <c r="A16" s="31">
        <v>13</v>
      </c>
      <c r="B16" s="15"/>
      <c r="C16" s="15"/>
      <c r="D16" s="123" t="e">
        <f>VLOOKUP(C16,都道府県コード等!A16:B62,2)</f>
        <v>#N/A</v>
      </c>
      <c r="E16" s="15"/>
      <c r="F16" s="15"/>
      <c r="G16" s="76"/>
      <c r="H16" s="15"/>
      <c r="I16" s="15"/>
      <c r="J16" s="45"/>
      <c r="K16" s="17"/>
      <c r="L16" s="17"/>
      <c r="M16" s="128"/>
      <c r="N16" s="83">
        <f t="shared" si="0"/>
        <v>0</v>
      </c>
      <c r="O16" s="18"/>
      <c r="P16" s="38"/>
      <c r="Q16" s="136"/>
      <c r="R16" s="146"/>
      <c r="S16" s="32"/>
      <c r="T16" s="32"/>
      <c r="U16" s="107"/>
      <c r="V16" s="76"/>
      <c r="W16" s="88"/>
      <c r="X16" s="46"/>
    </row>
    <row r="17" spans="1:24" ht="20.25" customHeight="1">
      <c r="A17" s="31">
        <v>14</v>
      </c>
      <c r="B17" s="15"/>
      <c r="C17" s="15"/>
      <c r="D17" s="123" t="e">
        <f>VLOOKUP(C17,都道府県コード等!A17:B63,2)</f>
        <v>#N/A</v>
      </c>
      <c r="E17" s="15"/>
      <c r="F17" s="15"/>
      <c r="G17" s="76"/>
      <c r="H17" s="15"/>
      <c r="I17" s="15"/>
      <c r="J17" s="45"/>
      <c r="K17" s="17"/>
      <c r="L17" s="17"/>
      <c r="M17" s="128"/>
      <c r="N17" s="83">
        <f t="shared" si="0"/>
        <v>0</v>
      </c>
      <c r="O17" s="18"/>
      <c r="P17" s="38"/>
      <c r="Q17" s="136"/>
      <c r="R17" s="146"/>
      <c r="S17" s="32"/>
      <c r="T17" s="32"/>
      <c r="U17" s="107"/>
      <c r="V17" s="76"/>
      <c r="W17" s="88"/>
      <c r="X17" s="46"/>
    </row>
    <row r="18" spans="1:24" ht="20.25" customHeight="1">
      <c r="A18" s="31">
        <v>15</v>
      </c>
      <c r="B18" s="15"/>
      <c r="C18" s="15"/>
      <c r="D18" s="123" t="e">
        <f>VLOOKUP(C18,都道府県コード等!A18:B64,2)</f>
        <v>#N/A</v>
      </c>
      <c r="E18" s="15"/>
      <c r="F18" s="15"/>
      <c r="G18" s="76"/>
      <c r="H18" s="15"/>
      <c r="I18" s="15"/>
      <c r="J18" s="45"/>
      <c r="K18" s="17"/>
      <c r="L18" s="17"/>
      <c r="M18" s="128"/>
      <c r="N18" s="83">
        <f t="shared" si="0"/>
        <v>0</v>
      </c>
      <c r="O18" s="18"/>
      <c r="P18" s="38"/>
      <c r="Q18" s="136"/>
      <c r="R18" s="146"/>
      <c r="S18" s="32"/>
      <c r="T18" s="32"/>
      <c r="U18" s="107"/>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00000000000001" customHeight="1">
      <c r="A22" s="20" t="s">
        <v>255</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269</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00000000000001" customHeight="1">
      <c r="A24" s="20" t="s">
        <v>254</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5">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T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X4:X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W4:W18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topLeftCell="J1" zoomScale="90" zoomScaleNormal="100" zoomScaleSheetLayoutView="90" workbookViewId="0">
      <pane ySplit="3" topLeftCell="A4" activePane="bottomLeft" state="frozen"/>
      <selection activeCell="L40" activeCellId="1" sqref="R20 L40"/>
      <selection pane="bottomLeft" activeCell="R3" sqref="R3"/>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1" width="12.875" style="13" customWidth="1"/>
    <col min="12" max="13" width="15" style="13" customWidth="1"/>
    <col min="14" max="16" width="12.875" style="13" customWidth="1"/>
    <col min="17" max="17" width="16.125" style="13" customWidth="1"/>
    <col min="18" max="18" width="17.875" style="13" customWidth="1"/>
    <col min="19" max="20" width="21.75" style="13" customWidth="1"/>
    <col min="21" max="21" width="17" style="13" customWidth="1"/>
    <col min="22" max="22" width="17" style="65" customWidth="1"/>
    <col min="23" max="23" width="20.375" style="13" customWidth="1"/>
    <col min="24" max="24" width="11.625" style="13" customWidth="1"/>
    <col min="25" max="16384" width="4.25" style="13"/>
  </cols>
  <sheetData>
    <row r="1" spans="1:24" ht="18.75">
      <c r="O1" s="64"/>
      <c r="P1" s="64"/>
      <c r="V1" s="13"/>
      <c r="X1" s="39" t="s">
        <v>0</v>
      </c>
    </row>
    <row r="2" spans="1:24" ht="20.100000000000001" customHeight="1">
      <c r="A2" s="90" t="s">
        <v>256</v>
      </c>
      <c r="V2" s="13"/>
    </row>
    <row r="3" spans="1:24" s="30" customFormat="1" ht="119.25" customHeight="1">
      <c r="A3" s="103" t="s">
        <v>1</v>
      </c>
      <c r="B3" s="104" t="s">
        <v>2</v>
      </c>
      <c r="C3" s="104" t="s">
        <v>3</v>
      </c>
      <c r="D3" s="124" t="s">
        <v>4</v>
      </c>
      <c r="E3" s="104" t="s">
        <v>5</v>
      </c>
      <c r="F3" s="104" t="s">
        <v>119</v>
      </c>
      <c r="G3" s="107" t="s">
        <v>84</v>
      </c>
      <c r="H3" s="104" t="s">
        <v>6</v>
      </c>
      <c r="I3" s="104" t="s">
        <v>7</v>
      </c>
      <c r="J3" s="104" t="s">
        <v>85</v>
      </c>
      <c r="K3" s="148" t="s">
        <v>274</v>
      </c>
      <c r="L3" s="148" t="s">
        <v>275</v>
      </c>
      <c r="M3" s="149" t="s">
        <v>276</v>
      </c>
      <c r="N3" s="149" t="s">
        <v>277</v>
      </c>
      <c r="O3" s="104" t="s">
        <v>117</v>
      </c>
      <c r="P3" s="105" t="s">
        <v>209</v>
      </c>
      <c r="Q3" s="56" t="s">
        <v>284</v>
      </c>
      <c r="R3" s="110" t="s">
        <v>282</v>
      </c>
      <c r="S3" s="111" t="s">
        <v>91</v>
      </c>
      <c r="T3" s="144" t="s">
        <v>260</v>
      </c>
      <c r="U3" s="107" t="s">
        <v>14</v>
      </c>
      <c r="V3" s="107" t="s">
        <v>92</v>
      </c>
      <c r="W3" s="74" t="s">
        <v>145</v>
      </c>
      <c r="X3" s="104" t="s">
        <v>16</v>
      </c>
    </row>
    <row r="4" spans="1:24"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122"/>
      <c r="Q4" s="15"/>
      <c r="R4" s="46"/>
      <c r="S4" s="92" t="e">
        <f>R4/Q4</f>
        <v>#DIV/0!</v>
      </c>
      <c r="T4" s="147"/>
      <c r="U4" s="107"/>
      <c r="V4" s="76"/>
      <c r="W4" s="88"/>
      <c r="X4" s="46"/>
    </row>
    <row r="5" spans="1:24" ht="20.25" customHeight="1">
      <c r="A5" s="31">
        <v>2</v>
      </c>
      <c r="B5" s="15"/>
      <c r="C5" s="16"/>
      <c r="D5" s="123" t="e">
        <f>VLOOKUP(C5,都道府県コード等!A5:B51,2)</f>
        <v>#N/A</v>
      </c>
      <c r="E5" s="16"/>
      <c r="F5" s="15"/>
      <c r="G5" s="76"/>
      <c r="H5" s="15"/>
      <c r="I5" s="15"/>
      <c r="J5" s="45"/>
      <c r="K5" s="17"/>
      <c r="L5" s="17"/>
      <c r="M5" s="83">
        <f>ROUNDDOWN(MIN(K5,L5),0)</f>
        <v>0</v>
      </c>
      <c r="N5" s="83">
        <f>ROUNDDOWN(M5*1/2,0)</f>
        <v>0</v>
      </c>
      <c r="O5" s="18"/>
      <c r="P5" s="38"/>
      <c r="Q5" s="15"/>
      <c r="R5" s="46"/>
      <c r="S5" s="92" t="e">
        <f>R5/Q5</f>
        <v>#DIV/0!</v>
      </c>
      <c r="T5" s="147"/>
      <c r="U5" s="107"/>
      <c r="V5" s="76"/>
      <c r="W5" s="88"/>
      <c r="X5" s="46"/>
    </row>
    <row r="6" spans="1:24" ht="20.25" customHeight="1">
      <c r="A6" s="31">
        <v>3</v>
      </c>
      <c r="B6" s="15"/>
      <c r="C6" s="16"/>
      <c r="D6" s="123" t="e">
        <f>VLOOKUP(C6,都道府県コード等!A6:B52,2)</f>
        <v>#N/A</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47"/>
      <c r="U6" s="107"/>
      <c r="V6" s="76"/>
      <c r="W6" s="88"/>
      <c r="X6" s="46"/>
    </row>
    <row r="7" spans="1:24"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5"/>
      <c r="R7" s="46"/>
      <c r="S7" s="92" t="e">
        <f t="shared" si="2"/>
        <v>#DIV/0!</v>
      </c>
      <c r="T7" s="147"/>
      <c r="U7" s="107"/>
      <c r="V7" s="76"/>
      <c r="W7" s="88"/>
      <c r="X7" s="46"/>
    </row>
    <row r="8" spans="1:24" ht="20.25" customHeight="1">
      <c r="A8" s="31">
        <v>5</v>
      </c>
      <c r="B8" s="15"/>
      <c r="C8" s="16"/>
      <c r="D8" s="123" t="e">
        <f>VLOOKUP(C8,都道府県コード等!A8:B54,2)</f>
        <v>#N/A</v>
      </c>
      <c r="E8" s="16"/>
      <c r="F8" s="15"/>
      <c r="G8" s="76"/>
      <c r="H8" s="15"/>
      <c r="I8" s="15"/>
      <c r="J8" s="45"/>
      <c r="K8" s="17"/>
      <c r="L8" s="17"/>
      <c r="M8" s="83">
        <f t="shared" si="0"/>
        <v>0</v>
      </c>
      <c r="N8" s="83">
        <f>ROUNDDOWN(M8*1/2,0)</f>
        <v>0</v>
      </c>
      <c r="O8" s="18"/>
      <c r="P8" s="38"/>
      <c r="Q8" s="15"/>
      <c r="R8" s="46"/>
      <c r="S8" s="92" t="e">
        <f t="shared" si="2"/>
        <v>#DIV/0!</v>
      </c>
      <c r="T8" s="147"/>
      <c r="U8" s="107"/>
      <c r="V8" s="76"/>
      <c r="W8" s="88"/>
      <c r="X8" s="46"/>
    </row>
    <row r="9" spans="1:24" ht="20.25" customHeight="1">
      <c r="A9" s="31">
        <v>6</v>
      </c>
      <c r="B9" s="15"/>
      <c r="C9" s="16"/>
      <c r="D9" s="123" t="e">
        <f>VLOOKUP(C9,都道府県コード等!A9:B55,2)</f>
        <v>#N/A</v>
      </c>
      <c r="E9" s="16"/>
      <c r="F9" s="15"/>
      <c r="G9" s="76"/>
      <c r="H9" s="15"/>
      <c r="I9" s="15"/>
      <c r="J9" s="45"/>
      <c r="K9" s="17"/>
      <c r="L9" s="17"/>
      <c r="M9" s="83">
        <f>ROUNDDOWN(MIN(K9,L9),0)</f>
        <v>0</v>
      </c>
      <c r="N9" s="83">
        <f>ROUNDDOWN(M9*1/2,0)</f>
        <v>0</v>
      </c>
      <c r="O9" s="18"/>
      <c r="P9" s="38"/>
      <c r="Q9" s="15"/>
      <c r="R9" s="46"/>
      <c r="S9" s="92" t="e">
        <f t="shared" si="2"/>
        <v>#DIV/0!</v>
      </c>
      <c r="T9" s="147"/>
      <c r="U9" s="107"/>
      <c r="V9" s="76"/>
      <c r="W9" s="88"/>
      <c r="X9" s="46"/>
    </row>
    <row r="10" spans="1:24"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5"/>
      <c r="R10" s="46"/>
      <c r="S10" s="92" t="e">
        <f t="shared" si="2"/>
        <v>#DIV/0!</v>
      </c>
      <c r="T10" s="147"/>
      <c r="U10" s="107"/>
      <c r="V10" s="76"/>
      <c r="W10" s="88"/>
      <c r="X10" s="46"/>
    </row>
    <row r="11" spans="1:24"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5"/>
      <c r="R11" s="46"/>
      <c r="S11" s="92" t="e">
        <f t="shared" si="2"/>
        <v>#DIV/0!</v>
      </c>
      <c r="T11" s="147"/>
      <c r="U11" s="107"/>
      <c r="V11" s="76"/>
      <c r="W11" s="88"/>
      <c r="X11" s="46"/>
    </row>
    <row r="12" spans="1:24"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5"/>
      <c r="R12" s="46"/>
      <c r="S12" s="92" t="e">
        <f t="shared" si="2"/>
        <v>#DIV/0!</v>
      </c>
      <c r="T12" s="147"/>
      <c r="U12" s="107"/>
      <c r="V12" s="76"/>
      <c r="W12" s="88"/>
      <c r="X12" s="46"/>
    </row>
    <row r="13" spans="1:24"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5"/>
      <c r="R13" s="46"/>
      <c r="S13" s="92" t="e">
        <f t="shared" si="2"/>
        <v>#DIV/0!</v>
      </c>
      <c r="T13" s="147"/>
      <c r="U13" s="107"/>
      <c r="V13" s="76"/>
      <c r="W13" s="88"/>
      <c r="X13" s="46"/>
    </row>
    <row r="14" spans="1:24"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5"/>
      <c r="R14" s="46"/>
      <c r="S14" s="92" t="e">
        <f t="shared" si="2"/>
        <v>#DIV/0!</v>
      </c>
      <c r="T14" s="147"/>
      <c r="U14" s="107"/>
      <c r="V14" s="76"/>
      <c r="W14" s="88"/>
      <c r="X14" s="46"/>
    </row>
    <row r="15" spans="1:24"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5"/>
      <c r="R15" s="46"/>
      <c r="S15" s="92" t="e">
        <f t="shared" si="2"/>
        <v>#DIV/0!</v>
      </c>
      <c r="T15" s="147"/>
      <c r="U15" s="107"/>
      <c r="V15" s="76"/>
      <c r="W15" s="88"/>
      <c r="X15" s="46"/>
    </row>
    <row r="16" spans="1:24"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5"/>
      <c r="R16" s="46"/>
      <c r="S16" s="92" t="e">
        <f t="shared" si="2"/>
        <v>#DIV/0!</v>
      </c>
      <c r="T16" s="147"/>
      <c r="U16" s="107"/>
      <c r="V16" s="76"/>
      <c r="W16" s="88"/>
      <c r="X16" s="46"/>
    </row>
    <row r="17" spans="1:24"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5"/>
      <c r="R17" s="46"/>
      <c r="S17" s="92" t="e">
        <f t="shared" si="2"/>
        <v>#DIV/0!</v>
      </c>
      <c r="T17" s="147"/>
      <c r="U17" s="107"/>
      <c r="V17" s="76"/>
      <c r="W17" s="88"/>
      <c r="X17" s="46"/>
    </row>
    <row r="18" spans="1:24"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5"/>
      <c r="R18" s="46"/>
      <c r="S18" s="92" t="e">
        <f t="shared" si="2"/>
        <v>#DIV/0!</v>
      </c>
      <c r="T18" s="147"/>
      <c r="U18" s="107"/>
      <c r="V18" s="76"/>
      <c r="W18" s="88"/>
      <c r="X18" s="46"/>
    </row>
    <row r="19" spans="1:24" s="12" customFormat="1" ht="20.25" customHeight="1">
      <c r="A19" s="30" t="s">
        <v>93</v>
      </c>
    </row>
    <row r="20" spans="1:24" s="12" customFormat="1" ht="20.25" customHeight="1">
      <c r="A20" s="30" t="s">
        <v>23</v>
      </c>
    </row>
    <row r="21" spans="1:24" s="12" customFormat="1" ht="20.100000000000001" customHeight="1">
      <c r="A21" s="139" t="s">
        <v>94</v>
      </c>
    </row>
    <row r="22" spans="1:24" s="12" customFormat="1" ht="20.25" customHeight="1">
      <c r="A22" s="30" t="s">
        <v>261</v>
      </c>
    </row>
    <row r="23" spans="1:24" s="12" customFormat="1" ht="20.100000000000001" customHeight="1">
      <c r="A23" s="139" t="s">
        <v>264</v>
      </c>
    </row>
    <row r="24" spans="1:24" s="12" customFormat="1" ht="20.25" customHeight="1"/>
    <row r="25" spans="1:24" ht="20.25" customHeight="1">
      <c r="V25" s="13"/>
    </row>
    <row r="26" spans="1:24" ht="20.25" customHeight="1"/>
    <row r="27" spans="1:24" ht="19.5" customHeight="1"/>
    <row r="28" spans="1:24" ht="19.5" customHeight="1"/>
    <row r="30" spans="1:24" ht="18.75">
      <c r="C30" s="23"/>
      <c r="D30" s="24"/>
      <c r="N30" s="66"/>
    </row>
    <row r="31" spans="1:24" ht="18.75">
      <c r="C31" s="23"/>
      <c r="D31" s="24"/>
    </row>
    <row r="32" spans="1:24" ht="18.75">
      <c r="C32" s="23"/>
      <c r="D32" s="24"/>
    </row>
    <row r="33" spans="3:18" ht="18.75">
      <c r="C33" s="23"/>
      <c r="D33" s="24"/>
    </row>
    <row r="34" spans="3:18" ht="18.75">
      <c r="C34" s="23"/>
      <c r="D34" s="24"/>
    </row>
    <row r="35" spans="3:18" ht="18.75">
      <c r="C35" s="23"/>
      <c r="D35" s="26"/>
    </row>
    <row r="36" spans="3:18" ht="18.75">
      <c r="C36" s="23"/>
      <c r="D36" s="26"/>
    </row>
    <row r="37" spans="3:18" ht="18.75">
      <c r="C37" s="23"/>
      <c r="D37" s="24"/>
    </row>
    <row r="38" spans="3:18" ht="18.75">
      <c r="C38" s="23"/>
      <c r="D38" s="24"/>
    </row>
    <row r="39" spans="3:18" ht="18.75">
      <c r="C39" s="23"/>
      <c r="D39" s="24"/>
    </row>
    <row r="40" spans="3:18" ht="18.75">
      <c r="C40" s="23"/>
      <c r="D40" s="24"/>
    </row>
    <row r="41" spans="3:18" ht="18.75">
      <c r="C41" s="23"/>
      <c r="D41" s="24"/>
    </row>
    <row r="42" spans="3:18" ht="18.75">
      <c r="C42" s="23"/>
      <c r="D42" s="24"/>
    </row>
    <row r="43" spans="3:18" ht="18.75">
      <c r="C43" s="23"/>
      <c r="D43" s="24"/>
    </row>
    <row r="44" spans="3:18" ht="18.75">
      <c r="C44" s="23"/>
      <c r="D44" s="24"/>
      <c r="Q44" s="67"/>
      <c r="R44" s="67"/>
    </row>
    <row r="45" spans="3:18" ht="18.75">
      <c r="C45" s="23"/>
      <c r="D45" s="24"/>
      <c r="Q45" s="67"/>
      <c r="R45" s="67"/>
    </row>
    <row r="46" spans="3:18" ht="18.75">
      <c r="C46" s="23"/>
      <c r="D46" s="24"/>
      <c r="Q46" s="67"/>
      <c r="R46" s="67"/>
    </row>
    <row r="47" spans="3:18" ht="18.75">
      <c r="C47" s="23"/>
      <c r="D47" s="24"/>
      <c r="Q47" s="67"/>
      <c r="R47" s="67"/>
    </row>
    <row r="48" spans="3:18" ht="18.75">
      <c r="C48" s="23"/>
      <c r="D48" s="24"/>
      <c r="Q48" s="67"/>
      <c r="R48" s="67"/>
    </row>
    <row r="49" spans="3:18" ht="18.75">
      <c r="C49" s="23"/>
      <c r="D49" s="24"/>
      <c r="Q49" s="67"/>
      <c r="R49" s="67"/>
    </row>
    <row r="50" spans="3:18" ht="18.75">
      <c r="C50" s="23"/>
      <c r="D50" s="24"/>
      <c r="Q50" s="67"/>
      <c r="R50" s="67"/>
    </row>
    <row r="51" spans="3:18" ht="18.75">
      <c r="C51" s="23"/>
      <c r="D51" s="24"/>
      <c r="Q51" s="67"/>
      <c r="R51" s="67"/>
    </row>
    <row r="52" spans="3:18" ht="18.75">
      <c r="C52" s="23"/>
      <c r="D52" s="24"/>
      <c r="Q52" s="67"/>
      <c r="R52" s="67"/>
    </row>
    <row r="53" spans="3:18" ht="18.75">
      <c r="C53" s="23"/>
      <c r="D53" s="24"/>
      <c r="Q53" s="67"/>
      <c r="R53" s="67"/>
    </row>
    <row r="54" spans="3:18" ht="18.75">
      <c r="C54" s="23"/>
      <c r="D54" s="24"/>
      <c r="Q54" s="67"/>
      <c r="R54" s="67"/>
    </row>
    <row r="55" spans="3:18" ht="18.75">
      <c r="C55" s="23"/>
      <c r="D55" s="24"/>
      <c r="Q55" s="67"/>
      <c r="R55" s="67"/>
    </row>
    <row r="56" spans="3:18" ht="18.75">
      <c r="C56" s="23"/>
      <c r="D56" s="24"/>
      <c r="Q56" s="67"/>
      <c r="R56" s="67"/>
    </row>
    <row r="57" spans="3:18" ht="18.75">
      <c r="C57" s="23"/>
      <c r="D57" s="24"/>
      <c r="Q57" s="67"/>
      <c r="R57" s="67"/>
    </row>
    <row r="58" spans="3:18" ht="18.75">
      <c r="C58" s="23"/>
      <c r="D58" s="24"/>
      <c r="Q58" s="67"/>
      <c r="R58" s="67"/>
    </row>
    <row r="59" spans="3:18" ht="18.75">
      <c r="C59" s="23"/>
      <c r="D59" s="24"/>
      <c r="Q59" s="67"/>
      <c r="R59" s="67"/>
    </row>
    <row r="60" spans="3:18" ht="18.75">
      <c r="C60" s="23"/>
      <c r="D60" s="24"/>
      <c r="Q60" s="67"/>
      <c r="R60" s="67"/>
    </row>
    <row r="61" spans="3:18" ht="18.75">
      <c r="C61" s="23"/>
      <c r="D61" s="24"/>
      <c r="Q61" s="67"/>
      <c r="R61" s="67"/>
    </row>
    <row r="62" spans="3:18" ht="18.75">
      <c r="C62" s="23"/>
      <c r="D62" s="24"/>
      <c r="Q62" s="67"/>
      <c r="R62" s="67"/>
    </row>
    <row r="63" spans="3:18" ht="18.75">
      <c r="C63" s="23"/>
      <c r="D63" s="24"/>
      <c r="Q63" s="67"/>
      <c r="R63" s="67"/>
    </row>
    <row r="64" spans="3:18" ht="18.75">
      <c r="C64" s="23"/>
      <c r="D64" s="24"/>
      <c r="Q64" s="67"/>
      <c r="R64" s="67"/>
    </row>
    <row r="65" spans="3:18" ht="18.75">
      <c r="C65" s="23"/>
      <c r="D65" s="24"/>
      <c r="Q65" s="67"/>
      <c r="R65" s="67"/>
    </row>
    <row r="66" spans="3:18" ht="18.75">
      <c r="C66" s="23"/>
      <c r="D66" s="24"/>
      <c r="Q66" s="67"/>
      <c r="R66" s="67"/>
    </row>
    <row r="67" spans="3:18" ht="18.75">
      <c r="C67" s="23"/>
      <c r="D67" s="24"/>
      <c r="Q67" s="67"/>
      <c r="R67" s="67"/>
    </row>
    <row r="68" spans="3:18" ht="18.75">
      <c r="C68" s="23"/>
      <c r="D68" s="24"/>
      <c r="Q68" s="67"/>
      <c r="R68" s="67"/>
    </row>
    <row r="69" spans="3:18" ht="18.75">
      <c r="C69" s="23"/>
      <c r="D69" s="24"/>
      <c r="Q69" s="67"/>
      <c r="R69" s="67"/>
    </row>
    <row r="70" spans="3:18" ht="18.75">
      <c r="C70" s="23"/>
      <c r="D70" s="24"/>
      <c r="Q70" s="67"/>
      <c r="R70" s="67"/>
    </row>
    <row r="71" spans="3:18" ht="18.75">
      <c r="C71" s="23"/>
      <c r="D71" s="24"/>
      <c r="Q71" s="67"/>
      <c r="R71" s="67"/>
    </row>
    <row r="72" spans="3:18" ht="18.75">
      <c r="C72" s="23"/>
      <c r="D72" s="24"/>
      <c r="Q72" s="67"/>
      <c r="R72" s="67"/>
    </row>
    <row r="73" spans="3:18" ht="18.75">
      <c r="C73" s="23"/>
      <c r="D73" s="24"/>
      <c r="Q73" s="67"/>
      <c r="R73" s="67"/>
    </row>
    <row r="74" spans="3:18" ht="18.75">
      <c r="C74" s="23"/>
      <c r="D74" s="24"/>
      <c r="Q74" s="67"/>
      <c r="R74" s="67"/>
    </row>
    <row r="75" spans="3:18" ht="18.75">
      <c r="C75" s="23"/>
      <c r="D75" s="24"/>
      <c r="Q75" s="67"/>
      <c r="R75" s="67"/>
    </row>
    <row r="76" spans="3:18" ht="18.75">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J75"/>
  <sheetViews>
    <sheetView tabSelected="1" view="pageBreakPreview" zoomScale="70" zoomScaleNormal="100" zoomScaleSheetLayoutView="70" workbookViewId="0">
      <pane ySplit="3" topLeftCell="A4" activePane="bottomLeft" state="frozen"/>
      <selection activeCell="M35" sqref="M35"/>
      <selection pane="bottomLeft" activeCell="AD4" sqref="AD4"/>
    </sheetView>
  </sheetViews>
  <sheetFormatPr defaultColWidth="4.25" defaultRowHeight="16.5"/>
  <cols>
    <col min="1" max="1" width="6.625" style="13" customWidth="1"/>
    <col min="2" max="2" width="17" style="13" customWidth="1"/>
    <col min="3" max="3" width="9.5" style="13" customWidth="1"/>
    <col min="4" max="4" width="18.5" style="13" customWidth="1"/>
    <col min="5" max="5" width="18.625" style="13" customWidth="1"/>
    <col min="6" max="6" width="24.25" style="13" customWidth="1"/>
    <col min="7" max="7" width="28.375" style="13" customWidth="1"/>
    <col min="8" max="8" width="28.625" style="13" customWidth="1"/>
    <col min="9" max="9" width="35.625" style="13" customWidth="1"/>
    <col min="10" max="10" width="25.625" style="13" customWidth="1"/>
    <col min="11" max="11" width="41.25" style="13" customWidth="1"/>
    <col min="12" max="13" width="16.625" style="13" customWidth="1"/>
    <col min="14" max="14" width="19.125" style="13" customWidth="1"/>
    <col min="15" max="15" width="16.875" style="13" customWidth="1"/>
    <col min="16" max="16" width="17.25" style="13" customWidth="1"/>
    <col min="17" max="17" width="17" style="13" customWidth="1"/>
    <col min="18" max="19" width="16.5" style="13" customWidth="1"/>
    <col min="20" max="25" width="16.5" style="5" customWidth="1"/>
    <col min="26" max="28" width="16.5" style="13" customWidth="1"/>
    <col min="29" max="30" width="18.625" style="13" customWidth="1"/>
    <col min="31" max="31" width="18.75" style="13" customWidth="1"/>
    <col min="32" max="32" width="20" style="13" customWidth="1"/>
    <col min="33" max="34" width="16" style="13" customWidth="1"/>
    <col min="35" max="35" width="16.875" style="13" customWidth="1"/>
    <col min="36" max="36" width="16" style="13" customWidth="1"/>
    <col min="37" max="16384" width="4.25" style="13"/>
  </cols>
  <sheetData>
    <row r="1" spans="1:36" ht="12" customHeight="1">
      <c r="P1" s="21"/>
    </row>
    <row r="2" spans="1:36" ht="30" customHeight="1">
      <c r="A2" s="90" t="s">
        <v>278</v>
      </c>
      <c r="P2" s="21"/>
    </row>
    <row r="3" spans="1:36" s="62" customFormat="1" ht="114.75" customHeight="1">
      <c r="A3" s="42" t="s">
        <v>1</v>
      </c>
      <c r="B3" s="43" t="s">
        <v>2</v>
      </c>
      <c r="C3" s="43" t="s">
        <v>3</v>
      </c>
      <c r="D3" s="114" t="s">
        <v>4</v>
      </c>
      <c r="E3" s="43" t="s">
        <v>5</v>
      </c>
      <c r="F3" s="43" t="s">
        <v>83</v>
      </c>
      <c r="G3" s="115" t="s">
        <v>84</v>
      </c>
      <c r="H3" s="43" t="s">
        <v>6</v>
      </c>
      <c r="I3" s="43" t="s">
        <v>7</v>
      </c>
      <c r="J3" s="116" t="s">
        <v>113</v>
      </c>
      <c r="K3" s="43" t="s">
        <v>114</v>
      </c>
      <c r="L3" s="148" t="s">
        <v>274</v>
      </c>
      <c r="M3" s="148" t="s">
        <v>275</v>
      </c>
      <c r="N3" s="149" t="s">
        <v>276</v>
      </c>
      <c r="O3" s="149" t="s">
        <v>277</v>
      </c>
      <c r="P3" s="108" t="s">
        <v>117</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284</v>
      </c>
      <c r="AE3" s="104" t="s">
        <v>149</v>
      </c>
      <c r="AF3" s="140" t="s">
        <v>260</v>
      </c>
      <c r="AG3" s="107" t="s">
        <v>14</v>
      </c>
      <c r="AH3" s="107" t="s">
        <v>92</v>
      </c>
      <c r="AI3" s="74" t="s">
        <v>145</v>
      </c>
      <c r="AJ3" s="43" t="s">
        <v>16</v>
      </c>
    </row>
    <row r="4" spans="1:36" ht="22.5" customHeight="1">
      <c r="A4" s="31">
        <v>1</v>
      </c>
      <c r="B4" s="15"/>
      <c r="C4" s="16"/>
      <c r="D4" s="109" t="e">
        <f>VLOOKUP(C4,都道府県コード等!A4:B50,2)</f>
        <v>#N/A</v>
      </c>
      <c r="E4" s="16"/>
      <c r="F4" s="15"/>
      <c r="G4" s="76"/>
      <c r="H4" s="15"/>
      <c r="I4" s="15"/>
      <c r="J4" s="113"/>
      <c r="K4" s="143"/>
      <c r="L4" s="17"/>
      <c r="M4" s="17"/>
      <c r="N4" s="83">
        <f>ROUNDDOWN(MIN(L4,M4),0)</f>
        <v>0</v>
      </c>
      <c r="O4" s="83">
        <f>ROUNDDOWN(N4*1/2,0)</f>
        <v>0</v>
      </c>
      <c r="P4" s="22"/>
      <c r="Q4" s="122"/>
      <c r="R4" s="107"/>
      <c r="S4" s="107"/>
      <c r="T4" s="107"/>
      <c r="U4" s="107"/>
      <c r="V4" s="107"/>
      <c r="W4" s="107"/>
      <c r="X4" s="107"/>
      <c r="Y4" s="107"/>
      <c r="Z4" s="107"/>
      <c r="AA4" s="107"/>
      <c r="AB4" s="107"/>
      <c r="AC4" s="107"/>
      <c r="AD4" s="57"/>
      <c r="AE4" s="32"/>
      <c r="AF4" s="141"/>
      <c r="AG4" s="107"/>
      <c r="AH4" s="76"/>
      <c r="AI4" s="88"/>
      <c r="AJ4" s="46"/>
    </row>
    <row r="5" spans="1:36" ht="22.5" customHeight="1">
      <c r="A5" s="31">
        <v>2</v>
      </c>
      <c r="B5" s="15"/>
      <c r="C5" s="16"/>
      <c r="D5" s="109" t="e">
        <f>VLOOKUP(C5,都道府県コード等!A5:B51,2)</f>
        <v>#N/A</v>
      </c>
      <c r="E5" s="16"/>
      <c r="F5" s="15"/>
      <c r="G5" s="76"/>
      <c r="H5" s="15"/>
      <c r="I5" s="15"/>
      <c r="J5" s="113"/>
      <c r="K5" s="143"/>
      <c r="L5" s="17"/>
      <c r="M5" s="17"/>
      <c r="N5" s="83">
        <f>ROUNDDOWN(MIN(L5,M5),0)</f>
        <v>0</v>
      </c>
      <c r="O5" s="83">
        <f>ROUNDDOWN(N5*1/2,0)</f>
        <v>0</v>
      </c>
      <c r="P5" s="22"/>
      <c r="Q5" s="38"/>
      <c r="R5" s="107"/>
      <c r="S5" s="107"/>
      <c r="T5" s="107"/>
      <c r="U5" s="107"/>
      <c r="V5" s="107"/>
      <c r="W5" s="107"/>
      <c r="X5" s="107"/>
      <c r="Y5" s="107"/>
      <c r="Z5" s="107"/>
      <c r="AA5" s="107"/>
      <c r="AB5" s="107"/>
      <c r="AC5" s="107"/>
      <c r="AD5" s="32"/>
      <c r="AE5" s="32"/>
      <c r="AF5" s="141"/>
      <c r="AG5" s="107"/>
      <c r="AH5" s="76"/>
      <c r="AI5" s="88"/>
      <c r="AJ5" s="46"/>
    </row>
    <row r="6" spans="1:36" ht="22.5" customHeight="1">
      <c r="A6" s="31">
        <v>3</v>
      </c>
      <c r="B6" s="15"/>
      <c r="C6" s="16"/>
      <c r="D6" s="109" t="e">
        <f>VLOOKUP(C6,都道府県コード等!A6:B52,2)</f>
        <v>#N/A</v>
      </c>
      <c r="E6" s="16"/>
      <c r="F6" s="15"/>
      <c r="G6" s="76"/>
      <c r="H6" s="15"/>
      <c r="I6" s="15"/>
      <c r="J6" s="113"/>
      <c r="K6" s="143"/>
      <c r="L6" s="17"/>
      <c r="M6" s="17"/>
      <c r="N6" s="83">
        <f t="shared" ref="N6:N18" si="0">ROUNDDOWN(MIN(L6,M6),0)</f>
        <v>0</v>
      </c>
      <c r="O6" s="83">
        <f t="shared" ref="O6:O18" si="1">ROUNDDOWN(N6*1/2,0)</f>
        <v>0</v>
      </c>
      <c r="P6" s="22"/>
      <c r="Q6" s="38"/>
      <c r="R6" s="107"/>
      <c r="S6" s="107"/>
      <c r="T6" s="107"/>
      <c r="U6" s="107"/>
      <c r="V6" s="107"/>
      <c r="W6" s="107"/>
      <c r="X6" s="107"/>
      <c r="Y6" s="107"/>
      <c r="Z6" s="107"/>
      <c r="AA6" s="107"/>
      <c r="AB6" s="107"/>
      <c r="AC6" s="107"/>
      <c r="AD6" s="32"/>
      <c r="AE6" s="32"/>
      <c r="AF6" s="141"/>
      <c r="AG6" s="107"/>
      <c r="AH6" s="76"/>
      <c r="AI6" s="88"/>
      <c r="AJ6" s="46"/>
    </row>
    <row r="7" spans="1:36" ht="22.5" customHeight="1">
      <c r="A7" s="31">
        <v>4</v>
      </c>
      <c r="B7" s="15"/>
      <c r="C7" s="16"/>
      <c r="D7" s="109" t="e">
        <f>VLOOKUP(C7,都道府県コード等!A7:B53,2)</f>
        <v>#N/A</v>
      </c>
      <c r="E7" s="16"/>
      <c r="F7" s="15"/>
      <c r="G7" s="76"/>
      <c r="H7" s="15"/>
      <c r="I7" s="15"/>
      <c r="J7" s="113"/>
      <c r="K7" s="143"/>
      <c r="L7" s="17"/>
      <c r="M7" s="17"/>
      <c r="N7" s="83">
        <f t="shared" si="0"/>
        <v>0</v>
      </c>
      <c r="O7" s="83">
        <f t="shared" si="1"/>
        <v>0</v>
      </c>
      <c r="P7" s="22"/>
      <c r="Q7" s="38"/>
      <c r="R7" s="107"/>
      <c r="S7" s="107"/>
      <c r="T7" s="107"/>
      <c r="U7" s="107"/>
      <c r="V7" s="107"/>
      <c r="W7" s="107"/>
      <c r="X7" s="107"/>
      <c r="Y7" s="107"/>
      <c r="Z7" s="107"/>
      <c r="AA7" s="107"/>
      <c r="AB7" s="107"/>
      <c r="AC7" s="107"/>
      <c r="AD7" s="32"/>
      <c r="AE7" s="32"/>
      <c r="AF7" s="141"/>
      <c r="AG7" s="107"/>
      <c r="AH7" s="76"/>
      <c r="AI7" s="88"/>
      <c r="AJ7" s="46"/>
    </row>
    <row r="8" spans="1:36" ht="22.5" customHeight="1">
      <c r="A8" s="31">
        <v>5</v>
      </c>
      <c r="B8" s="15"/>
      <c r="C8" s="16"/>
      <c r="D8" s="109" t="e">
        <f>VLOOKUP(C8,都道府県コード等!A8:B54,2)</f>
        <v>#N/A</v>
      </c>
      <c r="E8" s="16"/>
      <c r="F8" s="15"/>
      <c r="G8" s="76"/>
      <c r="H8" s="15"/>
      <c r="I8" s="15"/>
      <c r="J8" s="113"/>
      <c r="K8" s="143"/>
      <c r="L8" s="17"/>
      <c r="M8" s="17"/>
      <c r="N8" s="83">
        <f t="shared" si="0"/>
        <v>0</v>
      </c>
      <c r="O8" s="83">
        <f t="shared" si="1"/>
        <v>0</v>
      </c>
      <c r="P8" s="22"/>
      <c r="Q8" s="38"/>
      <c r="R8" s="107"/>
      <c r="S8" s="107"/>
      <c r="T8" s="107"/>
      <c r="U8" s="107"/>
      <c r="V8" s="107"/>
      <c r="W8" s="107"/>
      <c r="X8" s="107"/>
      <c r="Y8" s="107"/>
      <c r="Z8" s="107"/>
      <c r="AA8" s="107"/>
      <c r="AB8" s="107"/>
      <c r="AC8" s="107"/>
      <c r="AD8" s="32"/>
      <c r="AE8" s="32"/>
      <c r="AF8" s="141"/>
      <c r="AG8" s="107"/>
      <c r="AH8" s="76"/>
      <c r="AI8" s="88"/>
      <c r="AJ8" s="46"/>
    </row>
    <row r="9" spans="1:36" ht="22.5" customHeight="1">
      <c r="A9" s="31">
        <v>6</v>
      </c>
      <c r="B9" s="15"/>
      <c r="C9" s="16"/>
      <c r="D9" s="109" t="e">
        <f>VLOOKUP(C9,都道府県コード等!A9:B55,2)</f>
        <v>#N/A</v>
      </c>
      <c r="E9" s="16"/>
      <c r="F9" s="15"/>
      <c r="G9" s="76"/>
      <c r="H9" s="15"/>
      <c r="I9" s="15"/>
      <c r="J9" s="113"/>
      <c r="K9" s="143"/>
      <c r="L9" s="17"/>
      <c r="M9" s="17"/>
      <c r="N9" s="83">
        <f t="shared" si="0"/>
        <v>0</v>
      </c>
      <c r="O9" s="83">
        <f t="shared" si="1"/>
        <v>0</v>
      </c>
      <c r="P9" s="22"/>
      <c r="Q9" s="38"/>
      <c r="R9" s="107"/>
      <c r="S9" s="107"/>
      <c r="T9" s="107"/>
      <c r="U9" s="107"/>
      <c r="V9" s="107"/>
      <c r="W9" s="107"/>
      <c r="X9" s="107"/>
      <c r="Y9" s="107"/>
      <c r="Z9" s="107"/>
      <c r="AA9" s="107"/>
      <c r="AB9" s="107"/>
      <c r="AC9" s="107"/>
      <c r="AD9" s="32"/>
      <c r="AE9" s="32"/>
      <c r="AF9" s="141"/>
      <c r="AG9" s="107"/>
      <c r="AH9" s="76"/>
      <c r="AI9" s="88"/>
      <c r="AJ9" s="46"/>
    </row>
    <row r="10" spans="1:36" ht="22.5" customHeight="1">
      <c r="A10" s="31">
        <v>7</v>
      </c>
      <c r="B10" s="15"/>
      <c r="C10" s="16"/>
      <c r="D10" s="109" t="e">
        <f>VLOOKUP(C10,都道府県コード等!A10:B56,2)</f>
        <v>#N/A</v>
      </c>
      <c r="E10" s="16"/>
      <c r="F10" s="15"/>
      <c r="G10" s="76"/>
      <c r="H10" s="15"/>
      <c r="I10" s="15"/>
      <c r="J10" s="113"/>
      <c r="K10" s="143"/>
      <c r="L10" s="17"/>
      <c r="M10" s="17"/>
      <c r="N10" s="83">
        <f t="shared" si="0"/>
        <v>0</v>
      </c>
      <c r="O10" s="83">
        <f t="shared" si="1"/>
        <v>0</v>
      </c>
      <c r="P10" s="22"/>
      <c r="Q10" s="38"/>
      <c r="R10" s="107"/>
      <c r="S10" s="107"/>
      <c r="T10" s="107"/>
      <c r="U10" s="107"/>
      <c r="V10" s="107"/>
      <c r="W10" s="107"/>
      <c r="X10" s="107"/>
      <c r="Y10" s="107"/>
      <c r="Z10" s="107"/>
      <c r="AA10" s="107"/>
      <c r="AB10" s="107"/>
      <c r="AC10" s="107"/>
      <c r="AD10" s="32"/>
      <c r="AE10" s="32"/>
      <c r="AF10" s="141"/>
      <c r="AG10" s="107"/>
      <c r="AH10" s="76"/>
      <c r="AI10" s="88"/>
      <c r="AJ10" s="46"/>
    </row>
    <row r="11" spans="1:36" ht="22.5" customHeight="1">
      <c r="A11" s="31">
        <v>8</v>
      </c>
      <c r="B11" s="15"/>
      <c r="C11" s="16"/>
      <c r="D11" s="109" t="e">
        <f>VLOOKUP(C11,都道府県コード等!A11:B57,2)</f>
        <v>#N/A</v>
      </c>
      <c r="E11" s="16"/>
      <c r="F11" s="15"/>
      <c r="G11" s="76"/>
      <c r="H11" s="15"/>
      <c r="I11" s="15"/>
      <c r="J11" s="113"/>
      <c r="K11" s="143"/>
      <c r="L11" s="17"/>
      <c r="M11" s="17"/>
      <c r="N11" s="83">
        <f t="shared" si="0"/>
        <v>0</v>
      </c>
      <c r="O11" s="83">
        <f t="shared" si="1"/>
        <v>0</v>
      </c>
      <c r="P11" s="22"/>
      <c r="Q11" s="38"/>
      <c r="R11" s="107"/>
      <c r="S11" s="107"/>
      <c r="T11" s="107"/>
      <c r="U11" s="107"/>
      <c r="V11" s="107"/>
      <c r="W11" s="107"/>
      <c r="X11" s="107"/>
      <c r="Y11" s="107"/>
      <c r="Z11" s="107"/>
      <c r="AA11" s="107"/>
      <c r="AB11" s="107"/>
      <c r="AC11" s="107"/>
      <c r="AD11" s="32"/>
      <c r="AE11" s="32"/>
      <c r="AF11" s="141"/>
      <c r="AG11" s="107"/>
      <c r="AH11" s="76"/>
      <c r="AI11" s="88"/>
      <c r="AJ11" s="46"/>
    </row>
    <row r="12" spans="1:36" ht="22.5" customHeight="1">
      <c r="A12" s="31">
        <v>9</v>
      </c>
      <c r="B12" s="15"/>
      <c r="C12" s="16"/>
      <c r="D12" s="109" t="e">
        <f>VLOOKUP(C12,都道府県コード等!A12:B58,2)</f>
        <v>#N/A</v>
      </c>
      <c r="E12" s="16"/>
      <c r="F12" s="15"/>
      <c r="G12" s="76"/>
      <c r="H12" s="15"/>
      <c r="I12" s="15"/>
      <c r="J12" s="113"/>
      <c r="K12" s="143"/>
      <c r="L12" s="17"/>
      <c r="M12" s="17"/>
      <c r="N12" s="83">
        <f t="shared" si="0"/>
        <v>0</v>
      </c>
      <c r="O12" s="83">
        <f t="shared" si="1"/>
        <v>0</v>
      </c>
      <c r="P12" s="22"/>
      <c r="Q12" s="38"/>
      <c r="R12" s="107"/>
      <c r="S12" s="107"/>
      <c r="T12" s="107"/>
      <c r="U12" s="107"/>
      <c r="V12" s="107"/>
      <c r="W12" s="107"/>
      <c r="X12" s="107"/>
      <c r="Y12" s="107"/>
      <c r="Z12" s="107"/>
      <c r="AA12" s="107"/>
      <c r="AB12" s="107"/>
      <c r="AC12" s="107"/>
      <c r="AD12" s="32"/>
      <c r="AE12" s="32"/>
      <c r="AF12" s="141"/>
      <c r="AG12" s="107"/>
      <c r="AH12" s="76"/>
      <c r="AI12" s="88"/>
      <c r="AJ12" s="46"/>
    </row>
    <row r="13" spans="1:36" ht="22.5" customHeight="1">
      <c r="A13" s="31">
        <v>10</v>
      </c>
      <c r="B13" s="15"/>
      <c r="C13" s="16"/>
      <c r="D13" s="109" t="e">
        <f>VLOOKUP(C13,都道府県コード等!A13:B59,2)</f>
        <v>#N/A</v>
      </c>
      <c r="E13" s="16"/>
      <c r="F13" s="15"/>
      <c r="G13" s="76"/>
      <c r="H13" s="15"/>
      <c r="I13" s="15"/>
      <c r="J13" s="113"/>
      <c r="K13" s="143"/>
      <c r="L13" s="17"/>
      <c r="M13" s="17"/>
      <c r="N13" s="83">
        <f t="shared" si="0"/>
        <v>0</v>
      </c>
      <c r="O13" s="83">
        <f t="shared" si="1"/>
        <v>0</v>
      </c>
      <c r="P13" s="22"/>
      <c r="Q13" s="38"/>
      <c r="R13" s="107"/>
      <c r="S13" s="107"/>
      <c r="T13" s="107"/>
      <c r="U13" s="107"/>
      <c r="V13" s="107"/>
      <c r="W13" s="107"/>
      <c r="X13" s="107"/>
      <c r="Y13" s="107"/>
      <c r="Z13" s="107"/>
      <c r="AA13" s="107"/>
      <c r="AB13" s="107"/>
      <c r="AC13" s="107"/>
      <c r="AD13" s="32"/>
      <c r="AE13" s="32"/>
      <c r="AF13" s="141"/>
      <c r="AG13" s="107"/>
      <c r="AH13" s="76"/>
      <c r="AI13" s="88"/>
      <c r="AJ13" s="46"/>
    </row>
    <row r="14" spans="1:36" ht="22.5" customHeight="1">
      <c r="A14" s="31">
        <v>11</v>
      </c>
      <c r="B14" s="15"/>
      <c r="C14" s="16"/>
      <c r="D14" s="109" t="e">
        <f>VLOOKUP(C14,都道府県コード等!A14:B60,2)</f>
        <v>#N/A</v>
      </c>
      <c r="E14" s="16"/>
      <c r="F14" s="15"/>
      <c r="G14" s="76"/>
      <c r="H14" s="15"/>
      <c r="I14" s="15"/>
      <c r="J14" s="113"/>
      <c r="K14" s="143"/>
      <c r="L14" s="17"/>
      <c r="M14" s="17"/>
      <c r="N14" s="83">
        <f t="shared" si="0"/>
        <v>0</v>
      </c>
      <c r="O14" s="83">
        <f t="shared" si="1"/>
        <v>0</v>
      </c>
      <c r="P14" s="22"/>
      <c r="Q14" s="38"/>
      <c r="R14" s="107"/>
      <c r="S14" s="107"/>
      <c r="T14" s="107"/>
      <c r="U14" s="107"/>
      <c r="V14" s="107"/>
      <c r="W14" s="107"/>
      <c r="X14" s="107"/>
      <c r="Y14" s="107"/>
      <c r="Z14" s="107"/>
      <c r="AA14" s="107"/>
      <c r="AB14" s="107"/>
      <c r="AC14" s="107"/>
      <c r="AD14" s="32"/>
      <c r="AE14" s="32"/>
      <c r="AF14" s="141"/>
      <c r="AG14" s="107"/>
      <c r="AH14" s="76"/>
      <c r="AI14" s="88"/>
      <c r="AJ14" s="46"/>
    </row>
    <row r="15" spans="1:36" ht="22.5" customHeight="1">
      <c r="A15" s="31">
        <v>12</v>
      </c>
      <c r="B15" s="15"/>
      <c r="C15" s="16"/>
      <c r="D15" s="109" t="e">
        <f>VLOOKUP(C15,都道府県コード等!A15:B61,2)</f>
        <v>#N/A</v>
      </c>
      <c r="E15" s="16"/>
      <c r="F15" s="15"/>
      <c r="G15" s="76"/>
      <c r="H15" s="15"/>
      <c r="I15" s="15"/>
      <c r="J15" s="113"/>
      <c r="K15" s="143"/>
      <c r="L15" s="17"/>
      <c r="M15" s="17"/>
      <c r="N15" s="83">
        <f t="shared" si="0"/>
        <v>0</v>
      </c>
      <c r="O15" s="83">
        <f t="shared" si="1"/>
        <v>0</v>
      </c>
      <c r="P15" s="22"/>
      <c r="Q15" s="38"/>
      <c r="R15" s="107"/>
      <c r="S15" s="107"/>
      <c r="T15" s="107"/>
      <c r="U15" s="107"/>
      <c r="V15" s="107"/>
      <c r="W15" s="107"/>
      <c r="X15" s="107"/>
      <c r="Y15" s="107"/>
      <c r="Z15" s="107"/>
      <c r="AA15" s="107"/>
      <c r="AB15" s="107"/>
      <c r="AC15" s="107"/>
      <c r="AD15" s="32"/>
      <c r="AE15" s="32"/>
      <c r="AF15" s="141"/>
      <c r="AG15" s="107"/>
      <c r="AH15" s="76"/>
      <c r="AI15" s="88"/>
      <c r="AJ15" s="46"/>
    </row>
    <row r="16" spans="1:36" ht="22.5" customHeight="1">
      <c r="A16" s="31">
        <v>13</v>
      </c>
      <c r="B16" s="15"/>
      <c r="C16" s="16"/>
      <c r="D16" s="109" t="e">
        <f>VLOOKUP(C16,都道府県コード等!A16:B62,2)</f>
        <v>#N/A</v>
      </c>
      <c r="E16" s="16"/>
      <c r="F16" s="15"/>
      <c r="G16" s="76"/>
      <c r="H16" s="15"/>
      <c r="I16" s="15"/>
      <c r="J16" s="113"/>
      <c r="K16" s="143"/>
      <c r="L16" s="17"/>
      <c r="M16" s="17"/>
      <c r="N16" s="83">
        <f t="shared" si="0"/>
        <v>0</v>
      </c>
      <c r="O16" s="83">
        <f t="shared" si="1"/>
        <v>0</v>
      </c>
      <c r="P16" s="22"/>
      <c r="Q16" s="38"/>
      <c r="R16" s="107"/>
      <c r="S16" s="107"/>
      <c r="T16" s="107"/>
      <c r="U16" s="107"/>
      <c r="V16" s="107"/>
      <c r="W16" s="107"/>
      <c r="X16" s="107"/>
      <c r="Y16" s="107"/>
      <c r="Z16" s="107"/>
      <c r="AA16" s="107"/>
      <c r="AB16" s="107"/>
      <c r="AC16" s="107"/>
      <c r="AD16" s="32"/>
      <c r="AE16" s="32"/>
      <c r="AF16" s="141"/>
      <c r="AG16" s="107"/>
      <c r="AH16" s="76"/>
      <c r="AI16" s="88"/>
      <c r="AJ16" s="46"/>
    </row>
    <row r="17" spans="1:36" ht="22.5" customHeight="1">
      <c r="A17" s="31">
        <v>14</v>
      </c>
      <c r="B17" s="15"/>
      <c r="C17" s="16"/>
      <c r="D17" s="109" t="e">
        <f>VLOOKUP(C17,都道府県コード等!A17:B63,2)</f>
        <v>#N/A</v>
      </c>
      <c r="E17" s="16"/>
      <c r="F17" s="15"/>
      <c r="G17" s="76"/>
      <c r="H17" s="15"/>
      <c r="I17" s="15"/>
      <c r="J17" s="113"/>
      <c r="K17" s="143"/>
      <c r="L17" s="17"/>
      <c r="M17" s="17"/>
      <c r="N17" s="83">
        <f t="shared" si="0"/>
        <v>0</v>
      </c>
      <c r="O17" s="83">
        <f t="shared" si="1"/>
        <v>0</v>
      </c>
      <c r="P17" s="22"/>
      <c r="Q17" s="38"/>
      <c r="R17" s="107"/>
      <c r="S17" s="107"/>
      <c r="T17" s="107"/>
      <c r="U17" s="107"/>
      <c r="V17" s="107"/>
      <c r="W17" s="107"/>
      <c r="X17" s="107"/>
      <c r="Y17" s="107"/>
      <c r="Z17" s="107"/>
      <c r="AA17" s="107"/>
      <c r="AB17" s="107"/>
      <c r="AC17" s="107"/>
      <c r="AD17" s="32"/>
      <c r="AE17" s="32"/>
      <c r="AF17" s="141"/>
      <c r="AG17" s="107"/>
      <c r="AH17" s="76"/>
      <c r="AI17" s="88"/>
      <c r="AJ17" s="46"/>
    </row>
    <row r="18" spans="1:36" ht="22.5" customHeight="1">
      <c r="A18" s="31">
        <v>15</v>
      </c>
      <c r="B18" s="15"/>
      <c r="C18" s="16"/>
      <c r="D18" s="109" t="e">
        <f>VLOOKUP(C18,都道府県コード等!A18:B64,2)</f>
        <v>#N/A</v>
      </c>
      <c r="E18" s="16"/>
      <c r="F18" s="15"/>
      <c r="G18" s="76"/>
      <c r="H18" s="15"/>
      <c r="I18" s="15"/>
      <c r="J18" s="113"/>
      <c r="K18" s="143"/>
      <c r="L18" s="17"/>
      <c r="M18" s="17"/>
      <c r="N18" s="83">
        <f t="shared" si="0"/>
        <v>0</v>
      </c>
      <c r="O18" s="83">
        <f t="shared" si="1"/>
        <v>0</v>
      </c>
      <c r="P18" s="22"/>
      <c r="Q18" s="38"/>
      <c r="R18" s="107"/>
      <c r="S18" s="107"/>
      <c r="T18" s="107"/>
      <c r="U18" s="107"/>
      <c r="V18" s="107"/>
      <c r="W18" s="107"/>
      <c r="X18" s="107"/>
      <c r="Y18" s="107"/>
      <c r="Z18" s="107"/>
      <c r="AA18" s="107"/>
      <c r="AB18" s="107"/>
      <c r="AC18" s="107"/>
      <c r="AD18" s="32"/>
      <c r="AE18" s="32"/>
      <c r="AF18" s="141"/>
      <c r="AG18" s="107"/>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268</v>
      </c>
    </row>
    <row r="23" spans="1:36" s="12" customFormat="1" ht="20.25" customHeight="1">
      <c r="A23" s="20" t="s">
        <v>267</v>
      </c>
      <c r="T23" s="5"/>
      <c r="U23" s="5"/>
      <c r="V23" s="5"/>
      <c r="W23" s="5"/>
      <c r="X23" s="5"/>
      <c r="Y23" s="5"/>
    </row>
    <row r="24" spans="1:36" s="12" customFormat="1" ht="20.25" customHeight="1">
      <c r="T24" s="5"/>
      <c r="U24" s="5"/>
      <c r="V24" s="5"/>
      <c r="W24" s="5"/>
      <c r="X24" s="5"/>
      <c r="Y24" s="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4"/>
      <c r="G33" s="25"/>
    </row>
    <row r="34" spans="3:9" ht="18.75">
      <c r="C34" s="23"/>
      <c r="D34" s="26"/>
      <c r="G34" s="25"/>
      <c r="I34" s="27"/>
    </row>
    <row r="35" spans="3:9" ht="18.75">
      <c r="C35" s="23"/>
      <c r="D35" s="26"/>
      <c r="G35" s="25"/>
      <c r="I35" s="27"/>
    </row>
    <row r="36" spans="3:9" ht="18.75">
      <c r="C36" s="23"/>
      <c r="D36" s="24"/>
      <c r="G36" s="25"/>
      <c r="I36" s="27"/>
    </row>
    <row r="37" spans="3:9" ht="18.75">
      <c r="C37" s="23"/>
      <c r="D37" s="24"/>
      <c r="G37" s="25"/>
      <c r="I37" s="27"/>
    </row>
    <row r="38" spans="3:9" ht="18.75">
      <c r="C38" s="23"/>
      <c r="D38" s="24"/>
      <c r="G38" s="25"/>
      <c r="I38" s="28"/>
    </row>
    <row r="39" spans="3:9" ht="18.75">
      <c r="C39" s="23"/>
      <c r="D39" s="24"/>
      <c r="G39" s="25"/>
      <c r="I39" s="28"/>
    </row>
    <row r="40" spans="3:9" ht="18.75">
      <c r="C40" s="23"/>
      <c r="D40" s="24"/>
      <c r="G40" s="25"/>
    </row>
    <row r="41" spans="3:9" ht="18.75">
      <c r="C41" s="23"/>
      <c r="D41" s="24"/>
      <c r="G41" s="25"/>
    </row>
    <row r="42" spans="3:9" ht="18.75">
      <c r="C42" s="23"/>
      <c r="D42" s="24"/>
      <c r="G42" s="25"/>
    </row>
    <row r="43" spans="3:9" ht="18.75">
      <c r="C43" s="23"/>
      <c r="D43" s="24"/>
      <c r="G43" s="25"/>
    </row>
    <row r="44" spans="3:9" ht="18.75">
      <c r="C44" s="23"/>
      <c r="D44" s="24"/>
      <c r="G44" s="25"/>
    </row>
    <row r="45" spans="3:9" ht="18.75">
      <c r="C45" s="23"/>
      <c r="D45" s="24"/>
      <c r="G45" s="25"/>
    </row>
    <row r="46" spans="3:9" ht="18.75">
      <c r="C46" s="23"/>
      <c r="D46" s="24"/>
      <c r="G46" s="25"/>
    </row>
    <row r="47" spans="3:9" ht="18.75">
      <c r="C47" s="23"/>
      <c r="D47" s="24"/>
      <c r="G47" s="25"/>
    </row>
    <row r="48" spans="3:9" ht="18.75">
      <c r="C48" s="23"/>
      <c r="D48" s="24"/>
      <c r="G48" s="25"/>
    </row>
    <row r="49" spans="3:7" ht="18.75">
      <c r="C49" s="23"/>
      <c r="D49" s="24"/>
      <c r="G49" s="25"/>
    </row>
    <row r="50" spans="3:7" ht="18.75">
      <c r="C50" s="23"/>
      <c r="D50" s="24"/>
      <c r="G50" s="25"/>
    </row>
    <row r="51" spans="3:7" ht="18.75">
      <c r="C51" s="23"/>
      <c r="D51" s="24"/>
      <c r="G51" s="25"/>
    </row>
    <row r="52" spans="3:7" ht="18.75">
      <c r="C52" s="23"/>
      <c r="D52" s="24"/>
      <c r="G52" s="25"/>
    </row>
    <row r="53" spans="3:7" ht="18.75">
      <c r="C53" s="23"/>
      <c r="D53" s="24"/>
      <c r="G53" s="25"/>
    </row>
    <row r="54" spans="3:7" ht="18.75">
      <c r="C54" s="23"/>
      <c r="D54" s="24"/>
      <c r="G54" s="25"/>
    </row>
    <row r="55" spans="3:7" ht="18.75">
      <c r="C55" s="23"/>
      <c r="D55" s="24"/>
    </row>
    <row r="56" spans="3:7" ht="18.75">
      <c r="C56" s="23"/>
      <c r="D56" s="24"/>
    </row>
    <row r="57" spans="3:7" ht="18.75">
      <c r="C57" s="23"/>
      <c r="D57" s="24"/>
    </row>
    <row r="58" spans="3:7" ht="18.75">
      <c r="C58" s="23"/>
      <c r="D58" s="24"/>
    </row>
    <row r="59" spans="3:7" ht="18.75">
      <c r="C59" s="23"/>
      <c r="D59" s="24"/>
    </row>
    <row r="60" spans="3:7" ht="18.75">
      <c r="C60" s="23"/>
      <c r="D60" s="24"/>
    </row>
    <row r="61" spans="3:7" ht="18.75">
      <c r="C61" s="23"/>
      <c r="D61" s="24"/>
    </row>
    <row r="62" spans="3:7" ht="18.75">
      <c r="C62" s="23"/>
      <c r="D62" s="24"/>
    </row>
    <row r="63" spans="3:7" ht="18.75">
      <c r="C63" s="23"/>
      <c r="D63" s="24"/>
    </row>
    <row r="64" spans="3:7"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row r="75" spans="3:4" ht="18.75">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4: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E4:AE18" xr:uid="{4B42B07A-6AA3-403A-BFA0-C180CB49FE4C}"/>
    <dataValidation showInputMessage="1" showErrorMessage="1" errorTitle="ドロップダウンリストより選択してください" promptTitle="千円未満切捨て" prompt="自動計算" sqref="N4:N18" xr:uid="{B17EB093-824C-4E5E-83C7-60AC9B5300BD}"/>
  </dataValidations>
  <pageMargins left="0.93" right="0.16" top="0.74803149606299213" bottom="0.74803149606299213" header="0.31496062992125984" footer="0.31496062992125984"/>
  <pageSetup paperSize="8" scale="29" fitToHeight="0"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AI4:AI18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view="pageBreakPreview" topLeftCell="Q1" zoomScale="90" zoomScaleNormal="100" zoomScaleSheetLayoutView="90" workbookViewId="0">
      <pane ySplit="4" topLeftCell="A5" activePane="bottomLeft" state="frozen"/>
      <selection activeCell="R22" sqref="R22"/>
      <selection pane="bottomLeft" activeCell="AE5" sqref="AE5"/>
    </sheetView>
  </sheetViews>
  <sheetFormatPr defaultColWidth="4.25" defaultRowHeight="18.75"/>
  <cols>
    <col min="1" max="1" width="4.125" style="30" bestFit="1" customWidth="1"/>
    <col min="2" max="2" width="17" style="30" customWidth="1"/>
    <col min="3" max="3" width="11.5" style="30" customWidth="1"/>
    <col min="4" max="5" width="14.625" style="30" customWidth="1"/>
    <col min="6" max="6" width="17.125" style="30" customWidth="1"/>
    <col min="7" max="7" width="30.625" style="30" customWidth="1"/>
    <col min="8" max="8" width="28.375" style="30" customWidth="1"/>
    <col min="9" max="9" width="28.625" style="30" customWidth="1"/>
    <col min="10" max="10" width="16.125" style="30" customWidth="1"/>
    <col min="11" max="11" width="26.75" style="30" customWidth="1"/>
    <col min="12" max="12" width="16" style="30" customWidth="1"/>
    <col min="13" max="13" width="16" style="58" customWidth="1"/>
    <col min="14" max="14" width="9.875" style="30" customWidth="1"/>
    <col min="15" max="16" width="11.625" style="30" customWidth="1"/>
    <col min="17" max="17" width="10.75" style="30" customWidth="1"/>
    <col min="18" max="19" width="11.625" style="30" customWidth="1"/>
    <col min="20" max="20" width="12.875" style="30" customWidth="1"/>
    <col min="21" max="21" width="15.375" style="30" customWidth="1"/>
    <col min="22" max="26" width="16.125" style="30" customWidth="1"/>
    <col min="27" max="27" width="13.75" style="30" customWidth="1"/>
    <col min="28" max="28" width="13" style="30" customWidth="1"/>
    <col min="29" max="29" width="22.375" style="30" customWidth="1"/>
    <col min="30" max="30" width="17.5" style="30" customWidth="1"/>
    <col min="31" max="31" width="20.125" style="30" customWidth="1"/>
    <col min="32" max="32" width="19.625" style="30" customWidth="1"/>
    <col min="33" max="33" width="11.625" style="30" customWidth="1"/>
    <col min="34" max="16384" width="4.25" style="30"/>
  </cols>
  <sheetData>
    <row r="1" spans="1:33">
      <c r="AG1" s="39" t="s">
        <v>0</v>
      </c>
    </row>
    <row r="2" spans="1:33" ht="20.100000000000001" customHeight="1">
      <c r="A2" s="90" t="s">
        <v>121</v>
      </c>
    </row>
    <row r="3" spans="1:33" s="14" customFormat="1" ht="73.5" customHeight="1">
      <c r="A3" s="151" t="s">
        <v>1</v>
      </c>
      <c r="B3" s="151" t="s">
        <v>2</v>
      </c>
      <c r="C3" s="152" t="s">
        <v>3</v>
      </c>
      <c r="D3" s="154" t="s">
        <v>4</v>
      </c>
      <c r="E3" s="151" t="s">
        <v>5</v>
      </c>
      <c r="F3" s="152" t="s">
        <v>144</v>
      </c>
      <c r="G3" s="155" t="s">
        <v>134</v>
      </c>
      <c r="H3" s="151" t="s">
        <v>6</v>
      </c>
      <c r="I3" s="151" t="s">
        <v>7</v>
      </c>
      <c r="J3" s="153" t="s">
        <v>209</v>
      </c>
      <c r="K3" s="155" t="s">
        <v>207</v>
      </c>
      <c r="L3" s="157" t="s">
        <v>8</v>
      </c>
      <c r="M3" s="160" t="s">
        <v>279</v>
      </c>
      <c r="N3" s="159" t="s">
        <v>9</v>
      </c>
      <c r="O3" s="157" t="s">
        <v>10</v>
      </c>
      <c r="P3" s="157"/>
      <c r="Q3" s="159" t="s">
        <v>11</v>
      </c>
      <c r="R3" s="157" t="s">
        <v>12</v>
      </c>
      <c r="S3" s="157"/>
      <c r="T3" s="152" t="s">
        <v>135</v>
      </c>
      <c r="U3" s="152" t="s">
        <v>136</v>
      </c>
      <c r="V3" s="152" t="s">
        <v>139</v>
      </c>
      <c r="W3" s="152" t="s">
        <v>138</v>
      </c>
      <c r="X3" s="152" t="s">
        <v>137</v>
      </c>
      <c r="Y3" s="154" t="s">
        <v>140</v>
      </c>
      <c r="Z3" s="152" t="s">
        <v>147</v>
      </c>
      <c r="AA3" s="154" t="s">
        <v>13</v>
      </c>
      <c r="AB3" s="155" t="s">
        <v>14</v>
      </c>
      <c r="AC3" s="163" t="s">
        <v>280</v>
      </c>
      <c r="AD3" s="163" t="s">
        <v>15</v>
      </c>
      <c r="AE3" s="164" t="s">
        <v>285</v>
      </c>
      <c r="AF3" s="165" t="s">
        <v>145</v>
      </c>
      <c r="AG3" s="162" t="s">
        <v>16</v>
      </c>
    </row>
    <row r="4" spans="1:33" s="14" customFormat="1" ht="58.5" customHeight="1">
      <c r="A4" s="151"/>
      <c r="B4" s="151"/>
      <c r="C4" s="152"/>
      <c r="D4" s="154"/>
      <c r="E4" s="151"/>
      <c r="F4" s="152"/>
      <c r="G4" s="156"/>
      <c r="H4" s="151"/>
      <c r="I4" s="151"/>
      <c r="J4" s="153"/>
      <c r="K4" s="155"/>
      <c r="L4" s="158"/>
      <c r="M4" s="161"/>
      <c r="N4" s="159"/>
      <c r="O4" s="85" t="s">
        <v>17</v>
      </c>
      <c r="P4" s="86" t="s">
        <v>18</v>
      </c>
      <c r="Q4" s="159"/>
      <c r="R4" s="85" t="s">
        <v>19</v>
      </c>
      <c r="S4" s="86" t="s">
        <v>20</v>
      </c>
      <c r="T4" s="151"/>
      <c r="U4" s="152"/>
      <c r="V4" s="152"/>
      <c r="W4" s="152"/>
      <c r="X4" s="152"/>
      <c r="Y4" s="154"/>
      <c r="Z4" s="152"/>
      <c r="AA4" s="154"/>
      <c r="AB4" s="155"/>
      <c r="AC4" s="163"/>
      <c r="AD4" s="163"/>
      <c r="AE4" s="164"/>
      <c r="AF4" s="166"/>
      <c r="AG4" s="162"/>
    </row>
    <row r="5" spans="1:33" s="13" customFormat="1" ht="20.100000000000001" customHeight="1">
      <c r="A5" s="31">
        <v>1</v>
      </c>
      <c r="B5" s="31"/>
      <c r="C5" s="40"/>
      <c r="D5" s="75" t="e">
        <f>VLOOKUP(C5,都道府県コード等!A3:B49,2)</f>
        <v>#N/A</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00000000000001" customHeight="1">
      <c r="A6" s="31">
        <v>2</v>
      </c>
      <c r="B6" s="31"/>
      <c r="C6" s="16"/>
      <c r="D6" s="75" t="e">
        <f>VLOOKUP(C6,都道府県コード等!A4:B50,2)</f>
        <v>#N/A</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00000000000001" customHeight="1">
      <c r="A7" s="31">
        <v>3</v>
      </c>
      <c r="B7" s="31"/>
      <c r="C7" s="16"/>
      <c r="D7" s="75" t="e">
        <f>VLOOKUP(C7,都道府県コード等!A5:B51,2)</f>
        <v>#N/A</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00000000000001" customHeight="1">
      <c r="A8" s="31">
        <v>4</v>
      </c>
      <c r="B8" s="31"/>
      <c r="C8" s="16"/>
      <c r="D8" s="75" t="e">
        <f>VLOOKUP(C8,都道府県コード等!A6:B52,2)</f>
        <v>#N/A</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00000000000001" customHeight="1">
      <c r="A9" s="31">
        <v>5</v>
      </c>
      <c r="B9" s="31"/>
      <c r="C9" s="16"/>
      <c r="D9" s="75" t="e">
        <f>VLOOKUP(C9,都道府県コード等!A7:B53,2)</f>
        <v>#N/A</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00000000000001" customHeight="1">
      <c r="A10" s="31">
        <v>6</v>
      </c>
      <c r="B10" s="31"/>
      <c r="C10" s="16"/>
      <c r="D10" s="75" t="e">
        <f>VLOOKUP(C10,都道府県コード等!A8:B54,2)</f>
        <v>#N/A</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00000000000001" customHeight="1">
      <c r="A11" s="31">
        <v>7</v>
      </c>
      <c r="B11" s="31"/>
      <c r="C11" s="16"/>
      <c r="D11" s="75" t="e">
        <f>VLOOKUP(C11,都道府県コード等!A9:B55,2)</f>
        <v>#N/A</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00000000000001" customHeight="1">
      <c r="A12" s="31">
        <v>8</v>
      </c>
      <c r="B12" s="31"/>
      <c r="C12" s="16"/>
      <c r="D12" s="75" t="e">
        <f>VLOOKUP(C12,都道府県コード等!A10:B56,2)</f>
        <v>#N/A</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00000000000001" customHeight="1">
      <c r="A13" s="31">
        <v>9</v>
      </c>
      <c r="B13" s="31"/>
      <c r="C13" s="16"/>
      <c r="D13" s="75" t="e">
        <f>VLOOKUP(C13,都道府県コード等!A11:B57,2)</f>
        <v>#N/A</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00000000000001" customHeight="1">
      <c r="A14" s="31">
        <v>10</v>
      </c>
      <c r="B14" s="31"/>
      <c r="C14" s="16"/>
      <c r="D14" s="75" t="e">
        <f>VLOOKUP(C14,都道府県コード等!A12:B58,2)</f>
        <v>#N/A</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00000000000001" customHeight="1">
      <c r="A15" s="31">
        <v>11</v>
      </c>
      <c r="B15" s="31"/>
      <c r="C15" s="16"/>
      <c r="D15" s="75" t="e">
        <f>VLOOKUP(C15,都道府県コード等!A13:B59,2)</f>
        <v>#N/A</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00000000000001" customHeight="1">
      <c r="A16" s="31">
        <v>12</v>
      </c>
      <c r="B16" s="31"/>
      <c r="C16" s="16"/>
      <c r="D16" s="75" t="e">
        <f>VLOOKUP(C16,都道府県コード等!A14:B60,2)</f>
        <v>#N/A</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00000000000001" customHeight="1">
      <c r="A17" s="31">
        <v>13</v>
      </c>
      <c r="B17" s="31"/>
      <c r="C17" s="16"/>
      <c r="D17" s="75" t="e">
        <f>VLOOKUP(C17,都道府県コード等!A15:B61,2)</f>
        <v>#N/A</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00000000000001" customHeight="1">
      <c r="A18" s="31">
        <v>14</v>
      </c>
      <c r="B18" s="31"/>
      <c r="C18" s="16"/>
      <c r="D18" s="75" t="e">
        <f>VLOOKUP(C18,都道府県コード等!A16:B62,2)</f>
        <v>#N/A</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00000000000001" customHeight="1">
      <c r="A19" s="31">
        <v>15</v>
      </c>
      <c r="B19" s="31"/>
      <c r="C19" s="16"/>
      <c r="D19" s="75" t="e">
        <f>VLOOKUP(C19,都道府県コード等!A17:B63,2)</f>
        <v>#N/A</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00000000000001" customHeight="1">
      <c r="A20" s="14" t="s">
        <v>21</v>
      </c>
      <c r="B20" s="14"/>
      <c r="C20" s="36"/>
      <c r="D20" s="37"/>
      <c r="M20" s="60"/>
    </row>
    <row r="21" spans="1:33" s="12" customFormat="1" ht="20.100000000000001" customHeight="1">
      <c r="A21" s="14" t="s">
        <v>22</v>
      </c>
      <c r="B21" s="14"/>
      <c r="M21" s="60"/>
    </row>
    <row r="22" spans="1:33" s="12" customFormat="1" ht="20.100000000000001" customHeight="1">
      <c r="A22" s="14" t="s">
        <v>23</v>
      </c>
      <c r="B22" s="14"/>
      <c r="M22" s="60"/>
    </row>
    <row r="23" spans="1:33" s="12" customFormat="1" ht="20.100000000000001" customHeight="1">
      <c r="A23" s="71" t="s">
        <v>24</v>
      </c>
      <c r="B23" s="14"/>
      <c r="M23" s="60"/>
    </row>
    <row r="24" spans="1:33" s="12" customFormat="1" ht="20.100000000000001" customHeight="1">
      <c r="A24" s="14" t="s">
        <v>25</v>
      </c>
      <c r="B24" s="14"/>
      <c r="M24" s="60"/>
    </row>
    <row r="25" spans="1:33" s="12" customFormat="1" ht="20.100000000000001" customHeight="1">
      <c r="A25" s="29" t="s">
        <v>26</v>
      </c>
      <c r="B25" s="14"/>
      <c r="M25" s="60"/>
    </row>
    <row r="26" spans="1:33" s="12" customFormat="1" ht="20.100000000000001" customHeight="1">
      <c r="A26" s="29" t="s">
        <v>27</v>
      </c>
      <c r="B26" s="14"/>
      <c r="M26" s="60"/>
    </row>
    <row r="27" spans="1:33" s="12" customFormat="1" ht="20.100000000000001" customHeight="1">
      <c r="A27" s="29" t="s">
        <v>28</v>
      </c>
      <c r="B27" s="14"/>
      <c r="M27" s="60"/>
    </row>
    <row r="28" spans="1:33" s="12" customFormat="1" ht="20.100000000000001" customHeight="1">
      <c r="A28" s="29" t="s">
        <v>29</v>
      </c>
      <c r="B28" s="14"/>
      <c r="M28" s="60"/>
      <c r="AF28" s="13"/>
    </row>
    <row r="29" spans="1:33" s="13" customFormat="1" ht="16.5">
      <c r="M29" s="61"/>
    </row>
    <row r="30" spans="1:33" s="13" customFormat="1" ht="16.5">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AA3:AA4"/>
    <mergeCell ref="AG3:AG4"/>
    <mergeCell ref="Y3:Y4"/>
    <mergeCell ref="Z3:Z4"/>
    <mergeCell ref="AB3:AB4"/>
    <mergeCell ref="AC3:AC4"/>
    <mergeCell ref="AD3:AD4"/>
    <mergeCell ref="AE3:AE4"/>
    <mergeCell ref="AF3:AF4"/>
    <mergeCell ref="X3:X4"/>
    <mergeCell ref="K3:K4"/>
    <mergeCell ref="L3:L4"/>
    <mergeCell ref="N3:N4"/>
    <mergeCell ref="O3:P3"/>
    <mergeCell ref="Q3:Q4"/>
    <mergeCell ref="R3:S3"/>
    <mergeCell ref="T3:T4"/>
    <mergeCell ref="U3:U4"/>
    <mergeCell ref="V3:V4"/>
    <mergeCell ref="W3:W4"/>
    <mergeCell ref="M3:M4"/>
    <mergeCell ref="H3:H4"/>
    <mergeCell ref="F3:F4"/>
    <mergeCell ref="I3:I4"/>
    <mergeCell ref="J3:J4"/>
    <mergeCell ref="A3:A4"/>
    <mergeCell ref="B3:B4"/>
    <mergeCell ref="C3:C4"/>
    <mergeCell ref="D3:D4"/>
    <mergeCell ref="E3:E4"/>
    <mergeCell ref="G3:G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37"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7" style="5" bestFit="1" customWidth="1"/>
    <col min="18" max="20" width="10.625" style="5" customWidth="1"/>
    <col min="21" max="21" width="18.375" style="5" customWidth="1"/>
    <col min="22" max="22" width="11.625" style="5" customWidth="1"/>
    <col min="23" max="16384" width="4.25" style="5"/>
  </cols>
  <sheetData>
    <row r="1" spans="1:22" ht="18.75">
      <c r="N1" s="4"/>
      <c r="O1" s="3"/>
      <c r="V1" s="39" t="s">
        <v>0</v>
      </c>
    </row>
    <row r="2" spans="1:22" ht="20.100000000000001"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5"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00000000000001" customHeight="1">
      <c r="A23" s="12" t="s">
        <v>213</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7" ht="13.5">
      <c r="C33" s="6"/>
      <c r="D33" s="10"/>
    </row>
    <row r="34" spans="3:17" ht="13.5">
      <c r="C34" s="6"/>
      <c r="D34" s="10"/>
    </row>
    <row r="35" spans="3:17" ht="13.5">
      <c r="C35" s="6"/>
      <c r="D35" s="11"/>
    </row>
    <row r="36" spans="3:17" ht="13.5">
      <c r="C36" s="6"/>
      <c r="D36" s="11"/>
    </row>
    <row r="37" spans="3:17" ht="13.5">
      <c r="C37" s="6"/>
      <c r="D37" s="10"/>
    </row>
    <row r="38" spans="3:17" ht="13.5">
      <c r="C38" s="6"/>
      <c r="D38" s="10"/>
    </row>
    <row r="39" spans="3:17" ht="13.5">
      <c r="C39" s="6"/>
      <c r="D39" s="10"/>
    </row>
    <row r="40" spans="3:17" ht="13.5">
      <c r="C40" s="6"/>
      <c r="D40" s="10"/>
    </row>
    <row r="41" spans="3:17" ht="13.5">
      <c r="C41" s="6"/>
      <c r="D41" s="10"/>
    </row>
    <row r="42" spans="3:17" ht="13.5">
      <c r="C42" s="6"/>
      <c r="D42" s="10"/>
    </row>
    <row r="43" spans="3:17" ht="13.5">
      <c r="C43" s="6"/>
      <c r="D43" s="10"/>
    </row>
    <row r="44" spans="3:17" ht="13.5">
      <c r="C44" s="6"/>
      <c r="D44" s="10"/>
      <c r="P44" s="1"/>
      <c r="Q44" s="1"/>
    </row>
    <row r="45" spans="3:17" ht="13.5">
      <c r="C45" s="6"/>
      <c r="D45" s="10"/>
      <c r="P45" s="1"/>
      <c r="Q45" s="1"/>
    </row>
    <row r="46" spans="3:17" ht="13.5">
      <c r="C46" s="6"/>
      <c r="D46" s="10"/>
      <c r="P46" s="1"/>
      <c r="Q46" s="1"/>
    </row>
    <row r="47" spans="3:17" ht="13.5">
      <c r="C47" s="6"/>
      <c r="D47" s="10"/>
      <c r="P47" s="1"/>
      <c r="Q47" s="1"/>
    </row>
    <row r="48" spans="3:17" ht="13.5">
      <c r="C48" s="6"/>
      <c r="D48" s="10"/>
      <c r="P48" s="1"/>
      <c r="Q48" s="1"/>
    </row>
    <row r="49" spans="3:17" ht="13.5">
      <c r="C49" s="6"/>
      <c r="D49" s="10"/>
      <c r="P49" s="1"/>
      <c r="Q49" s="1"/>
    </row>
    <row r="50" spans="3:17" ht="13.5">
      <c r="C50" s="6"/>
      <c r="D50" s="10"/>
      <c r="P50" s="1"/>
      <c r="Q50" s="1"/>
    </row>
    <row r="51" spans="3:17" ht="13.5">
      <c r="C51" s="6"/>
      <c r="D51" s="10"/>
      <c r="P51" s="1"/>
      <c r="Q51" s="1"/>
    </row>
    <row r="52" spans="3:17" ht="13.5">
      <c r="C52" s="6"/>
      <c r="D52" s="10"/>
      <c r="P52" s="1"/>
      <c r="Q52" s="1"/>
    </row>
    <row r="53" spans="3:17" ht="13.5">
      <c r="C53" s="6"/>
      <c r="D53" s="10"/>
      <c r="P53" s="1"/>
      <c r="Q53" s="1"/>
    </row>
    <row r="54" spans="3:17" ht="13.5">
      <c r="C54" s="6"/>
      <c r="D54" s="10"/>
      <c r="P54" s="1"/>
      <c r="Q54" s="1"/>
    </row>
    <row r="55" spans="3:17" ht="13.5">
      <c r="C55" s="6"/>
      <c r="D55" s="10"/>
      <c r="P55" s="1"/>
      <c r="Q55" s="1"/>
    </row>
    <row r="56" spans="3:17" ht="13.5">
      <c r="C56" s="6"/>
      <c r="D56" s="10"/>
      <c r="P56" s="1"/>
      <c r="Q56" s="1"/>
    </row>
    <row r="57" spans="3:17" ht="13.5">
      <c r="C57" s="6"/>
      <c r="D57" s="10"/>
      <c r="P57" s="1"/>
      <c r="Q57" s="1"/>
    </row>
    <row r="58" spans="3:17" ht="13.5">
      <c r="C58" s="6"/>
      <c r="D58" s="10"/>
      <c r="P58" s="1"/>
      <c r="Q58" s="1"/>
    </row>
    <row r="59" spans="3:17" ht="13.5">
      <c r="C59" s="6"/>
      <c r="D59" s="10"/>
      <c r="P59" s="1"/>
      <c r="Q59" s="1"/>
    </row>
    <row r="60" spans="3:17" ht="13.5">
      <c r="C60" s="6"/>
      <c r="D60" s="10"/>
      <c r="P60" s="1"/>
      <c r="Q60" s="1"/>
    </row>
    <row r="61" spans="3:17" ht="13.5">
      <c r="C61" s="6"/>
      <c r="D61" s="10"/>
      <c r="P61" s="1"/>
      <c r="Q61" s="1"/>
    </row>
    <row r="62" spans="3:17" ht="13.5">
      <c r="C62" s="6"/>
      <c r="D62" s="10"/>
      <c r="P62" s="1"/>
      <c r="Q62" s="1"/>
    </row>
    <row r="63" spans="3:17" ht="13.5">
      <c r="C63" s="6"/>
      <c r="D63" s="10"/>
      <c r="P63" s="1"/>
      <c r="Q63" s="1"/>
    </row>
    <row r="64" spans="3:17" ht="13.5">
      <c r="C64" s="6"/>
      <c r="D64" s="10"/>
      <c r="P64" s="1"/>
      <c r="Q64" s="1"/>
    </row>
    <row r="65" spans="3:17" ht="13.5">
      <c r="C65" s="6"/>
      <c r="D65" s="10"/>
      <c r="P65" s="1"/>
      <c r="Q65" s="1"/>
    </row>
    <row r="66" spans="3:17" ht="13.5">
      <c r="C66" s="6"/>
      <c r="D66" s="10"/>
      <c r="P66" s="1"/>
      <c r="Q66" s="1"/>
    </row>
    <row r="67" spans="3:17" ht="13.5">
      <c r="C67" s="6"/>
      <c r="D67" s="10"/>
      <c r="P67" s="1"/>
      <c r="Q67" s="1"/>
    </row>
    <row r="68" spans="3:17" ht="13.5">
      <c r="C68" s="6"/>
      <c r="D68" s="10"/>
      <c r="P68" s="1"/>
      <c r="Q68" s="1"/>
    </row>
    <row r="69" spans="3:17" ht="13.5">
      <c r="C69" s="6"/>
      <c r="D69" s="10"/>
      <c r="P69" s="1"/>
      <c r="Q69" s="1"/>
    </row>
    <row r="70" spans="3:17" ht="13.5">
      <c r="C70" s="6"/>
      <c r="D70" s="10"/>
      <c r="P70" s="1"/>
      <c r="Q70" s="1"/>
    </row>
    <row r="71" spans="3:17" ht="13.5">
      <c r="C71" s="6"/>
      <c r="D71" s="10"/>
      <c r="P71" s="1"/>
      <c r="Q71" s="1"/>
    </row>
    <row r="72" spans="3:17" ht="13.5">
      <c r="C72" s="6"/>
      <c r="D72" s="10"/>
      <c r="P72" s="1"/>
      <c r="Q72" s="1"/>
    </row>
    <row r="73" spans="3:17" ht="13.5">
      <c r="C73" s="6"/>
      <c r="D73" s="10"/>
      <c r="P73" s="1"/>
      <c r="Q73" s="1"/>
    </row>
    <row r="74" spans="3:17" ht="13.5">
      <c r="C74" s="6"/>
      <c r="D74" s="10"/>
      <c r="P74" s="1"/>
      <c r="Q74" s="1"/>
    </row>
    <row r="75" spans="3:17" ht="13.5">
      <c r="C75" s="6"/>
      <c r="D75" s="10"/>
      <c r="P75" s="1"/>
      <c r="Q75" s="1"/>
    </row>
    <row r="76" spans="3:17" ht="13.5">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xr:uid="{00000000-0002-0000-0200-000002000000}">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200-000004000000}"/>
    <dataValidation allowBlank="1" showErrorMessage="1" promptTitle="年月日を記載してください" prompt="書式設定を変更せずに、年月日を記載してください" sqref="V4:V18" xr:uid="{00000000-0002-0000-0200-000005000000}"/>
    <dataValidation showInputMessage="1" showErrorMessage="1" errorTitle="ドロップダウンリストより選択してください" promptTitle="千円単位（小数点も記載）" prompt="千円単位で小数点も記載してください" sqref="K4:L18" xr:uid="{00000000-0002-0000-0200-000006000000}"/>
    <dataValidation showInputMessage="1" showErrorMessage="1" errorTitle="ドロップダウンリストより選択してください" prompt="自動計算。千円未満切捨て。" sqref="N4:N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200-00000A000000}"/>
    <dataValidation allowBlank="1" showInputMessage="1" showErrorMessage="1" promptTitle="年月日を記載してください" prompt="書式設定を変更せずに、年月日を記載してください_x000a_（西暦／月／日）" sqref="Q4:Q18" xr:uid="{854A945B-F54F-49AD-A1A3-C5B4EA155651}"/>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7E1BFC37-1F94-4585-A471-F3489DBDD41B}">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G4:G18</xm:sqref>
        </x14:dataValidation>
        <x14:dataValidation type="list" allowBlank="1" showInputMessage="1" showErrorMessage="1" xr:uid="{7338BD12-E30A-468B-805C-1B6DDAD13587}">
          <x14:formula1>
            <xm:f>都道府県コード等!$Q$3:$Q$4</xm:f>
          </x14:formula1>
          <xm:sqref>U4:U18</xm:sqref>
        </x14:dataValidation>
        <x14:dataValidation type="list" allowBlank="1" showInputMessage="1" showErrorMessage="1" errorTitle="ドロップダウンリストより選択してください" xr:uid="{FFD6E369-AD1B-47E9-AAF6-71E25274C768}">
          <x14:formula1>
            <xm:f>都道府県コード等!$R$3:$R$13</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875" style="5" customWidth="1"/>
    <col min="18" max="20" width="10.625" style="5" customWidth="1"/>
    <col min="21" max="21" width="15.875" style="5" customWidth="1"/>
    <col min="22" max="22" width="11.625" style="5" customWidth="1"/>
    <col min="23" max="16384" width="4.25" style="5"/>
  </cols>
  <sheetData>
    <row r="1" spans="1:22" ht="18.75">
      <c r="N1" s="4"/>
      <c r="O1" s="3"/>
      <c r="V1" s="39" t="s">
        <v>0</v>
      </c>
    </row>
    <row r="2" spans="1:22" ht="20.100000000000001"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5" t="s">
        <v>209</v>
      </c>
      <c r="Q3" s="19" t="s">
        <v>149</v>
      </c>
      <c r="R3" s="95" t="s">
        <v>14</v>
      </c>
      <c r="S3" s="95" t="s">
        <v>92</v>
      </c>
      <c r="T3" s="95" t="s">
        <v>272</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22"/>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00000000000001"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273</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5">
      <c r="C30" s="6"/>
      <c r="D30" s="10"/>
    </row>
    <row r="31" spans="1:22" ht="13.5">
      <c r="C31" s="6"/>
      <c r="D31" s="10"/>
    </row>
    <row r="32" spans="1:22" ht="13.5">
      <c r="C32" s="6"/>
      <c r="D32" s="10"/>
    </row>
    <row r="33" spans="3:16" ht="13.5">
      <c r="C33" s="6"/>
      <c r="D33" s="10"/>
    </row>
    <row r="34" spans="3:16" ht="13.5">
      <c r="C34" s="6"/>
      <c r="D34" s="10"/>
    </row>
    <row r="35" spans="3:16" ht="13.5">
      <c r="C35" s="6"/>
      <c r="D35" s="11"/>
    </row>
    <row r="36" spans="3:16" ht="13.5">
      <c r="C36" s="6"/>
      <c r="D36" s="11"/>
    </row>
    <row r="37" spans="3:16" ht="13.5">
      <c r="C37" s="6"/>
      <c r="D37" s="10"/>
    </row>
    <row r="38" spans="3:16" ht="13.5">
      <c r="C38" s="6"/>
      <c r="D38" s="10"/>
    </row>
    <row r="39" spans="3:16" ht="13.5">
      <c r="C39" s="6"/>
      <c r="D39" s="10"/>
    </row>
    <row r="40" spans="3:16" ht="13.5">
      <c r="C40" s="6"/>
      <c r="D40" s="10"/>
    </row>
    <row r="41" spans="3:16" ht="13.5">
      <c r="C41" s="6"/>
      <c r="D41" s="10"/>
    </row>
    <row r="42" spans="3:16" ht="13.5">
      <c r="C42" s="6"/>
      <c r="D42" s="10"/>
    </row>
    <row r="43" spans="3:16" ht="13.5">
      <c r="C43" s="6"/>
      <c r="D43" s="10"/>
    </row>
    <row r="44" spans="3:16" ht="13.5">
      <c r="C44" s="6"/>
      <c r="D44" s="10"/>
      <c r="P44" s="1"/>
    </row>
    <row r="45" spans="3:16" ht="13.5">
      <c r="C45" s="6"/>
      <c r="D45" s="10"/>
      <c r="P45" s="1"/>
    </row>
    <row r="46" spans="3:16" ht="13.5">
      <c r="C46" s="6"/>
      <c r="D46" s="10"/>
      <c r="P46" s="1"/>
    </row>
    <row r="47" spans="3:16" ht="13.5">
      <c r="C47" s="6"/>
      <c r="D47" s="10"/>
      <c r="P47" s="1"/>
    </row>
    <row r="48" spans="3:16" ht="13.5">
      <c r="C48" s="6"/>
      <c r="D48" s="10"/>
      <c r="P48" s="1"/>
    </row>
    <row r="49" spans="3:16" ht="13.5">
      <c r="C49" s="6"/>
      <c r="D49" s="10"/>
      <c r="P49" s="1"/>
    </row>
    <row r="50" spans="3:16" ht="13.5">
      <c r="C50" s="6"/>
      <c r="D50" s="10"/>
      <c r="P50" s="1"/>
    </row>
    <row r="51" spans="3:16" ht="13.5">
      <c r="C51" s="6"/>
      <c r="D51" s="10"/>
      <c r="P51" s="1"/>
    </row>
    <row r="52" spans="3:16" ht="13.5">
      <c r="C52" s="6"/>
      <c r="D52" s="10"/>
      <c r="P52" s="1"/>
    </row>
    <row r="53" spans="3:16" ht="13.5">
      <c r="C53" s="6"/>
      <c r="D53" s="10"/>
      <c r="P53" s="1"/>
    </row>
    <row r="54" spans="3:16" ht="13.5">
      <c r="C54" s="6"/>
      <c r="D54" s="10"/>
      <c r="P54" s="1"/>
    </row>
    <row r="55" spans="3:16" ht="13.5">
      <c r="C55" s="6"/>
      <c r="D55" s="10"/>
      <c r="P55" s="1"/>
    </row>
    <row r="56" spans="3:16" ht="13.5">
      <c r="C56" s="6"/>
      <c r="D56" s="10"/>
      <c r="P56" s="1"/>
    </row>
    <row r="57" spans="3:16" ht="13.5">
      <c r="C57" s="6"/>
      <c r="D57" s="10"/>
      <c r="P57" s="1"/>
    </row>
    <row r="58" spans="3:16" ht="13.5">
      <c r="C58" s="6"/>
      <c r="D58" s="10"/>
      <c r="P58" s="1"/>
    </row>
    <row r="59" spans="3:16" ht="13.5">
      <c r="C59" s="6"/>
      <c r="D59" s="10"/>
      <c r="P59" s="1"/>
    </row>
    <row r="60" spans="3:16" ht="13.5">
      <c r="C60" s="6"/>
      <c r="D60" s="10"/>
      <c r="P60" s="1"/>
    </row>
    <row r="61" spans="3:16" ht="13.5">
      <c r="C61" s="6"/>
      <c r="D61" s="10"/>
      <c r="P61" s="1"/>
    </row>
    <row r="62" spans="3:16" ht="13.5">
      <c r="C62" s="6"/>
      <c r="D62" s="10"/>
      <c r="P62" s="1"/>
    </row>
    <row r="63" spans="3:16" ht="13.5">
      <c r="C63" s="6"/>
      <c r="D63" s="10"/>
      <c r="P63" s="1"/>
    </row>
    <row r="64" spans="3:16" ht="13.5">
      <c r="C64" s="6"/>
      <c r="D64" s="10"/>
      <c r="P64" s="1"/>
    </row>
    <row r="65" spans="3:16" ht="13.5">
      <c r="C65" s="6"/>
      <c r="D65" s="10"/>
      <c r="P65" s="1"/>
    </row>
    <row r="66" spans="3:16" ht="13.5">
      <c r="C66" s="6"/>
      <c r="D66" s="10"/>
      <c r="P66" s="1"/>
    </row>
    <row r="67" spans="3:16" ht="13.5">
      <c r="C67" s="6"/>
      <c r="D67" s="10"/>
      <c r="P67" s="1"/>
    </row>
    <row r="68" spans="3:16" ht="13.5">
      <c r="C68" s="6"/>
      <c r="D68" s="10"/>
      <c r="P68" s="1"/>
    </row>
    <row r="69" spans="3:16" ht="13.5">
      <c r="C69" s="6"/>
      <c r="D69" s="10"/>
      <c r="P69" s="1"/>
    </row>
    <row r="70" spans="3:16" ht="13.5">
      <c r="C70" s="6"/>
      <c r="D70" s="10"/>
      <c r="P70" s="1"/>
    </row>
    <row r="71" spans="3:16" ht="13.5">
      <c r="C71" s="6"/>
      <c r="D71" s="10"/>
      <c r="P71" s="1"/>
    </row>
    <row r="72" spans="3:16" ht="13.5">
      <c r="C72" s="6"/>
      <c r="D72" s="10"/>
      <c r="P72" s="1"/>
    </row>
    <row r="73" spans="3:16" ht="13.5">
      <c r="C73" s="6"/>
      <c r="D73" s="10"/>
      <c r="P73" s="1"/>
    </row>
    <row r="74" spans="3:16" ht="13.5">
      <c r="C74" s="6"/>
      <c r="D74" s="10"/>
      <c r="P74" s="1"/>
    </row>
    <row r="75" spans="3:16" ht="13.5">
      <c r="C75" s="6"/>
      <c r="D75" s="10"/>
      <c r="P75" s="1"/>
    </row>
    <row r="76" spans="3:16" ht="13.5">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100-000000000000}"/>
    <dataValidation allowBlank="1" showErrorMessage="1" promptTitle="年月日を記載してください" prompt="書式設定を変更せずに、年月日を記載してください" sqref="V4:V18" xr:uid="{00000000-0002-0000-01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1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Q4:Q18" xr:uid="{41FB0132-520A-41CD-A92A-5DD707E2455D}"/>
    <dataValidation showInputMessage="1" showErrorMessage="1" errorTitle="ドロップダウンリストより選択してください" prompt="自動計算。千円未満切捨て。" sqref="N4:N18" xr:uid="{1BB7E2FD-C558-4925-BB1A-99DF2297FAC1}"/>
    <dataValidation showInputMessage="1" showErrorMessage="1" errorTitle="ドロップダウンリストより選択してください" promptTitle="千円単位（小数点も記載）" prompt="千円単位で小数点も記載してください" sqref="K4:L18" xr:uid="{C00A36CB-EB1E-4BF3-962A-FE513E94AB09}"/>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EF80BB7C-FCE1-4241-A99A-730CE17BBD47}">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U4:U18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G4:G18</xm:sqref>
        </x14:dataValidation>
        <x14:dataValidation type="list" allowBlank="1" showInputMessage="1" showErrorMessage="1" errorTitle="ドロップダウンリストより選択してください" xr:uid="{BDC53369-8D7B-4745-8BB5-DC2D2E7FEA1E}">
          <x14:formula1>
            <xm:f>都道府県コード等!$R$3:$R$13</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M33" sqref="M33"/>
      <selection pane="bottomLeft" activeCell="R3" sqref="R3"/>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7" width="16.125" style="5" customWidth="1"/>
    <col min="18" max="18" width="21.75" style="5" customWidth="1"/>
    <col min="19" max="19" width="17" style="5" customWidth="1"/>
    <col min="20" max="22" width="10.625" style="5" customWidth="1"/>
    <col min="23" max="23" width="20.25" style="5" customWidth="1"/>
    <col min="24" max="24" width="11.625" style="5" customWidth="1"/>
    <col min="25" max="16384" width="4.25" style="5"/>
  </cols>
  <sheetData>
    <row r="1" spans="1:24" ht="18.75">
      <c r="N1" s="4"/>
      <c r="O1" s="3"/>
      <c r="X1" s="39" t="s">
        <v>111</v>
      </c>
    </row>
    <row r="2" spans="1:24" ht="20.100000000000001"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5" t="s">
        <v>209</v>
      </c>
      <c r="Q3" s="56" t="s">
        <v>281</v>
      </c>
      <c r="R3" s="44" t="s">
        <v>282</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22"/>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00000000000001" customHeight="1">
      <c r="A23" s="12" t="s">
        <v>210</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212</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75">
      <c r="C30" s="23">
        <v>1</v>
      </c>
      <c r="D30" s="24" t="s">
        <v>30</v>
      </c>
      <c r="G30" s="13" t="s">
        <v>96</v>
      </c>
    </row>
    <row r="31" spans="1:24" ht="18.75">
      <c r="C31" s="23">
        <v>2</v>
      </c>
      <c r="D31" s="24" t="s">
        <v>31</v>
      </c>
      <c r="G31" s="13" t="s">
        <v>97</v>
      </c>
    </row>
    <row r="32" spans="1:24" ht="18.75">
      <c r="C32" s="23">
        <v>3</v>
      </c>
      <c r="D32" s="24" t="s">
        <v>32</v>
      </c>
      <c r="G32" s="13" t="s">
        <v>98</v>
      </c>
    </row>
    <row r="33" spans="3:17" ht="18.75">
      <c r="C33" s="23">
        <v>4</v>
      </c>
      <c r="D33" s="24" t="s">
        <v>33</v>
      </c>
      <c r="G33" s="13" t="s">
        <v>99</v>
      </c>
    </row>
    <row r="34" spans="3:17" ht="18.75">
      <c r="C34" s="23">
        <v>5</v>
      </c>
      <c r="D34" s="24" t="s">
        <v>34</v>
      </c>
      <c r="G34" s="13" t="s">
        <v>100</v>
      </c>
    </row>
    <row r="35" spans="3:17" ht="18.75">
      <c r="C35" s="23">
        <v>6</v>
      </c>
      <c r="D35" s="26" t="s">
        <v>35</v>
      </c>
      <c r="G35" s="13" t="s">
        <v>101</v>
      </c>
    </row>
    <row r="36" spans="3:17" ht="18.75">
      <c r="C36" s="23">
        <v>7</v>
      </c>
      <c r="D36" s="26" t="s">
        <v>36</v>
      </c>
      <c r="G36" s="13" t="s">
        <v>102</v>
      </c>
    </row>
    <row r="37" spans="3:17" ht="18.75">
      <c r="C37" s="23">
        <v>8</v>
      </c>
      <c r="D37" s="24" t="s">
        <v>37</v>
      </c>
      <c r="G37" s="13" t="s">
        <v>103</v>
      </c>
    </row>
    <row r="38" spans="3:17" ht="18.75">
      <c r="C38" s="23">
        <v>9</v>
      </c>
      <c r="D38" s="24" t="s">
        <v>38</v>
      </c>
      <c r="G38" s="13" t="s">
        <v>104</v>
      </c>
    </row>
    <row r="39" spans="3:17" ht="18.75">
      <c r="C39" s="23">
        <v>10</v>
      </c>
      <c r="D39" s="24" t="s">
        <v>39</v>
      </c>
      <c r="G39" s="13" t="s">
        <v>105</v>
      </c>
    </row>
    <row r="40" spans="3:17" ht="18.75">
      <c r="C40" s="23">
        <v>11</v>
      </c>
      <c r="D40" s="24" t="s">
        <v>41</v>
      </c>
      <c r="G40" s="13" t="s">
        <v>106</v>
      </c>
    </row>
    <row r="41" spans="3:17" ht="18.75">
      <c r="C41" s="23">
        <v>12</v>
      </c>
      <c r="D41" s="24" t="s">
        <v>44</v>
      </c>
      <c r="G41" s="13" t="s">
        <v>107</v>
      </c>
    </row>
    <row r="42" spans="3:17" ht="18.75">
      <c r="C42" s="23">
        <v>13</v>
      </c>
      <c r="D42" s="24" t="s">
        <v>46</v>
      </c>
      <c r="G42" s="13" t="s">
        <v>108</v>
      </c>
    </row>
    <row r="43" spans="3:17" ht="18.75">
      <c r="C43" s="23">
        <v>14</v>
      </c>
      <c r="D43" s="24" t="s">
        <v>47</v>
      </c>
      <c r="G43" s="13" t="s">
        <v>55</v>
      </c>
    </row>
    <row r="44" spans="3:17" ht="18.75">
      <c r="C44" s="23">
        <v>15</v>
      </c>
      <c r="D44" s="24" t="s">
        <v>49</v>
      </c>
      <c r="G44" s="13" t="s">
        <v>109</v>
      </c>
      <c r="P44" s="1"/>
      <c r="Q44" s="1"/>
    </row>
    <row r="45" spans="3:17" ht="18.75">
      <c r="C45" s="23">
        <v>16</v>
      </c>
      <c r="D45" s="24" t="s">
        <v>50</v>
      </c>
      <c r="G45" s="13" t="s">
        <v>110</v>
      </c>
      <c r="P45" s="1"/>
      <c r="Q45" s="1"/>
    </row>
    <row r="46" spans="3:17" ht="18.75">
      <c r="C46" s="23">
        <v>17</v>
      </c>
      <c r="D46" s="24" t="s">
        <v>51</v>
      </c>
      <c r="P46" s="1"/>
      <c r="Q46" s="1"/>
    </row>
    <row r="47" spans="3:17" ht="18.75">
      <c r="C47" s="23">
        <v>18</v>
      </c>
      <c r="D47" s="24" t="s">
        <v>52</v>
      </c>
      <c r="P47" s="1"/>
      <c r="Q47" s="1"/>
    </row>
    <row r="48" spans="3:17" ht="18.75">
      <c r="C48" s="23">
        <v>19</v>
      </c>
      <c r="D48" s="24" t="s">
        <v>53</v>
      </c>
      <c r="P48" s="1"/>
      <c r="Q48" s="1"/>
    </row>
    <row r="49" spans="3:17" ht="18.75">
      <c r="C49" s="23">
        <v>20</v>
      </c>
      <c r="D49" s="24" t="s">
        <v>54</v>
      </c>
      <c r="P49" s="1"/>
      <c r="Q49" s="1"/>
    </row>
    <row r="50" spans="3:17" ht="18.75">
      <c r="C50" s="23">
        <v>21</v>
      </c>
      <c r="D50" s="24" t="s">
        <v>56</v>
      </c>
      <c r="P50" s="1"/>
      <c r="Q50" s="1"/>
    </row>
    <row r="51" spans="3:17" ht="18.75">
      <c r="C51" s="23">
        <v>22</v>
      </c>
      <c r="D51" s="24" t="s">
        <v>57</v>
      </c>
      <c r="P51" s="1"/>
      <c r="Q51" s="1"/>
    </row>
    <row r="52" spans="3:17" ht="18.75">
      <c r="C52" s="23">
        <v>23</v>
      </c>
      <c r="D52" s="24" t="s">
        <v>58</v>
      </c>
      <c r="P52" s="1"/>
      <c r="Q52" s="1"/>
    </row>
    <row r="53" spans="3:17" ht="18.75">
      <c r="C53" s="23">
        <v>24</v>
      </c>
      <c r="D53" s="24" t="s">
        <v>59</v>
      </c>
      <c r="P53" s="1"/>
      <c r="Q53" s="1"/>
    </row>
    <row r="54" spans="3:17" ht="18.75">
      <c r="C54" s="23">
        <v>25</v>
      </c>
      <c r="D54" s="24" t="s">
        <v>60</v>
      </c>
      <c r="P54" s="1"/>
      <c r="Q54" s="1"/>
    </row>
    <row r="55" spans="3:17" ht="18.75">
      <c r="C55" s="23">
        <v>26</v>
      </c>
      <c r="D55" s="24" t="s">
        <v>61</v>
      </c>
      <c r="P55" s="1"/>
      <c r="Q55" s="1"/>
    </row>
    <row r="56" spans="3:17" ht="18.75">
      <c r="C56" s="23">
        <v>27</v>
      </c>
      <c r="D56" s="24" t="s">
        <v>62</v>
      </c>
      <c r="P56" s="1"/>
      <c r="Q56" s="1"/>
    </row>
    <row r="57" spans="3:17" ht="18.75">
      <c r="C57" s="23">
        <v>28</v>
      </c>
      <c r="D57" s="24" t="s">
        <v>63</v>
      </c>
      <c r="P57" s="1"/>
      <c r="Q57" s="1"/>
    </row>
    <row r="58" spans="3:17" ht="18.75">
      <c r="C58" s="23">
        <v>29</v>
      </c>
      <c r="D58" s="24" t="s">
        <v>64</v>
      </c>
      <c r="P58" s="1"/>
      <c r="Q58" s="1"/>
    </row>
    <row r="59" spans="3:17" ht="18.75">
      <c r="C59" s="23">
        <v>30</v>
      </c>
      <c r="D59" s="24" t="s">
        <v>65</v>
      </c>
      <c r="P59" s="1"/>
      <c r="Q59" s="1"/>
    </row>
    <row r="60" spans="3:17" ht="18.75">
      <c r="C60" s="23">
        <v>31</v>
      </c>
      <c r="D60" s="24" t="s">
        <v>66</v>
      </c>
      <c r="P60" s="1"/>
      <c r="Q60" s="1"/>
    </row>
    <row r="61" spans="3:17" ht="18.75">
      <c r="C61" s="23">
        <v>32</v>
      </c>
      <c r="D61" s="24" t="s">
        <v>67</v>
      </c>
      <c r="P61" s="1"/>
      <c r="Q61" s="1"/>
    </row>
    <row r="62" spans="3:17" ht="18.75">
      <c r="C62" s="23">
        <v>33</v>
      </c>
      <c r="D62" s="24" t="s">
        <v>68</v>
      </c>
      <c r="P62" s="1"/>
      <c r="Q62" s="1"/>
    </row>
    <row r="63" spans="3:17" ht="18.75">
      <c r="C63" s="23">
        <v>34</v>
      </c>
      <c r="D63" s="24" t="s">
        <v>69</v>
      </c>
      <c r="P63" s="1"/>
      <c r="Q63" s="1"/>
    </row>
    <row r="64" spans="3:17" ht="18.75">
      <c r="C64" s="23">
        <v>35</v>
      </c>
      <c r="D64" s="24" t="s">
        <v>70</v>
      </c>
      <c r="P64" s="1"/>
      <c r="Q64" s="1"/>
    </row>
    <row r="65" spans="3:17" ht="18.75">
      <c r="C65" s="23">
        <v>36</v>
      </c>
      <c r="D65" s="24" t="s">
        <v>71</v>
      </c>
      <c r="P65" s="1"/>
      <c r="Q65" s="1"/>
    </row>
    <row r="66" spans="3:17" ht="18.75">
      <c r="C66" s="23">
        <v>37</v>
      </c>
      <c r="D66" s="24" t="s">
        <v>72</v>
      </c>
      <c r="P66" s="1"/>
      <c r="Q66" s="1"/>
    </row>
    <row r="67" spans="3:17" ht="18.75">
      <c r="C67" s="23">
        <v>38</v>
      </c>
      <c r="D67" s="24" t="s">
        <v>73</v>
      </c>
      <c r="P67" s="1"/>
      <c r="Q67" s="1"/>
    </row>
    <row r="68" spans="3:17" ht="18.75">
      <c r="C68" s="23">
        <v>39</v>
      </c>
      <c r="D68" s="24" t="s">
        <v>74</v>
      </c>
      <c r="P68" s="1"/>
      <c r="Q68" s="1"/>
    </row>
    <row r="69" spans="3:17" ht="18.75">
      <c r="C69" s="23">
        <v>40</v>
      </c>
      <c r="D69" s="24" t="s">
        <v>75</v>
      </c>
      <c r="P69" s="1"/>
      <c r="Q69" s="1"/>
    </row>
    <row r="70" spans="3:17" ht="18.75">
      <c r="C70" s="23">
        <v>41</v>
      </c>
      <c r="D70" s="24" t="s">
        <v>76</v>
      </c>
      <c r="P70" s="1"/>
      <c r="Q70" s="1"/>
    </row>
    <row r="71" spans="3:17" ht="18.75">
      <c r="C71" s="23">
        <v>42</v>
      </c>
      <c r="D71" s="24" t="s">
        <v>77</v>
      </c>
      <c r="P71" s="1"/>
      <c r="Q71" s="1"/>
    </row>
    <row r="72" spans="3:17" ht="18.75">
      <c r="C72" s="23">
        <v>43</v>
      </c>
      <c r="D72" s="24" t="s">
        <v>78</v>
      </c>
      <c r="P72" s="1"/>
      <c r="Q72" s="1"/>
    </row>
    <row r="73" spans="3:17" ht="18.75">
      <c r="C73" s="23">
        <v>44</v>
      </c>
      <c r="D73" s="24" t="s">
        <v>79</v>
      </c>
      <c r="P73" s="1"/>
      <c r="Q73" s="1"/>
    </row>
    <row r="74" spans="3:17" ht="18.75">
      <c r="C74" s="23">
        <v>45</v>
      </c>
      <c r="D74" s="24" t="s">
        <v>80</v>
      </c>
      <c r="P74" s="1"/>
      <c r="Q74" s="1"/>
    </row>
    <row r="75" spans="3:17" ht="18.75">
      <c r="C75" s="23">
        <v>46</v>
      </c>
      <c r="D75" s="24" t="s">
        <v>81</v>
      </c>
      <c r="P75" s="1"/>
      <c r="Q75" s="1"/>
    </row>
    <row r="76" spans="3:17" ht="18.75">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300-000000000000}"/>
    <dataValidation allowBlank="1" showErrorMessage="1" promptTitle="年月日を記載してください" prompt="書式設定を変更せずに、年月日を記載してください" sqref="X4:X18 R4:S18" xr:uid="{00000000-0002-0000-03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3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K4:L18" xr:uid="{16EFFEB8-6ADF-4955-A2B8-A0B2CA737AE0}"/>
    <dataValidation showInputMessage="1" showErrorMessage="1" errorTitle="ドロップダウンリストより選択してください" prompt="自動計算。千円未満切捨て。" sqref="N4:N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4D229A09-3364-4298-96FF-B185E75922C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B77B88AE-9523-4FCB-8D76-15CACB6AF288}">
      <formula1>"16600,8330"</formula1>
    </dataValidation>
  </dataValidations>
  <pageMargins left="0.93" right="0.16"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G4:G18</xm:sqref>
        </x14:dataValidation>
        <x14:dataValidation type="list" allowBlank="1" showInputMessage="1" showErrorMessage="1" xr:uid="{D76DBEE0-EF4C-4F39-9089-975C155FB93E}">
          <x14:formula1>
            <xm:f>都道府県コード等!$Q$3:$Q$4</xm:f>
          </x14:formula1>
          <xm:sqref>W4:W18</xm:sqref>
        </x14:dataValidation>
        <x14:dataValidation type="list" allowBlank="1" showInputMessage="1" showErrorMessage="1" errorTitle="ドロップダウンリストより選択してください" xr:uid="{F3429155-A965-4550-98F9-951CE4D4C03A}">
          <x14:formula1>
            <xm:f>都道府県コード等!$R$3:$R$13</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J74"/>
  <sheetViews>
    <sheetView view="pageBreakPreview" topLeftCell="E1" zoomScale="80" zoomScaleNormal="100" zoomScaleSheetLayoutView="80" workbookViewId="0">
      <pane ySplit="3" topLeftCell="A4" activePane="bottomLeft" state="frozen"/>
      <selection activeCell="M35" sqref="M35"/>
      <selection pane="bottomLeft" activeCell="AD4" sqref="AD4"/>
    </sheetView>
  </sheetViews>
  <sheetFormatPr defaultColWidth="4.25" defaultRowHeight="16.5"/>
  <cols>
    <col min="1" max="1" width="6.625" style="13" customWidth="1"/>
    <col min="2" max="2" width="17" style="13" customWidth="1"/>
    <col min="3" max="3" width="9.75" style="13" customWidth="1"/>
    <col min="4" max="5" width="12.375" style="13" customWidth="1"/>
    <col min="6" max="6" width="17" style="13" customWidth="1"/>
    <col min="7" max="7" width="28.375" style="13" customWidth="1"/>
    <col min="8" max="8" width="28.625" style="13" customWidth="1"/>
    <col min="9" max="9" width="35.625" style="13" customWidth="1"/>
    <col min="10" max="10" width="25.625" style="13" customWidth="1"/>
    <col min="11" max="11" width="41.25" style="13" customWidth="1"/>
    <col min="12" max="18" width="16" style="13" customWidth="1"/>
    <col min="19" max="20" width="16.875" style="13" customWidth="1"/>
    <col min="21" max="23" width="20" style="13" customWidth="1"/>
    <col min="24" max="24" width="15.75" style="13" customWidth="1"/>
    <col min="25" max="26" width="16.875" style="13" customWidth="1"/>
    <col min="27" max="27" width="16" style="13" customWidth="1"/>
    <col min="28" max="28" width="16.875" style="13" customWidth="1"/>
    <col min="29" max="34" width="15.125" style="13" customWidth="1"/>
    <col min="35" max="35" width="20.375" style="13" customWidth="1"/>
    <col min="36" max="36" width="17.625" style="13" customWidth="1"/>
    <col min="37" max="16384" width="4.25" style="13"/>
  </cols>
  <sheetData>
    <row r="1" spans="1:36" ht="30">
      <c r="P1" s="21"/>
      <c r="AJ1" s="120" t="s">
        <v>206</v>
      </c>
    </row>
    <row r="2" spans="1:36" s="14" customFormat="1" ht="36" customHeight="1">
      <c r="A2" s="90" t="s">
        <v>193</v>
      </c>
      <c r="O2" s="21"/>
      <c r="P2" s="21"/>
      <c r="AJ2" s="39"/>
    </row>
    <row r="3" spans="1:36" s="14" customFormat="1" ht="120.75" customHeight="1">
      <c r="A3" s="42" t="s">
        <v>1</v>
      </c>
      <c r="B3" s="43" t="s">
        <v>2</v>
      </c>
      <c r="C3" s="43" t="s">
        <v>3</v>
      </c>
      <c r="D3" s="114" t="s">
        <v>4</v>
      </c>
      <c r="E3" s="43" t="s">
        <v>5</v>
      </c>
      <c r="F3" s="43" t="s">
        <v>83</v>
      </c>
      <c r="G3" s="115" t="s">
        <v>84</v>
      </c>
      <c r="H3" s="43" t="s">
        <v>6</v>
      </c>
      <c r="I3" s="43" t="s">
        <v>7</v>
      </c>
      <c r="J3" s="116" t="s">
        <v>113</v>
      </c>
      <c r="K3" s="43" t="s">
        <v>114</v>
      </c>
      <c r="L3" s="43" t="s">
        <v>86</v>
      </c>
      <c r="M3" s="43" t="s">
        <v>87</v>
      </c>
      <c r="N3" s="116" t="s">
        <v>88</v>
      </c>
      <c r="O3" s="117" t="s">
        <v>89</v>
      </c>
      <c r="P3" s="118" t="s">
        <v>166</v>
      </c>
      <c r="Q3" s="105" t="s">
        <v>209</v>
      </c>
      <c r="R3" s="119" t="s">
        <v>115</v>
      </c>
      <c r="S3" s="119" t="s">
        <v>194</v>
      </c>
      <c r="T3" s="116" t="s">
        <v>195</v>
      </c>
      <c r="U3" s="116" t="s">
        <v>196</v>
      </c>
      <c r="V3" s="116" t="s">
        <v>197</v>
      </c>
      <c r="W3" s="119" t="s">
        <v>198</v>
      </c>
      <c r="X3" s="119" t="s">
        <v>199</v>
      </c>
      <c r="Y3" s="119" t="s">
        <v>200</v>
      </c>
      <c r="Z3" s="119" t="s">
        <v>201</v>
      </c>
      <c r="AA3" s="119" t="s">
        <v>202</v>
      </c>
      <c r="AB3" s="119" t="s">
        <v>203</v>
      </c>
      <c r="AC3" s="119" t="s">
        <v>266</v>
      </c>
      <c r="AD3" s="56" t="s">
        <v>283</v>
      </c>
      <c r="AE3" s="104" t="s">
        <v>149</v>
      </c>
      <c r="AF3" s="107" t="s">
        <v>14</v>
      </c>
      <c r="AG3" s="107" t="s">
        <v>92</v>
      </c>
      <c r="AH3" s="107" t="s">
        <v>182</v>
      </c>
      <c r="AI3" s="74" t="s">
        <v>145</v>
      </c>
      <c r="AJ3" s="43" t="s">
        <v>16</v>
      </c>
    </row>
    <row r="4" spans="1:36" ht="23.25" customHeight="1">
      <c r="A4" s="31">
        <v>1</v>
      </c>
      <c r="B4" s="15"/>
      <c r="C4" s="16"/>
      <c r="D4" s="101" t="e">
        <f>VLOOKUP(C4,都道府県コード等!A4:B50,2)</f>
        <v>#N/A</v>
      </c>
      <c r="E4" s="16"/>
      <c r="F4" s="15"/>
      <c r="G4" s="76"/>
      <c r="H4" s="15"/>
      <c r="I4" s="15"/>
      <c r="J4" s="113"/>
      <c r="K4" s="45"/>
      <c r="L4" s="17"/>
      <c r="M4" s="17"/>
      <c r="N4" s="96"/>
      <c r="O4" s="83">
        <f>ROUNDDOWN(MIN(M4,N4),0)</f>
        <v>0</v>
      </c>
      <c r="P4" s="22"/>
      <c r="Q4" s="122"/>
      <c r="R4" s="107"/>
      <c r="S4" s="107"/>
      <c r="T4" s="107"/>
      <c r="U4" s="107"/>
      <c r="V4" s="107"/>
      <c r="W4" s="107"/>
      <c r="X4" s="107"/>
      <c r="Y4" s="107"/>
      <c r="Z4" s="107"/>
      <c r="AA4" s="107"/>
      <c r="AB4" s="107"/>
      <c r="AC4" s="107"/>
      <c r="AD4" s="57"/>
      <c r="AE4" s="32"/>
      <c r="AF4" s="107"/>
      <c r="AG4" s="76"/>
      <c r="AH4" s="76"/>
      <c r="AI4" s="88"/>
      <c r="AJ4" s="46"/>
    </row>
    <row r="5" spans="1:36" ht="23.25" customHeight="1">
      <c r="A5" s="31">
        <v>2</v>
      </c>
      <c r="B5" s="15"/>
      <c r="C5" s="16"/>
      <c r="D5" s="101" t="e">
        <f>VLOOKUP(C5,都道府県コード等!A5:B51,2)</f>
        <v>#N/A</v>
      </c>
      <c r="E5" s="16"/>
      <c r="F5" s="15"/>
      <c r="G5" s="76"/>
      <c r="H5" s="15"/>
      <c r="I5" s="15"/>
      <c r="J5" s="113"/>
      <c r="K5" s="45"/>
      <c r="L5" s="17"/>
      <c r="M5" s="17"/>
      <c r="N5" s="96"/>
      <c r="O5" s="83">
        <f t="shared" ref="O5:O18" si="0">ROUNDDOWN(MIN(M5,N5),0)</f>
        <v>0</v>
      </c>
      <c r="P5" s="22"/>
      <c r="Q5" s="38"/>
      <c r="R5" s="107"/>
      <c r="S5" s="107"/>
      <c r="T5" s="107"/>
      <c r="U5" s="107"/>
      <c r="V5" s="107"/>
      <c r="W5" s="107"/>
      <c r="X5" s="107"/>
      <c r="Y5" s="107"/>
      <c r="Z5" s="107"/>
      <c r="AA5" s="107"/>
      <c r="AB5" s="107"/>
      <c r="AC5" s="107"/>
      <c r="AD5" s="32"/>
      <c r="AE5" s="32"/>
      <c r="AF5" s="107"/>
      <c r="AG5" s="76"/>
      <c r="AH5" s="76"/>
      <c r="AI5" s="88"/>
      <c r="AJ5" s="46"/>
    </row>
    <row r="6" spans="1:36" ht="23.25" customHeight="1">
      <c r="A6" s="31">
        <v>3</v>
      </c>
      <c r="B6" s="15"/>
      <c r="C6" s="16"/>
      <c r="D6" s="101" t="e">
        <f>VLOOKUP(C6,都道府県コード等!A6:B52,2)</f>
        <v>#N/A</v>
      </c>
      <c r="E6" s="16"/>
      <c r="F6" s="15"/>
      <c r="G6" s="76"/>
      <c r="H6" s="15"/>
      <c r="I6" s="15"/>
      <c r="J6" s="113"/>
      <c r="K6" s="45"/>
      <c r="L6" s="17"/>
      <c r="M6" s="17"/>
      <c r="N6" s="96"/>
      <c r="O6" s="83">
        <f t="shared" si="0"/>
        <v>0</v>
      </c>
      <c r="P6" s="22"/>
      <c r="Q6" s="38"/>
      <c r="R6" s="107"/>
      <c r="S6" s="107"/>
      <c r="T6" s="107"/>
      <c r="U6" s="107"/>
      <c r="V6" s="107"/>
      <c r="W6" s="107"/>
      <c r="X6" s="107"/>
      <c r="Y6" s="107"/>
      <c r="Z6" s="107"/>
      <c r="AA6" s="107"/>
      <c r="AB6" s="107"/>
      <c r="AC6" s="107"/>
      <c r="AD6" s="32"/>
      <c r="AE6" s="32"/>
      <c r="AF6" s="107"/>
      <c r="AG6" s="76"/>
      <c r="AH6" s="76"/>
      <c r="AI6" s="88"/>
      <c r="AJ6" s="46"/>
    </row>
    <row r="7" spans="1:36" ht="23.25" customHeight="1">
      <c r="A7" s="31">
        <v>4</v>
      </c>
      <c r="B7" s="15"/>
      <c r="C7" s="16"/>
      <c r="D7" s="101" t="e">
        <f>VLOOKUP(C7,都道府県コード等!A7:B53,2)</f>
        <v>#N/A</v>
      </c>
      <c r="E7" s="16"/>
      <c r="F7" s="15"/>
      <c r="G7" s="76"/>
      <c r="H7" s="15"/>
      <c r="I7" s="15"/>
      <c r="J7" s="113"/>
      <c r="K7" s="45"/>
      <c r="L7" s="17"/>
      <c r="M7" s="17"/>
      <c r="N7" s="96"/>
      <c r="O7" s="83">
        <f t="shared" si="0"/>
        <v>0</v>
      </c>
      <c r="P7" s="22"/>
      <c r="Q7" s="38"/>
      <c r="R7" s="107"/>
      <c r="S7" s="107"/>
      <c r="T7" s="107"/>
      <c r="U7" s="107"/>
      <c r="V7" s="107"/>
      <c r="W7" s="107"/>
      <c r="X7" s="107"/>
      <c r="Y7" s="107"/>
      <c r="Z7" s="107"/>
      <c r="AA7" s="107"/>
      <c r="AB7" s="107"/>
      <c r="AC7" s="107"/>
      <c r="AD7" s="32"/>
      <c r="AE7" s="32"/>
      <c r="AF7" s="107"/>
      <c r="AG7" s="76"/>
      <c r="AH7" s="76"/>
      <c r="AI7" s="88"/>
      <c r="AJ7" s="46"/>
    </row>
    <row r="8" spans="1:36" ht="23.25" customHeight="1">
      <c r="A8" s="31">
        <v>5</v>
      </c>
      <c r="B8" s="15"/>
      <c r="C8" s="16"/>
      <c r="D8" s="101" t="e">
        <f>VLOOKUP(C8,都道府県コード等!A8:B54,2)</f>
        <v>#N/A</v>
      </c>
      <c r="E8" s="16"/>
      <c r="F8" s="15"/>
      <c r="G8" s="76"/>
      <c r="H8" s="15"/>
      <c r="I8" s="15"/>
      <c r="J8" s="113"/>
      <c r="K8" s="45"/>
      <c r="L8" s="17"/>
      <c r="M8" s="17"/>
      <c r="N8" s="96"/>
      <c r="O8" s="83">
        <f t="shared" si="0"/>
        <v>0</v>
      </c>
      <c r="P8" s="22"/>
      <c r="Q8" s="38"/>
      <c r="R8" s="107"/>
      <c r="S8" s="107"/>
      <c r="T8" s="107"/>
      <c r="U8" s="107"/>
      <c r="V8" s="107"/>
      <c r="W8" s="107"/>
      <c r="X8" s="107"/>
      <c r="Y8" s="107"/>
      <c r="Z8" s="107"/>
      <c r="AA8" s="107"/>
      <c r="AB8" s="107"/>
      <c r="AC8" s="107"/>
      <c r="AD8" s="32"/>
      <c r="AE8" s="32"/>
      <c r="AF8" s="107"/>
      <c r="AG8" s="76"/>
      <c r="AH8" s="76"/>
      <c r="AI8" s="88"/>
      <c r="AJ8" s="46"/>
    </row>
    <row r="9" spans="1:36" ht="23.25" customHeight="1">
      <c r="A9" s="31">
        <v>6</v>
      </c>
      <c r="B9" s="15"/>
      <c r="C9" s="16"/>
      <c r="D9" s="101" t="e">
        <f>VLOOKUP(C9,都道府県コード等!A9:B55,2)</f>
        <v>#N/A</v>
      </c>
      <c r="E9" s="16"/>
      <c r="F9" s="15"/>
      <c r="G9" s="76"/>
      <c r="H9" s="15"/>
      <c r="I9" s="15"/>
      <c r="J9" s="113"/>
      <c r="K9" s="45"/>
      <c r="L9" s="17"/>
      <c r="M9" s="17"/>
      <c r="N9" s="96"/>
      <c r="O9" s="83">
        <f t="shared" si="0"/>
        <v>0</v>
      </c>
      <c r="P9" s="22"/>
      <c r="Q9" s="38"/>
      <c r="R9" s="107"/>
      <c r="S9" s="107"/>
      <c r="T9" s="107"/>
      <c r="U9" s="107"/>
      <c r="V9" s="107"/>
      <c r="W9" s="107"/>
      <c r="X9" s="107"/>
      <c r="Y9" s="107"/>
      <c r="Z9" s="107"/>
      <c r="AA9" s="107"/>
      <c r="AB9" s="107"/>
      <c r="AC9" s="107"/>
      <c r="AD9" s="32"/>
      <c r="AE9" s="32"/>
      <c r="AF9" s="107"/>
      <c r="AG9" s="76"/>
      <c r="AH9" s="76"/>
      <c r="AI9" s="88"/>
      <c r="AJ9" s="46"/>
    </row>
    <row r="10" spans="1:36" ht="23.25" customHeight="1">
      <c r="A10" s="31">
        <v>7</v>
      </c>
      <c r="B10" s="15"/>
      <c r="C10" s="16"/>
      <c r="D10" s="101" t="e">
        <f>VLOOKUP(C10,都道府県コード等!A10:B56,2)</f>
        <v>#N/A</v>
      </c>
      <c r="E10" s="16"/>
      <c r="F10" s="15"/>
      <c r="G10" s="76"/>
      <c r="H10" s="15"/>
      <c r="I10" s="15"/>
      <c r="J10" s="113"/>
      <c r="K10" s="45"/>
      <c r="L10" s="17"/>
      <c r="M10" s="17"/>
      <c r="N10" s="96"/>
      <c r="O10" s="83">
        <f t="shared" si="0"/>
        <v>0</v>
      </c>
      <c r="P10" s="22"/>
      <c r="Q10" s="38"/>
      <c r="R10" s="107"/>
      <c r="S10" s="107"/>
      <c r="T10" s="107"/>
      <c r="U10" s="107"/>
      <c r="V10" s="107"/>
      <c r="W10" s="107"/>
      <c r="X10" s="107"/>
      <c r="Y10" s="107"/>
      <c r="Z10" s="107"/>
      <c r="AA10" s="107"/>
      <c r="AB10" s="107"/>
      <c r="AC10" s="107"/>
      <c r="AD10" s="32"/>
      <c r="AE10" s="32"/>
      <c r="AF10" s="107"/>
      <c r="AG10" s="76"/>
      <c r="AH10" s="76"/>
      <c r="AI10" s="88"/>
      <c r="AJ10" s="46"/>
    </row>
    <row r="11" spans="1:36" ht="23.25" customHeight="1">
      <c r="A11" s="31">
        <v>8</v>
      </c>
      <c r="B11" s="15"/>
      <c r="C11" s="16"/>
      <c r="D11" s="101" t="e">
        <f>VLOOKUP(C11,都道府県コード等!A11:B57,2)</f>
        <v>#N/A</v>
      </c>
      <c r="E11" s="16"/>
      <c r="F11" s="15"/>
      <c r="G11" s="76"/>
      <c r="H11" s="15"/>
      <c r="I11" s="15"/>
      <c r="J11" s="113"/>
      <c r="K11" s="45"/>
      <c r="L11" s="17"/>
      <c r="M11" s="17"/>
      <c r="N11" s="96"/>
      <c r="O11" s="83">
        <f t="shared" si="0"/>
        <v>0</v>
      </c>
      <c r="P11" s="22"/>
      <c r="Q11" s="38"/>
      <c r="R11" s="107"/>
      <c r="S11" s="107"/>
      <c r="T11" s="107"/>
      <c r="U11" s="107"/>
      <c r="V11" s="107"/>
      <c r="W11" s="107"/>
      <c r="X11" s="107"/>
      <c r="Y11" s="107"/>
      <c r="Z11" s="107"/>
      <c r="AA11" s="107"/>
      <c r="AB11" s="107"/>
      <c r="AC11" s="107"/>
      <c r="AD11" s="32"/>
      <c r="AE11" s="32"/>
      <c r="AF11" s="107"/>
      <c r="AG11" s="76"/>
      <c r="AH11" s="76"/>
      <c r="AI11" s="88"/>
      <c r="AJ11" s="46"/>
    </row>
    <row r="12" spans="1:36" ht="23.25" customHeight="1">
      <c r="A12" s="31">
        <v>9</v>
      </c>
      <c r="B12" s="15"/>
      <c r="C12" s="16"/>
      <c r="D12" s="101" t="e">
        <f>VLOOKUP(C12,都道府県コード等!A12:B58,2)</f>
        <v>#N/A</v>
      </c>
      <c r="E12" s="16"/>
      <c r="F12" s="15"/>
      <c r="G12" s="76"/>
      <c r="H12" s="15"/>
      <c r="I12" s="15"/>
      <c r="J12" s="113"/>
      <c r="K12" s="45"/>
      <c r="L12" s="17"/>
      <c r="M12" s="17"/>
      <c r="N12" s="96"/>
      <c r="O12" s="83">
        <f t="shared" si="0"/>
        <v>0</v>
      </c>
      <c r="P12" s="22"/>
      <c r="Q12" s="38"/>
      <c r="R12" s="107"/>
      <c r="S12" s="107"/>
      <c r="T12" s="107"/>
      <c r="U12" s="107"/>
      <c r="V12" s="107"/>
      <c r="W12" s="107"/>
      <c r="X12" s="107"/>
      <c r="Y12" s="107"/>
      <c r="Z12" s="107"/>
      <c r="AA12" s="107"/>
      <c r="AB12" s="107"/>
      <c r="AC12" s="107"/>
      <c r="AD12" s="32"/>
      <c r="AE12" s="32"/>
      <c r="AF12" s="107"/>
      <c r="AG12" s="76"/>
      <c r="AH12" s="76"/>
      <c r="AI12" s="88"/>
      <c r="AJ12" s="46"/>
    </row>
    <row r="13" spans="1:36" ht="23.25" customHeight="1">
      <c r="A13" s="31">
        <v>10</v>
      </c>
      <c r="B13" s="15"/>
      <c r="C13" s="16"/>
      <c r="D13" s="101" t="e">
        <f>VLOOKUP(C13,都道府県コード等!A13:B59,2)</f>
        <v>#N/A</v>
      </c>
      <c r="E13" s="16"/>
      <c r="F13" s="15"/>
      <c r="G13" s="76"/>
      <c r="H13" s="15"/>
      <c r="I13" s="15"/>
      <c r="J13" s="113"/>
      <c r="K13" s="45"/>
      <c r="L13" s="17"/>
      <c r="M13" s="17"/>
      <c r="N13" s="96"/>
      <c r="O13" s="83">
        <f t="shared" si="0"/>
        <v>0</v>
      </c>
      <c r="P13" s="22"/>
      <c r="Q13" s="38"/>
      <c r="R13" s="107"/>
      <c r="S13" s="107"/>
      <c r="T13" s="107"/>
      <c r="U13" s="107"/>
      <c r="V13" s="107"/>
      <c r="W13" s="107"/>
      <c r="X13" s="107"/>
      <c r="Y13" s="107"/>
      <c r="Z13" s="107"/>
      <c r="AA13" s="107"/>
      <c r="AB13" s="107"/>
      <c r="AC13" s="107"/>
      <c r="AD13" s="32"/>
      <c r="AE13" s="32"/>
      <c r="AF13" s="107"/>
      <c r="AG13" s="76"/>
      <c r="AH13" s="76"/>
      <c r="AI13" s="88"/>
      <c r="AJ13" s="46"/>
    </row>
    <row r="14" spans="1:36" ht="23.25" customHeight="1">
      <c r="A14" s="31">
        <v>11</v>
      </c>
      <c r="B14" s="15"/>
      <c r="C14" s="16"/>
      <c r="D14" s="101" t="e">
        <f>VLOOKUP(C14,都道府県コード等!A14:B60,2)</f>
        <v>#N/A</v>
      </c>
      <c r="E14" s="16"/>
      <c r="F14" s="15"/>
      <c r="G14" s="76"/>
      <c r="H14" s="15"/>
      <c r="I14" s="15"/>
      <c r="J14" s="113"/>
      <c r="K14" s="45"/>
      <c r="L14" s="17"/>
      <c r="M14" s="17"/>
      <c r="N14" s="96"/>
      <c r="O14" s="83">
        <f t="shared" si="0"/>
        <v>0</v>
      </c>
      <c r="P14" s="22"/>
      <c r="Q14" s="38"/>
      <c r="R14" s="107"/>
      <c r="S14" s="107"/>
      <c r="T14" s="107"/>
      <c r="U14" s="107"/>
      <c r="V14" s="107"/>
      <c r="W14" s="107"/>
      <c r="X14" s="107"/>
      <c r="Y14" s="107"/>
      <c r="Z14" s="107"/>
      <c r="AA14" s="107"/>
      <c r="AB14" s="107"/>
      <c r="AC14" s="107"/>
      <c r="AD14" s="32"/>
      <c r="AE14" s="32"/>
      <c r="AF14" s="107"/>
      <c r="AG14" s="76"/>
      <c r="AH14" s="76"/>
      <c r="AI14" s="88"/>
      <c r="AJ14" s="46"/>
    </row>
    <row r="15" spans="1:36" ht="23.25" customHeight="1">
      <c r="A15" s="31">
        <v>12</v>
      </c>
      <c r="B15" s="15"/>
      <c r="C15" s="16"/>
      <c r="D15" s="101" t="e">
        <f>VLOOKUP(C15,都道府県コード等!A15:B61,2)</f>
        <v>#N/A</v>
      </c>
      <c r="E15" s="16"/>
      <c r="F15" s="15"/>
      <c r="G15" s="76"/>
      <c r="H15" s="15"/>
      <c r="I15" s="15"/>
      <c r="J15" s="113"/>
      <c r="K15" s="45"/>
      <c r="L15" s="17"/>
      <c r="M15" s="17"/>
      <c r="N15" s="96"/>
      <c r="O15" s="83">
        <f t="shared" si="0"/>
        <v>0</v>
      </c>
      <c r="P15" s="22"/>
      <c r="Q15" s="38"/>
      <c r="R15" s="107"/>
      <c r="S15" s="107"/>
      <c r="T15" s="107"/>
      <c r="U15" s="107"/>
      <c r="V15" s="107"/>
      <c r="W15" s="107"/>
      <c r="X15" s="107"/>
      <c r="Y15" s="107"/>
      <c r="Z15" s="107"/>
      <c r="AA15" s="107"/>
      <c r="AB15" s="107"/>
      <c r="AC15" s="107"/>
      <c r="AD15" s="32"/>
      <c r="AE15" s="32"/>
      <c r="AF15" s="107"/>
      <c r="AG15" s="76"/>
      <c r="AH15" s="76"/>
      <c r="AI15" s="88"/>
      <c r="AJ15" s="46"/>
    </row>
    <row r="16" spans="1:36" ht="23.25" customHeight="1">
      <c r="A16" s="31">
        <v>13</v>
      </c>
      <c r="B16" s="15"/>
      <c r="C16" s="16"/>
      <c r="D16" s="101" t="e">
        <f>VLOOKUP(C16,都道府県コード等!A16:B62,2)</f>
        <v>#N/A</v>
      </c>
      <c r="E16" s="16"/>
      <c r="F16" s="15"/>
      <c r="G16" s="76"/>
      <c r="H16" s="15"/>
      <c r="I16" s="15"/>
      <c r="J16" s="113"/>
      <c r="K16" s="45"/>
      <c r="L16" s="17"/>
      <c r="M16" s="17"/>
      <c r="N16" s="96"/>
      <c r="O16" s="83">
        <f t="shared" si="0"/>
        <v>0</v>
      </c>
      <c r="P16" s="22"/>
      <c r="Q16" s="38"/>
      <c r="R16" s="107"/>
      <c r="S16" s="107"/>
      <c r="T16" s="107"/>
      <c r="U16" s="107"/>
      <c r="V16" s="107"/>
      <c r="W16" s="107"/>
      <c r="X16" s="107"/>
      <c r="Y16" s="107"/>
      <c r="Z16" s="107"/>
      <c r="AA16" s="107"/>
      <c r="AB16" s="107"/>
      <c r="AC16" s="107"/>
      <c r="AD16" s="32"/>
      <c r="AE16" s="32"/>
      <c r="AF16" s="107"/>
      <c r="AG16" s="76"/>
      <c r="AH16" s="76"/>
      <c r="AI16" s="88"/>
      <c r="AJ16" s="46"/>
    </row>
    <row r="17" spans="1:36" ht="23.25" customHeight="1">
      <c r="A17" s="31">
        <v>14</v>
      </c>
      <c r="B17" s="15"/>
      <c r="C17" s="16"/>
      <c r="D17" s="101" t="e">
        <f>VLOOKUP(C17,都道府県コード等!A17:B63,2)</f>
        <v>#N/A</v>
      </c>
      <c r="E17" s="16"/>
      <c r="F17" s="15"/>
      <c r="G17" s="76"/>
      <c r="H17" s="15"/>
      <c r="I17" s="15"/>
      <c r="J17" s="113"/>
      <c r="K17" s="45"/>
      <c r="L17" s="17"/>
      <c r="M17" s="17"/>
      <c r="N17" s="96"/>
      <c r="O17" s="83">
        <f t="shared" si="0"/>
        <v>0</v>
      </c>
      <c r="P17" s="22"/>
      <c r="Q17" s="38"/>
      <c r="R17" s="107"/>
      <c r="S17" s="107"/>
      <c r="T17" s="107"/>
      <c r="U17" s="107"/>
      <c r="V17" s="107"/>
      <c r="W17" s="107"/>
      <c r="X17" s="107"/>
      <c r="Y17" s="107"/>
      <c r="Z17" s="107"/>
      <c r="AA17" s="107"/>
      <c r="AB17" s="107"/>
      <c r="AC17" s="107"/>
      <c r="AD17" s="32"/>
      <c r="AE17" s="32"/>
      <c r="AF17" s="107"/>
      <c r="AG17" s="76"/>
      <c r="AH17" s="76"/>
      <c r="AI17" s="88"/>
      <c r="AJ17" s="46"/>
    </row>
    <row r="18" spans="1:36" ht="23.25" customHeight="1">
      <c r="A18" s="31">
        <v>15</v>
      </c>
      <c r="B18" s="15"/>
      <c r="C18" s="16"/>
      <c r="D18" s="101" t="e">
        <f>VLOOKUP(C18,都道府県コード等!A18:B64,2)</f>
        <v>#N/A</v>
      </c>
      <c r="E18" s="16"/>
      <c r="F18" s="15"/>
      <c r="G18" s="76"/>
      <c r="H18" s="15"/>
      <c r="I18" s="15"/>
      <c r="J18" s="113"/>
      <c r="K18" s="45"/>
      <c r="L18" s="17"/>
      <c r="M18" s="17"/>
      <c r="N18" s="96"/>
      <c r="O18" s="83">
        <f t="shared" si="0"/>
        <v>0</v>
      </c>
      <c r="P18" s="22"/>
      <c r="Q18" s="38"/>
      <c r="R18" s="107"/>
      <c r="S18" s="107"/>
      <c r="T18" s="107"/>
      <c r="U18" s="107"/>
      <c r="V18" s="107"/>
      <c r="W18" s="107"/>
      <c r="X18" s="107"/>
      <c r="Y18" s="107"/>
      <c r="Z18" s="107"/>
      <c r="AA18" s="107"/>
      <c r="AB18" s="107"/>
      <c r="AC18" s="107"/>
      <c r="AD18" s="32"/>
      <c r="AE18" s="32"/>
      <c r="AF18" s="107"/>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210</v>
      </c>
    </row>
    <row r="24" spans="1:36" ht="24">
      <c r="A24" s="12" t="s">
        <v>211</v>
      </c>
    </row>
    <row r="28" spans="1:36" ht="18.75">
      <c r="C28" s="23"/>
      <c r="D28" s="24"/>
      <c r="G28" s="25"/>
    </row>
    <row r="29" spans="1:36" ht="18.75">
      <c r="C29" s="23"/>
      <c r="D29" s="24"/>
      <c r="G29" s="25"/>
    </row>
    <row r="30" spans="1:36" ht="18.75">
      <c r="C30" s="23"/>
      <c r="D30" s="24"/>
      <c r="G30" s="25"/>
    </row>
    <row r="31" spans="1:36" ht="18.75">
      <c r="C31" s="23"/>
      <c r="D31" s="24"/>
      <c r="G31" s="25"/>
    </row>
    <row r="32" spans="1:36" ht="18.75">
      <c r="C32" s="23"/>
      <c r="D32" s="24"/>
      <c r="G32" s="25"/>
    </row>
    <row r="33" spans="3:9" ht="18.75">
      <c r="C33" s="23"/>
      <c r="D33" s="26"/>
      <c r="G33" s="47"/>
      <c r="I33" s="27"/>
    </row>
    <row r="34" spans="3:9" ht="18.75">
      <c r="C34" s="23"/>
      <c r="D34" s="26"/>
      <c r="G34" s="48"/>
      <c r="I34" s="27"/>
    </row>
    <row r="35" spans="3:9" ht="18.75">
      <c r="C35" s="23"/>
      <c r="D35" s="24"/>
      <c r="G35" s="48"/>
      <c r="I35" s="27"/>
    </row>
    <row r="36" spans="3:9" ht="18.75">
      <c r="C36" s="23"/>
      <c r="D36" s="24"/>
      <c r="G36" s="48"/>
      <c r="I36" s="27"/>
    </row>
    <row r="37" spans="3:9" ht="18.75">
      <c r="C37" s="23"/>
      <c r="D37" s="24"/>
      <c r="G37" s="48"/>
      <c r="I37" s="28"/>
    </row>
    <row r="38" spans="3:9" ht="18.75">
      <c r="C38" s="23"/>
      <c r="D38" s="24"/>
      <c r="G38" s="48"/>
      <c r="I38" s="28"/>
    </row>
    <row r="39" spans="3:9" ht="18.75">
      <c r="C39" s="23"/>
      <c r="D39" s="24"/>
      <c r="G39" s="48"/>
    </row>
    <row r="40" spans="3:9" ht="18.75">
      <c r="C40" s="23"/>
      <c r="D40" s="24"/>
      <c r="G40" s="48"/>
    </row>
    <row r="41" spans="3:9" ht="18.75">
      <c r="C41" s="23"/>
      <c r="D41" s="24"/>
      <c r="G41" s="48"/>
    </row>
    <row r="42" spans="3:9" ht="18.75">
      <c r="C42" s="23"/>
      <c r="D42" s="24"/>
      <c r="G42" s="48"/>
    </row>
    <row r="43" spans="3:9" ht="18.75">
      <c r="C43" s="23"/>
      <c r="D43" s="24"/>
      <c r="G43" s="48"/>
    </row>
    <row r="44" spans="3:9" ht="18.75">
      <c r="C44" s="23"/>
      <c r="D44" s="24"/>
      <c r="G44" s="48"/>
    </row>
    <row r="45" spans="3:9" ht="18.75">
      <c r="C45" s="23"/>
      <c r="D45" s="24"/>
      <c r="G45" s="48"/>
    </row>
    <row r="46" spans="3:9" ht="18.75">
      <c r="C46" s="23"/>
      <c r="D46" s="24"/>
      <c r="G46" s="48"/>
    </row>
    <row r="47" spans="3:9" ht="18.75">
      <c r="C47" s="23"/>
      <c r="D47" s="24"/>
      <c r="G47" s="48"/>
    </row>
    <row r="48" spans="3:9" ht="18.75">
      <c r="C48" s="23"/>
      <c r="D48" s="24"/>
      <c r="G48" s="48"/>
    </row>
    <row r="49" spans="3:4" ht="18.75">
      <c r="C49" s="23"/>
      <c r="D49" s="24"/>
    </row>
    <row r="50" spans="3:4" ht="18.75">
      <c r="C50" s="23"/>
      <c r="D50" s="24"/>
    </row>
    <row r="51" spans="3:4" ht="18.75">
      <c r="C51" s="23"/>
      <c r="D51" s="24"/>
    </row>
    <row r="52" spans="3:4" ht="18.75">
      <c r="C52" s="23"/>
      <c r="D52" s="24"/>
    </row>
    <row r="53" spans="3:4" ht="18.75">
      <c r="C53" s="23"/>
      <c r="D53" s="24"/>
    </row>
    <row r="54" spans="3:4" ht="18.75">
      <c r="C54" s="23"/>
      <c r="D54" s="24"/>
    </row>
    <row r="55" spans="3:4" ht="18.75">
      <c r="C55" s="23"/>
      <c r="D55" s="24"/>
    </row>
    <row r="56" spans="3:4" ht="18.75">
      <c r="C56" s="23"/>
      <c r="D56" s="24"/>
    </row>
    <row r="57" spans="3:4" ht="18.75">
      <c r="C57" s="23"/>
      <c r="D57" s="24"/>
    </row>
    <row r="58" spans="3:4" ht="18.75">
      <c r="C58" s="23"/>
      <c r="D58" s="24"/>
    </row>
    <row r="59" spans="3:4" ht="18.75">
      <c r="C59" s="23"/>
      <c r="D59" s="24"/>
    </row>
    <row r="60" spans="3:4" ht="18.75">
      <c r="C60" s="23"/>
      <c r="D60" s="24"/>
    </row>
    <row r="61" spans="3:4" ht="18.75">
      <c r="C61" s="23"/>
      <c r="D61" s="24"/>
    </row>
    <row r="62" spans="3:4" ht="18.75">
      <c r="C62" s="23"/>
      <c r="D62" s="24"/>
    </row>
    <row r="63" spans="3:4" ht="18.75">
      <c r="C63" s="23"/>
      <c r="D63" s="24"/>
    </row>
    <row r="64" spans="3:4" ht="18.75">
      <c r="C64" s="23"/>
      <c r="D64" s="24"/>
    </row>
    <row r="65" spans="3:4" ht="18.75">
      <c r="C65" s="23"/>
      <c r="D65" s="24"/>
    </row>
    <row r="66" spans="3:4" ht="18.75">
      <c r="C66" s="23"/>
      <c r="D66" s="24"/>
    </row>
    <row r="67" spans="3:4" ht="18.75">
      <c r="C67" s="23"/>
      <c r="D67" s="24"/>
    </row>
    <row r="68" spans="3:4" ht="18.75">
      <c r="C68" s="23"/>
      <c r="D68" s="24"/>
    </row>
    <row r="69" spans="3:4" ht="18.75">
      <c r="C69" s="23"/>
      <c r="D69" s="24"/>
    </row>
    <row r="70" spans="3:4" ht="18.75">
      <c r="C70" s="23"/>
      <c r="D70" s="24"/>
    </row>
    <row r="71" spans="3:4" ht="18.75">
      <c r="C71" s="23"/>
      <c r="D71" s="24"/>
    </row>
    <row r="72" spans="3:4" ht="18.75">
      <c r="C72" s="23"/>
      <c r="D72" s="24"/>
    </row>
    <row r="73" spans="3:4" ht="18.75">
      <c r="C73" s="23"/>
      <c r="D73" s="24"/>
    </row>
    <row r="74" spans="3:4" ht="18.75">
      <c r="C74" s="23"/>
      <c r="D74" s="24"/>
    </row>
  </sheetData>
  <dataConsolidate/>
  <phoneticPr fontId="1"/>
  <dataValidations xWindow="875" yWindow="677" count="9">
    <dataValidation allowBlank="1" showInputMessage="1" showErrorMessage="1" promptTitle="内示を受ける自治体名" sqref="F4:F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400-000008000000}"/>
    <dataValidation allowBlank="1" showErrorMessage="1" promptTitle="年月日を記載してください" prompt="書式設定を変更せずに、年月日を記載してください" sqref="AJ4:AJ18" xr:uid="{00000000-0002-0000-0400-00000B000000}"/>
    <dataValidation showInputMessage="1" showErrorMessage="1" errorTitle="ドロップダウンリストより選択してください" prompt="自動計算。千円未満切捨て。" sqref="O4:O18" xr:uid="{4C53F8D2-5EF1-495B-8829-EF498A14503A}"/>
    <dataValidation showInputMessage="1" showErrorMessage="1" errorTitle="ドロップダウンリストより選択してください" promptTitle="千円単位（小数点も記載）" prompt="千円単位で小数点も記載してください" sqref="L4:M18" xr:uid="{77358555-8492-41AB-9CA9-FE8D14441E1D}"/>
    <dataValidation allowBlank="1" showInputMessage="1" showErrorMessage="1" promptTitle="年月日を記載してください" prompt="書式設定を変更せずに、年月日を記載してください_x000a_（西暦／月／日）" sqref="AE4:AE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xr:uid="{55556516-CB2F-482D-836A-D5FCA72CD551}">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xr:uid="{1563CEE5-94A4-4A2D-B261-0E2CB65257D5}">
      <formula1>"16600,8330"</formula1>
    </dataValidation>
  </dataValidations>
  <pageMargins left="0.93" right="0.16" top="0.74803149606299213" bottom="0.74803149606299213" header="0.31496062992125984" footer="0.31496062992125984"/>
  <pageSetup paperSize="8" scale="30" fitToHeight="0"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J4:J8</xm:sqref>
        </x14:dataValidation>
        <x14:dataValidation type="list" allowBlank="1" showInputMessage="1" showErrorMessage="1" promptTitle="ドロップダウンリストより選択してください" xr:uid="{8EEFCDFA-3920-4FB2-8F02-5D8AB1CAFCCC}">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J9:J18</xm:sqref>
        </x14:dataValidation>
        <x14:dataValidation type="list" showInputMessage="1" showErrorMessage="1" xr:uid="{07128FF1-D892-4D73-9F38-FD42A0FFAECF}">
          <x14:formula1>
            <xm:f>都道府県コード等!$S$3:$S$4</xm:f>
          </x14:formula1>
          <xm:sqref>R4:AC18</xm:sqref>
        </x14:dataValidation>
        <x14:dataValidation type="list" allowBlank="1" showInputMessage="1" showErrorMessage="1" errorTitle="ドロップダウンリストより選択してください" xr:uid="{B7ECC2E9-FF91-4449-BC0B-FAC429F3E710}">
          <x14:formula1>
            <xm:f>都道府県コード等!$R$3:$R$13</xm:f>
          </x14:formula1>
          <xm:sqref>AH4:AH18</xm:sqref>
        </x14:dataValidation>
        <x14:dataValidation type="list" allowBlank="1" showInputMessage="1" showErrorMessage="1" xr:uid="{12A0DDC9-E360-40B8-8F51-03E3F23791DE}">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U80"/>
  <sheetViews>
    <sheetView view="pageBreakPreview" topLeftCell="F1" zoomScale="80" zoomScaleNormal="100" zoomScaleSheetLayoutView="80" workbookViewId="0">
      <pane ySplit="3" topLeftCell="A4" activePane="bottomLeft" state="frozen"/>
      <selection activeCell="L40" activeCellId="1" sqref="R20 L40"/>
      <selection pane="bottomLeft" activeCell="Q4" sqref="Q4"/>
    </sheetView>
  </sheetViews>
  <sheetFormatPr defaultColWidth="4.25" defaultRowHeight="16.5"/>
  <cols>
    <col min="1" max="1" width="4.125" style="13" bestFit="1" customWidth="1"/>
    <col min="2" max="2" width="14.375" style="13" customWidth="1"/>
    <col min="3" max="3" width="9.75" style="13" customWidth="1"/>
    <col min="4" max="5" width="12.375" style="13" customWidth="1"/>
    <col min="6" max="6" width="17.125" style="13" customWidth="1"/>
    <col min="7" max="9" width="28.375" style="13" customWidth="1"/>
    <col min="10" max="10" width="43" style="13" customWidth="1"/>
    <col min="11" max="15" width="12.875" style="13" customWidth="1"/>
    <col min="16" max="17" width="16.125" style="13" customWidth="1"/>
    <col min="18" max="19" width="10.625" style="13" customWidth="1"/>
    <col min="20" max="20" width="15.125" style="13" customWidth="1"/>
    <col min="21" max="21" width="11.625" style="13" customWidth="1"/>
    <col min="22" max="16384" width="4.25" style="13"/>
  </cols>
  <sheetData>
    <row r="1" spans="1:21" ht="24">
      <c r="N1" s="63"/>
      <c r="O1" s="64"/>
      <c r="U1" s="39" t="s">
        <v>0</v>
      </c>
    </row>
    <row r="2" spans="1:21" ht="20.100000000000001" customHeight="1">
      <c r="A2" s="90" t="s">
        <v>223</v>
      </c>
      <c r="T2" s="70"/>
    </row>
    <row r="3" spans="1:21" s="14" customFormat="1" ht="155.25" customHeight="1">
      <c r="A3" s="103" t="s">
        <v>1</v>
      </c>
      <c r="B3" s="104" t="s">
        <v>2</v>
      </c>
      <c r="C3" s="104" t="s">
        <v>3</v>
      </c>
      <c r="D3" s="124" t="s">
        <v>4</v>
      </c>
      <c r="E3" s="104" t="s">
        <v>5</v>
      </c>
      <c r="F3" s="104" t="s">
        <v>225</v>
      </c>
      <c r="G3" s="107" t="s">
        <v>84</v>
      </c>
      <c r="H3" s="104" t="s">
        <v>6</v>
      </c>
      <c r="I3" s="104" t="s">
        <v>7</v>
      </c>
      <c r="J3" s="104" t="s">
        <v>85</v>
      </c>
      <c r="K3" s="104" t="s">
        <v>274</v>
      </c>
      <c r="L3" s="104" t="s">
        <v>275</v>
      </c>
      <c r="M3" s="106" t="s">
        <v>276</v>
      </c>
      <c r="N3" s="106" t="s">
        <v>277</v>
      </c>
      <c r="O3" s="104" t="s">
        <v>117</v>
      </c>
      <c r="P3" s="105" t="s">
        <v>209</v>
      </c>
      <c r="Q3" s="56" t="s">
        <v>284</v>
      </c>
      <c r="R3" s="107" t="s">
        <v>14</v>
      </c>
      <c r="S3" s="107" t="s">
        <v>92</v>
      </c>
      <c r="T3" s="74" t="s">
        <v>145</v>
      </c>
      <c r="U3" s="104" t="s">
        <v>16</v>
      </c>
    </row>
    <row r="4" spans="1:21" ht="20.25" customHeight="1">
      <c r="A4" s="31">
        <v>1</v>
      </c>
      <c r="B4" s="15"/>
      <c r="C4" s="15"/>
      <c r="D4" s="123" t="e">
        <f>VLOOKUP(C4,都道府県コード等!A4:B50,2)</f>
        <v>#N/A</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15"/>
      <c r="C5" s="15"/>
      <c r="D5" s="123" t="e">
        <f>VLOOKUP(C5,都道府県コード等!A5:B51,2)</f>
        <v>#N/A</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15"/>
      <c r="C6" s="15"/>
      <c r="D6" s="123" t="e">
        <f>VLOOKUP(C6,都道府県コード等!A6:B52,2)</f>
        <v>#N/A</v>
      </c>
      <c r="E6" s="15"/>
      <c r="F6" s="31"/>
      <c r="G6" s="76"/>
      <c r="H6" s="15"/>
      <c r="I6" s="15"/>
      <c r="J6" s="45"/>
      <c r="K6" s="17"/>
      <c r="L6" s="17"/>
      <c r="M6" s="83">
        <f t="shared" si="0"/>
        <v>0</v>
      </c>
      <c r="N6" s="83">
        <f t="shared" si="1"/>
        <v>0</v>
      </c>
      <c r="O6" s="18"/>
      <c r="P6" s="38"/>
      <c r="Q6" s="15"/>
      <c r="R6" s="99"/>
      <c r="S6" s="76"/>
      <c r="T6" s="88"/>
      <c r="U6" s="46"/>
    </row>
    <row r="7" spans="1:21" ht="20.25" customHeight="1">
      <c r="A7" s="31">
        <v>4</v>
      </c>
      <c r="B7" s="15"/>
      <c r="C7" s="15"/>
      <c r="D7" s="123" t="e">
        <f>VLOOKUP(C7,都道府県コード等!A7:B53,2)</f>
        <v>#N/A</v>
      </c>
      <c r="E7" s="15"/>
      <c r="F7" s="15"/>
      <c r="G7" s="76"/>
      <c r="H7" s="15"/>
      <c r="I7" s="15"/>
      <c r="J7" s="45"/>
      <c r="K7" s="17"/>
      <c r="L7" s="17"/>
      <c r="M7" s="83">
        <f t="shared" si="0"/>
        <v>0</v>
      </c>
      <c r="N7" s="83">
        <f t="shared" si="1"/>
        <v>0</v>
      </c>
      <c r="O7" s="18"/>
      <c r="P7" s="38"/>
      <c r="Q7" s="15"/>
      <c r="R7" s="99"/>
      <c r="S7" s="76"/>
      <c r="T7" s="88"/>
      <c r="U7" s="46"/>
    </row>
    <row r="8" spans="1:21" ht="20.25" customHeight="1">
      <c r="A8" s="31">
        <v>5</v>
      </c>
      <c r="B8" s="15"/>
      <c r="C8" s="15"/>
      <c r="D8" s="123" t="e">
        <f>VLOOKUP(C8,都道府県コード等!A8:B54,2)</f>
        <v>#N/A</v>
      </c>
      <c r="E8" s="15"/>
      <c r="F8" s="15"/>
      <c r="G8" s="76"/>
      <c r="H8" s="15"/>
      <c r="I8" s="15"/>
      <c r="J8" s="45"/>
      <c r="K8" s="17"/>
      <c r="L8" s="17"/>
      <c r="M8" s="83">
        <f t="shared" si="0"/>
        <v>0</v>
      </c>
      <c r="N8" s="83">
        <f t="shared" si="1"/>
        <v>0</v>
      </c>
      <c r="O8" s="18"/>
      <c r="P8" s="38"/>
      <c r="Q8" s="15"/>
      <c r="R8" s="99"/>
      <c r="S8" s="76"/>
      <c r="T8" s="88"/>
      <c r="U8" s="46"/>
    </row>
    <row r="9" spans="1:21" ht="20.25" customHeight="1">
      <c r="A9" s="31">
        <v>6</v>
      </c>
      <c r="B9" s="15"/>
      <c r="C9" s="15"/>
      <c r="D9" s="123" t="e">
        <f>VLOOKUP(C9,都道府県コード等!A9:B55,2)</f>
        <v>#N/A</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15"/>
      <c r="C10" s="15"/>
      <c r="D10" s="123" t="e">
        <f>VLOOKUP(C10,都道府県コード等!A10:B56,2)</f>
        <v>#N/A</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15"/>
      <c r="C11" s="15"/>
      <c r="D11" s="123" t="e">
        <f>VLOOKUP(C11,都道府県コード等!A11:B57,2)</f>
        <v>#N/A</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15"/>
      <c r="C12" s="15"/>
      <c r="D12" s="123" t="e">
        <f>VLOOKUP(C12,都道府県コード等!A12:B58,2)</f>
        <v>#N/A</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15"/>
      <c r="C13" s="15"/>
      <c r="D13" s="123" t="e">
        <f>VLOOKUP(C13,都道府県コード等!A13:B59,2)</f>
        <v>#N/A</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15"/>
      <c r="C14" s="15"/>
      <c r="D14" s="123" t="e">
        <f>VLOOKUP(C14,都道府県コード等!A14:B60,2)</f>
        <v>#N/A</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15"/>
      <c r="C15" s="15"/>
      <c r="D15" s="123" t="e">
        <f>VLOOKUP(C15,都道府県コード等!A15:B61,2)</f>
        <v>#N/A</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15"/>
      <c r="C16" s="15"/>
      <c r="D16" s="123" t="e">
        <f>VLOOKUP(C16,都道府県コード等!A16:B62,2)</f>
        <v>#N/A</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15"/>
      <c r="C17" s="15"/>
      <c r="D17" s="123" t="e">
        <f>VLOOKUP(C17,都道府県コード等!A17:B63,2)</f>
        <v>#N/A</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15"/>
      <c r="C18" s="15"/>
      <c r="D18" s="123" t="e">
        <f>VLOOKUP(C18,都道府県コード等!A18:B64,2)</f>
        <v>#N/A</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50"/>
    </row>
    <row r="21" spans="1:21" s="12" customFormat="1" ht="20.100000000000001" customHeight="1">
      <c r="A21" s="20" t="s">
        <v>94</v>
      </c>
    </row>
    <row r="22" spans="1:21" s="12" customFormat="1" ht="20.25" customHeight="1">
      <c r="A22" s="12" t="s">
        <v>224</v>
      </c>
    </row>
    <row r="23" spans="1:21" s="12" customFormat="1" ht="20.100000000000001" customHeight="1"/>
    <row r="24" spans="1:21" s="12" customFormat="1" ht="20.25" customHeight="1"/>
    <row r="25" spans="1:21" ht="20.25" customHeight="1"/>
    <row r="26" spans="1:21" ht="20.25" customHeight="1"/>
    <row r="27" spans="1:21" ht="19.5" customHeight="1"/>
    <row r="28" spans="1:21" ht="19.5" customHeight="1"/>
    <row r="30" spans="1:21" ht="18.75">
      <c r="C30" s="23"/>
      <c r="D30" s="24"/>
      <c r="M30" s="66"/>
    </row>
    <row r="31" spans="1:21" ht="18.75">
      <c r="C31" s="23"/>
      <c r="D31" s="24"/>
    </row>
    <row r="32" spans="1:21" ht="18.75">
      <c r="C32" s="23"/>
      <c r="D32" s="24"/>
    </row>
    <row r="33" spans="3:17" ht="18.75">
      <c r="C33" s="23"/>
      <c r="D33" s="24"/>
    </row>
    <row r="34" spans="3:17" ht="18.75">
      <c r="C34" s="23"/>
      <c r="D34" s="24"/>
    </row>
    <row r="35" spans="3:17" ht="18.75">
      <c r="C35" s="23"/>
      <c r="D35" s="26"/>
    </row>
    <row r="36" spans="3:17" ht="18.75">
      <c r="C36" s="23"/>
      <c r="D36" s="26"/>
    </row>
    <row r="37" spans="3:17" ht="18.75">
      <c r="C37" s="23"/>
      <c r="D37" s="24"/>
    </row>
    <row r="38" spans="3:17" ht="18.75">
      <c r="C38" s="23"/>
      <c r="D38" s="24"/>
    </row>
    <row r="39" spans="3:17" ht="18.75">
      <c r="C39" s="23"/>
      <c r="D39" s="24"/>
    </row>
    <row r="40" spans="3:17" ht="18.75">
      <c r="C40" s="23"/>
      <c r="D40" s="24"/>
    </row>
    <row r="41" spans="3:17" ht="18.75">
      <c r="C41" s="23"/>
      <c r="D41" s="24"/>
    </row>
    <row r="42" spans="3:17" ht="18.75">
      <c r="C42" s="23"/>
      <c r="D42" s="24"/>
    </row>
    <row r="43" spans="3:17" ht="18.75">
      <c r="C43" s="23"/>
      <c r="D43" s="24"/>
    </row>
    <row r="44" spans="3:17" ht="18.75">
      <c r="C44" s="23"/>
      <c r="D44" s="24"/>
      <c r="P44" s="67"/>
      <c r="Q44" s="67"/>
    </row>
    <row r="45" spans="3:17" ht="18.75">
      <c r="C45" s="23"/>
      <c r="D45" s="24"/>
      <c r="P45" s="67"/>
      <c r="Q45" s="67"/>
    </row>
    <row r="46" spans="3:17" ht="18.75">
      <c r="C46" s="23"/>
      <c r="D46" s="24"/>
      <c r="P46" s="67"/>
      <c r="Q46" s="67"/>
    </row>
    <row r="47" spans="3:17" ht="18.75">
      <c r="C47" s="23"/>
      <c r="D47" s="24"/>
      <c r="P47" s="67"/>
      <c r="Q47" s="67"/>
    </row>
    <row r="48" spans="3:17" ht="18.75">
      <c r="C48" s="23"/>
      <c r="D48" s="24"/>
      <c r="P48" s="67"/>
      <c r="Q48" s="67"/>
    </row>
    <row r="49" spans="3:17" ht="18.75">
      <c r="C49" s="23"/>
      <c r="D49" s="24"/>
      <c r="P49" s="67"/>
      <c r="Q49" s="67"/>
    </row>
    <row r="50" spans="3:17" ht="18.75">
      <c r="C50" s="23"/>
      <c r="D50" s="24"/>
      <c r="P50" s="67"/>
      <c r="Q50" s="67"/>
    </row>
    <row r="51" spans="3:17" ht="18.75">
      <c r="C51" s="23"/>
      <c r="D51" s="24"/>
      <c r="P51" s="67"/>
      <c r="Q51" s="67"/>
    </row>
    <row r="52" spans="3:17" ht="18.75">
      <c r="C52" s="23"/>
      <c r="D52" s="24"/>
      <c r="P52" s="67"/>
      <c r="Q52" s="67"/>
    </row>
    <row r="53" spans="3:17" ht="18.75">
      <c r="C53" s="23"/>
      <c r="D53" s="24"/>
      <c r="P53" s="67"/>
      <c r="Q53" s="67"/>
    </row>
    <row r="54" spans="3:17" ht="18.75">
      <c r="C54" s="23"/>
      <c r="D54" s="24"/>
      <c r="P54" s="67"/>
      <c r="Q54" s="67"/>
    </row>
    <row r="55" spans="3:17" ht="18.75">
      <c r="C55" s="23"/>
      <c r="D55" s="24"/>
      <c r="P55" s="67"/>
      <c r="Q55" s="67"/>
    </row>
    <row r="56" spans="3:17" ht="18.75">
      <c r="C56" s="23"/>
      <c r="D56" s="24"/>
      <c r="P56" s="67"/>
      <c r="Q56" s="67"/>
    </row>
    <row r="57" spans="3:17" ht="18.75">
      <c r="C57" s="23"/>
      <c r="D57" s="24"/>
      <c r="P57" s="67"/>
      <c r="Q57" s="67"/>
    </row>
    <row r="58" spans="3:17" ht="18.75">
      <c r="C58" s="23"/>
      <c r="D58" s="24"/>
      <c r="P58" s="67"/>
      <c r="Q58" s="67"/>
    </row>
    <row r="59" spans="3:17" ht="18.75">
      <c r="C59" s="23"/>
      <c r="D59" s="24"/>
      <c r="P59" s="67"/>
      <c r="Q59" s="67"/>
    </row>
    <row r="60" spans="3:17" ht="18.75">
      <c r="C60" s="23"/>
      <c r="D60" s="24"/>
      <c r="P60" s="67"/>
      <c r="Q60" s="67"/>
    </row>
    <row r="61" spans="3:17" ht="18.75">
      <c r="C61" s="23"/>
      <c r="D61" s="24"/>
      <c r="P61" s="67"/>
      <c r="Q61" s="67"/>
    </row>
    <row r="62" spans="3:17" ht="18.75">
      <c r="C62" s="23"/>
      <c r="D62" s="24"/>
      <c r="P62" s="67"/>
      <c r="Q62" s="67"/>
    </row>
    <row r="63" spans="3:17" ht="18.75">
      <c r="C63" s="23"/>
      <c r="D63" s="24"/>
      <c r="P63" s="67"/>
      <c r="Q63" s="67"/>
    </row>
    <row r="64" spans="3:17" ht="18.75">
      <c r="C64" s="23"/>
      <c r="D64" s="24"/>
      <c r="P64" s="67"/>
      <c r="Q64" s="67"/>
    </row>
    <row r="65" spans="3:17" ht="18.75">
      <c r="C65" s="23"/>
      <c r="D65" s="24"/>
      <c r="P65" s="67"/>
      <c r="Q65" s="67"/>
    </row>
    <row r="66" spans="3:17" ht="18.75">
      <c r="C66" s="23"/>
      <c r="D66" s="24"/>
      <c r="P66" s="67"/>
      <c r="Q66" s="67"/>
    </row>
    <row r="67" spans="3:17" ht="18.75">
      <c r="C67" s="23"/>
      <c r="D67" s="24"/>
      <c r="P67" s="67"/>
      <c r="Q67" s="67"/>
    </row>
    <row r="68" spans="3:17" ht="18.75">
      <c r="C68" s="23"/>
      <c r="D68" s="24"/>
      <c r="P68" s="67"/>
      <c r="Q68" s="67"/>
    </row>
    <row r="69" spans="3:17" ht="18.75">
      <c r="C69" s="23"/>
      <c r="D69" s="24"/>
      <c r="P69" s="67"/>
      <c r="Q69" s="67"/>
    </row>
    <row r="70" spans="3:17" ht="18.75">
      <c r="C70" s="23"/>
      <c r="D70" s="24"/>
      <c r="P70" s="67"/>
      <c r="Q70" s="67"/>
    </row>
    <row r="71" spans="3:17" ht="18.75">
      <c r="C71" s="23"/>
      <c r="D71" s="24"/>
      <c r="P71" s="67"/>
      <c r="Q71" s="67"/>
    </row>
    <row r="72" spans="3:17" ht="18.75">
      <c r="C72" s="23"/>
      <c r="D72" s="24"/>
      <c r="P72" s="67"/>
      <c r="Q72" s="67"/>
    </row>
    <row r="73" spans="3:17" ht="18.75">
      <c r="C73" s="23"/>
      <c r="D73" s="24"/>
      <c r="P73" s="67"/>
      <c r="Q73" s="67"/>
    </row>
    <row r="74" spans="3:17" ht="18.75">
      <c r="C74" s="23"/>
      <c r="D74" s="24"/>
      <c r="P74" s="67"/>
      <c r="Q74" s="67"/>
    </row>
    <row r="75" spans="3:17" ht="18.75">
      <c r="C75" s="23"/>
      <c r="D75" s="24"/>
      <c r="P75" s="67"/>
      <c r="Q75" s="67"/>
    </row>
    <row r="76" spans="3:17" ht="18.75">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U4:U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E05FDE2E-E156-479C-A6A3-7825C558400A}">
      <formula1>"有,無"</formula1>
    </dataValidation>
  </dataValidations>
  <pageMargins left="0.93" right="0.16" top="0.74803149606299213" bottom="0.74803149606299213" header="0.31496062992125984" footer="0.31496062992125984"/>
  <pageSetup paperSize="8" scale="58"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T4:T18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U79"/>
  <sheetViews>
    <sheetView view="pageBreakPreview" topLeftCell="G1" zoomScale="80" zoomScaleNormal="100" zoomScaleSheetLayoutView="80" workbookViewId="0">
      <pane ySplit="3" topLeftCell="A4" activePane="bottomLeft" state="frozen"/>
      <selection activeCell="M35" sqref="M35"/>
      <selection pane="bottomLeft" activeCell="M12" sqref="M12"/>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7" width="18.125" style="5" customWidth="1"/>
    <col min="18" max="19" width="10.625" style="5" customWidth="1"/>
    <col min="20" max="20" width="21.375" style="5" customWidth="1"/>
    <col min="21" max="21" width="11.625" style="5" customWidth="1"/>
    <col min="22" max="16384" width="4.25" style="5"/>
  </cols>
  <sheetData>
    <row r="1" spans="1:21" ht="18.75">
      <c r="N1" s="4"/>
      <c r="O1" s="3"/>
      <c r="U1" s="39" t="s">
        <v>0</v>
      </c>
    </row>
    <row r="2" spans="1:21" ht="20.100000000000001" customHeight="1">
      <c r="A2" s="90" t="s">
        <v>226</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24" t="s">
        <v>4</v>
      </c>
      <c r="E3" s="43" t="s">
        <v>5</v>
      </c>
      <c r="F3" s="43" t="s">
        <v>120</v>
      </c>
      <c r="G3" s="107" t="s">
        <v>84</v>
      </c>
      <c r="H3" s="43" t="s">
        <v>6</v>
      </c>
      <c r="I3" s="43" t="s">
        <v>7</v>
      </c>
      <c r="J3" s="43" t="s">
        <v>85</v>
      </c>
      <c r="K3" s="148" t="s">
        <v>274</v>
      </c>
      <c r="L3" s="148" t="s">
        <v>275</v>
      </c>
      <c r="M3" s="149" t="s">
        <v>276</v>
      </c>
      <c r="N3" s="149" t="s">
        <v>277</v>
      </c>
      <c r="O3" s="43" t="s">
        <v>117</v>
      </c>
      <c r="P3" s="105" t="s">
        <v>209</v>
      </c>
      <c r="Q3" s="144" t="s">
        <v>262</v>
      </c>
      <c r="R3" s="107" t="s">
        <v>14</v>
      </c>
      <c r="S3" s="107" t="s">
        <v>92</v>
      </c>
      <c r="T3" s="74" t="s">
        <v>145</v>
      </c>
      <c r="U3" s="43" t="s">
        <v>16</v>
      </c>
    </row>
    <row r="4" spans="1:21" ht="20.25" customHeight="1">
      <c r="A4" s="31">
        <v>1</v>
      </c>
      <c r="B4" s="15"/>
      <c r="C4" s="16"/>
      <c r="D4" s="123" t="e">
        <f>VLOOKUP(C4,都道府県コード等!A4:B50,2)</f>
        <v>#N/A</v>
      </c>
      <c r="E4" s="16"/>
      <c r="F4" s="15"/>
      <c r="G4" s="76"/>
      <c r="H4" s="15"/>
      <c r="I4" s="15"/>
      <c r="J4" s="45"/>
      <c r="K4" s="17"/>
      <c r="L4" s="17"/>
      <c r="M4" s="83">
        <f>ROUNDDOWN(MIN(K4,L4),0)</f>
        <v>0</v>
      </c>
      <c r="N4" s="83">
        <f>ROUNDDOWN(M4*1/2,0)</f>
        <v>0</v>
      </c>
      <c r="O4" s="18"/>
      <c r="P4" s="38"/>
      <c r="Q4" s="145"/>
      <c r="R4" s="99"/>
      <c r="S4" s="76"/>
      <c r="T4" s="88"/>
      <c r="U4" s="46"/>
    </row>
    <row r="5" spans="1:21" ht="20.25" customHeight="1">
      <c r="A5" s="31">
        <v>2</v>
      </c>
      <c r="B5" s="15"/>
      <c r="C5" s="16"/>
      <c r="D5" s="123" t="e">
        <f>VLOOKUP(C5,都道府県コード等!A5:B51,2)</f>
        <v>#N/A</v>
      </c>
      <c r="E5" s="16"/>
      <c r="F5" s="15"/>
      <c r="G5" s="76"/>
      <c r="H5" s="15"/>
      <c r="I5" s="15"/>
      <c r="J5" s="45"/>
      <c r="K5" s="17"/>
      <c r="L5" s="17"/>
      <c r="M5" s="83">
        <f t="shared" ref="M5:M18" si="0">ROUNDDOWN(MIN(K5,L5),0)</f>
        <v>0</v>
      </c>
      <c r="N5" s="83">
        <f t="shared" ref="N5:N18" si="1">ROUNDDOWN(M5*1/2,0)</f>
        <v>0</v>
      </c>
      <c r="O5" s="18"/>
      <c r="P5" s="38"/>
      <c r="Q5" s="145"/>
      <c r="R5" s="99"/>
      <c r="S5" s="76"/>
      <c r="T5" s="88"/>
      <c r="U5" s="46"/>
    </row>
    <row r="6" spans="1:21" ht="20.25" customHeight="1">
      <c r="A6" s="31">
        <v>3</v>
      </c>
      <c r="B6" s="15"/>
      <c r="C6" s="16"/>
      <c r="D6" s="123" t="e">
        <f>VLOOKUP(C6,都道府県コード等!A6:B52,2)</f>
        <v>#N/A</v>
      </c>
      <c r="E6" s="16"/>
      <c r="F6" s="31"/>
      <c r="G6" s="76"/>
      <c r="H6" s="15"/>
      <c r="I6" s="15"/>
      <c r="J6" s="45"/>
      <c r="K6" s="17"/>
      <c r="L6" s="17"/>
      <c r="M6" s="83">
        <f t="shared" si="0"/>
        <v>0</v>
      </c>
      <c r="N6" s="83">
        <f t="shared" si="1"/>
        <v>0</v>
      </c>
      <c r="O6" s="18"/>
      <c r="P6" s="38"/>
      <c r="Q6" s="145"/>
      <c r="R6" s="99"/>
      <c r="S6" s="76"/>
      <c r="T6" s="88"/>
      <c r="U6" s="46"/>
    </row>
    <row r="7" spans="1:21" ht="20.25" customHeight="1">
      <c r="A7" s="31">
        <v>4</v>
      </c>
      <c r="B7" s="15"/>
      <c r="C7" s="16"/>
      <c r="D7" s="123" t="e">
        <f>VLOOKUP(C7,都道府県コード等!A7:B53,2)</f>
        <v>#N/A</v>
      </c>
      <c r="E7" s="16"/>
      <c r="F7" s="15"/>
      <c r="G7" s="76"/>
      <c r="H7" s="15"/>
      <c r="I7" s="15"/>
      <c r="J7" s="45"/>
      <c r="K7" s="17"/>
      <c r="L7" s="17"/>
      <c r="M7" s="83">
        <f t="shared" si="0"/>
        <v>0</v>
      </c>
      <c r="N7" s="83">
        <f t="shared" si="1"/>
        <v>0</v>
      </c>
      <c r="O7" s="18"/>
      <c r="P7" s="38"/>
      <c r="Q7" s="145"/>
      <c r="R7" s="99"/>
      <c r="S7" s="76"/>
      <c r="T7" s="88"/>
      <c r="U7" s="46"/>
    </row>
    <row r="8" spans="1:21" ht="20.25" customHeight="1">
      <c r="A8" s="31">
        <v>5</v>
      </c>
      <c r="B8" s="15"/>
      <c r="C8" s="16"/>
      <c r="D8" s="123" t="e">
        <f>VLOOKUP(C8,都道府県コード等!A8:B54,2)</f>
        <v>#N/A</v>
      </c>
      <c r="E8" s="16"/>
      <c r="F8" s="15"/>
      <c r="G8" s="76"/>
      <c r="H8" s="15"/>
      <c r="I8" s="15"/>
      <c r="J8" s="45"/>
      <c r="K8" s="17"/>
      <c r="L8" s="17"/>
      <c r="M8" s="83">
        <f t="shared" si="0"/>
        <v>0</v>
      </c>
      <c r="N8" s="83">
        <f t="shared" si="1"/>
        <v>0</v>
      </c>
      <c r="O8" s="18"/>
      <c r="P8" s="38"/>
      <c r="Q8" s="145"/>
      <c r="R8" s="99"/>
      <c r="S8" s="76"/>
      <c r="T8" s="88"/>
      <c r="U8" s="46"/>
    </row>
    <row r="9" spans="1:21" ht="20.25" customHeight="1">
      <c r="A9" s="31">
        <v>6</v>
      </c>
      <c r="B9" s="15"/>
      <c r="C9" s="16"/>
      <c r="D9" s="123" t="e">
        <f>VLOOKUP(C9,都道府県コード等!A9:B55,2)</f>
        <v>#N/A</v>
      </c>
      <c r="E9" s="16"/>
      <c r="F9" s="15"/>
      <c r="G9" s="76"/>
      <c r="H9" s="15"/>
      <c r="I9" s="15"/>
      <c r="J9" s="45"/>
      <c r="K9" s="17"/>
      <c r="L9" s="17"/>
      <c r="M9" s="83">
        <f t="shared" si="0"/>
        <v>0</v>
      </c>
      <c r="N9" s="83">
        <f t="shared" si="1"/>
        <v>0</v>
      </c>
      <c r="O9" s="18"/>
      <c r="P9" s="38"/>
      <c r="Q9" s="145"/>
      <c r="R9" s="99"/>
      <c r="S9" s="76"/>
      <c r="T9" s="88"/>
      <c r="U9" s="46"/>
    </row>
    <row r="10" spans="1:21" ht="20.25" customHeight="1">
      <c r="A10" s="31">
        <v>7</v>
      </c>
      <c r="B10" s="15"/>
      <c r="C10" s="16"/>
      <c r="D10" s="123" t="e">
        <f>VLOOKUP(C10,都道府県コード等!A10:B56,2)</f>
        <v>#N/A</v>
      </c>
      <c r="E10" s="16"/>
      <c r="F10" s="15"/>
      <c r="G10" s="76"/>
      <c r="H10" s="15"/>
      <c r="I10" s="15"/>
      <c r="J10" s="45"/>
      <c r="K10" s="17"/>
      <c r="L10" s="17"/>
      <c r="M10" s="83">
        <f t="shared" si="0"/>
        <v>0</v>
      </c>
      <c r="N10" s="83">
        <f t="shared" si="1"/>
        <v>0</v>
      </c>
      <c r="O10" s="18"/>
      <c r="P10" s="38"/>
      <c r="Q10" s="145"/>
      <c r="R10" s="99"/>
      <c r="S10" s="76"/>
      <c r="T10" s="88"/>
      <c r="U10" s="46"/>
    </row>
    <row r="11" spans="1:21" ht="20.25" customHeight="1">
      <c r="A11" s="31">
        <v>8</v>
      </c>
      <c r="B11" s="15"/>
      <c r="C11" s="16"/>
      <c r="D11" s="123" t="e">
        <f>VLOOKUP(C11,都道府県コード等!A11:B57,2)</f>
        <v>#N/A</v>
      </c>
      <c r="E11" s="16"/>
      <c r="F11" s="15"/>
      <c r="G11" s="76"/>
      <c r="H11" s="15"/>
      <c r="I11" s="15"/>
      <c r="J11" s="45"/>
      <c r="K11" s="17"/>
      <c r="L11" s="17"/>
      <c r="M11" s="83">
        <f t="shared" si="0"/>
        <v>0</v>
      </c>
      <c r="N11" s="83">
        <f t="shared" si="1"/>
        <v>0</v>
      </c>
      <c r="O11" s="18"/>
      <c r="P11" s="38"/>
      <c r="Q11" s="145"/>
      <c r="R11" s="99"/>
      <c r="S11" s="76"/>
      <c r="T11" s="88"/>
      <c r="U11" s="46"/>
    </row>
    <row r="12" spans="1:21" ht="20.25" customHeight="1">
      <c r="A12" s="31">
        <v>9</v>
      </c>
      <c r="B12" s="15"/>
      <c r="C12" s="16"/>
      <c r="D12" s="123" t="e">
        <f>VLOOKUP(C12,都道府県コード等!A12:B58,2)</f>
        <v>#N/A</v>
      </c>
      <c r="E12" s="16"/>
      <c r="F12" s="15"/>
      <c r="G12" s="76"/>
      <c r="H12" s="15"/>
      <c r="I12" s="15"/>
      <c r="J12" s="45"/>
      <c r="K12" s="17"/>
      <c r="L12" s="17"/>
      <c r="M12" s="83">
        <f t="shared" si="0"/>
        <v>0</v>
      </c>
      <c r="N12" s="83">
        <f t="shared" si="1"/>
        <v>0</v>
      </c>
      <c r="O12" s="18"/>
      <c r="P12" s="38"/>
      <c r="Q12" s="145"/>
      <c r="R12" s="99"/>
      <c r="S12" s="76"/>
      <c r="T12" s="88"/>
      <c r="U12" s="46"/>
    </row>
    <row r="13" spans="1:21" ht="20.25" customHeight="1">
      <c r="A13" s="31">
        <v>10</v>
      </c>
      <c r="B13" s="15"/>
      <c r="C13" s="16"/>
      <c r="D13" s="123" t="e">
        <f>VLOOKUP(C13,都道府県コード等!A13:B59,2)</f>
        <v>#N/A</v>
      </c>
      <c r="E13" s="16"/>
      <c r="F13" s="15"/>
      <c r="G13" s="76"/>
      <c r="H13" s="15"/>
      <c r="I13" s="15"/>
      <c r="J13" s="45"/>
      <c r="K13" s="17"/>
      <c r="L13" s="17"/>
      <c r="M13" s="83">
        <f t="shared" si="0"/>
        <v>0</v>
      </c>
      <c r="N13" s="83">
        <f t="shared" si="1"/>
        <v>0</v>
      </c>
      <c r="O13" s="18"/>
      <c r="P13" s="38"/>
      <c r="Q13" s="145"/>
      <c r="R13" s="99"/>
      <c r="S13" s="76"/>
      <c r="T13" s="88"/>
      <c r="U13" s="46"/>
    </row>
    <row r="14" spans="1:21" ht="20.25" customHeight="1">
      <c r="A14" s="31">
        <v>11</v>
      </c>
      <c r="B14" s="15"/>
      <c r="C14" s="16"/>
      <c r="D14" s="123" t="e">
        <f>VLOOKUP(C14,都道府県コード等!A14:B60,2)</f>
        <v>#N/A</v>
      </c>
      <c r="E14" s="16"/>
      <c r="F14" s="15"/>
      <c r="G14" s="76"/>
      <c r="H14" s="15"/>
      <c r="I14" s="15"/>
      <c r="J14" s="45"/>
      <c r="K14" s="17"/>
      <c r="L14" s="17"/>
      <c r="M14" s="83">
        <f t="shared" si="0"/>
        <v>0</v>
      </c>
      <c r="N14" s="83">
        <f t="shared" si="1"/>
        <v>0</v>
      </c>
      <c r="O14" s="18"/>
      <c r="P14" s="38"/>
      <c r="Q14" s="145"/>
      <c r="R14" s="99"/>
      <c r="S14" s="76"/>
      <c r="T14" s="88"/>
      <c r="U14" s="46"/>
    </row>
    <row r="15" spans="1:21" ht="20.25" customHeight="1">
      <c r="A15" s="31">
        <v>12</v>
      </c>
      <c r="B15" s="15"/>
      <c r="C15" s="16"/>
      <c r="D15" s="123" t="e">
        <f>VLOOKUP(C15,都道府県コード等!A15:B61,2)</f>
        <v>#N/A</v>
      </c>
      <c r="E15" s="16"/>
      <c r="F15" s="15"/>
      <c r="G15" s="76"/>
      <c r="H15" s="15"/>
      <c r="I15" s="15"/>
      <c r="J15" s="45"/>
      <c r="K15" s="17"/>
      <c r="L15" s="17"/>
      <c r="M15" s="83">
        <f t="shared" si="0"/>
        <v>0</v>
      </c>
      <c r="N15" s="83">
        <f t="shared" si="1"/>
        <v>0</v>
      </c>
      <c r="O15" s="18"/>
      <c r="P15" s="38"/>
      <c r="Q15" s="145"/>
      <c r="R15" s="99"/>
      <c r="S15" s="76"/>
      <c r="T15" s="88"/>
      <c r="U15" s="46"/>
    </row>
    <row r="16" spans="1:21" ht="20.25" customHeight="1">
      <c r="A16" s="31">
        <v>13</v>
      </c>
      <c r="B16" s="15"/>
      <c r="C16" s="16"/>
      <c r="D16" s="123" t="e">
        <f>VLOOKUP(C16,都道府県コード等!A16:B62,2)</f>
        <v>#N/A</v>
      </c>
      <c r="E16" s="16"/>
      <c r="F16" s="15"/>
      <c r="G16" s="76"/>
      <c r="H16" s="15"/>
      <c r="I16" s="15"/>
      <c r="J16" s="45"/>
      <c r="K16" s="17"/>
      <c r="L16" s="17"/>
      <c r="M16" s="83">
        <f t="shared" si="0"/>
        <v>0</v>
      </c>
      <c r="N16" s="83">
        <f t="shared" si="1"/>
        <v>0</v>
      </c>
      <c r="O16" s="18"/>
      <c r="P16" s="38"/>
      <c r="Q16" s="145"/>
      <c r="R16" s="99"/>
      <c r="S16" s="76"/>
      <c r="T16" s="88"/>
      <c r="U16" s="46"/>
    </row>
    <row r="17" spans="1:21" ht="20.25" customHeight="1">
      <c r="A17" s="31">
        <v>14</v>
      </c>
      <c r="B17" s="15"/>
      <c r="C17" s="16"/>
      <c r="D17" s="123" t="e">
        <f>VLOOKUP(C17,都道府県コード等!A17:B63,2)</f>
        <v>#N/A</v>
      </c>
      <c r="E17" s="16"/>
      <c r="F17" s="15"/>
      <c r="G17" s="76"/>
      <c r="H17" s="15"/>
      <c r="I17" s="15"/>
      <c r="J17" s="45"/>
      <c r="K17" s="17"/>
      <c r="L17" s="17"/>
      <c r="M17" s="83">
        <f t="shared" si="0"/>
        <v>0</v>
      </c>
      <c r="N17" s="83">
        <f t="shared" si="1"/>
        <v>0</v>
      </c>
      <c r="O17" s="18"/>
      <c r="P17" s="38"/>
      <c r="Q17" s="145"/>
      <c r="R17" s="99"/>
      <c r="S17" s="76"/>
      <c r="T17" s="88"/>
      <c r="U17" s="46"/>
    </row>
    <row r="18" spans="1:21" ht="20.25" customHeight="1">
      <c r="A18" s="31">
        <v>15</v>
      </c>
      <c r="B18" s="15"/>
      <c r="C18" s="16"/>
      <c r="D18" s="123" t="e">
        <f>VLOOKUP(C18,都道府県コード等!A18:B64,2)</f>
        <v>#N/A</v>
      </c>
      <c r="E18" s="16"/>
      <c r="F18" s="15"/>
      <c r="G18" s="76"/>
      <c r="H18" s="15"/>
      <c r="I18" s="15"/>
      <c r="J18" s="45"/>
      <c r="K18" s="17"/>
      <c r="L18" s="17"/>
      <c r="M18" s="83">
        <f t="shared" si="0"/>
        <v>0</v>
      </c>
      <c r="N18" s="83">
        <f t="shared" si="1"/>
        <v>0</v>
      </c>
      <c r="O18" s="18"/>
      <c r="P18" s="38"/>
      <c r="Q18" s="145"/>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00000000000001" customHeight="1">
      <c r="A21" s="139" t="s">
        <v>94</v>
      </c>
      <c r="B21" s="12"/>
      <c r="C21" s="12"/>
      <c r="D21" s="12"/>
      <c r="E21" s="12"/>
      <c r="F21" s="12"/>
      <c r="G21" s="12"/>
      <c r="H21" s="12"/>
      <c r="I21" s="12"/>
      <c r="J21" s="12"/>
      <c r="K21" s="12"/>
      <c r="L21" s="12"/>
      <c r="M21" s="12"/>
      <c r="N21" s="12"/>
      <c r="O21" s="12"/>
      <c r="P21" s="12"/>
      <c r="Q21" s="12"/>
      <c r="R21" s="12"/>
      <c r="S21" s="12"/>
      <c r="T21" s="12"/>
      <c r="U21" s="12"/>
    </row>
    <row r="22" spans="1:21" s="9" customFormat="1" ht="20.100000000000001" customHeight="1">
      <c r="A22" s="139" t="s">
        <v>263</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5">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5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T4:T18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T80"/>
  <sheetViews>
    <sheetView view="pageBreakPreview" topLeftCell="E1" zoomScale="80" zoomScaleNormal="100" zoomScaleSheetLayoutView="80" workbookViewId="0">
      <pane ySplit="3" topLeftCell="A4" activePane="bottomLeft" state="frozen"/>
      <selection activeCell="M35" sqref="M35"/>
      <selection pane="bottomLeft" activeCell="L8" sqref="L8"/>
    </sheetView>
  </sheetViews>
  <sheetFormatPr defaultColWidth="4.25" defaultRowHeight="12"/>
  <cols>
    <col min="1" max="1" width="4.125" style="5" bestFit="1" customWidth="1"/>
    <col min="2" max="2" width="14.375" style="5" customWidth="1"/>
    <col min="3" max="3" width="9.75" style="5" customWidth="1"/>
    <col min="4" max="5" width="12.375" style="5" customWidth="1"/>
    <col min="6" max="6" width="17.125" style="5" customWidth="1"/>
    <col min="7" max="9" width="28.375" style="5" customWidth="1"/>
    <col min="10" max="10" width="43" style="5" customWidth="1"/>
    <col min="11" max="15" width="12.875" style="5" customWidth="1"/>
    <col min="16" max="16" width="16.125" style="5" customWidth="1"/>
    <col min="17" max="18" width="10.625" style="5" customWidth="1"/>
    <col min="19" max="19" width="18.875" style="5" customWidth="1"/>
    <col min="20" max="20" width="11.625" style="5" customWidth="1"/>
    <col min="21" max="16384" width="4.25" style="5"/>
  </cols>
  <sheetData>
    <row r="1" spans="1:20" ht="18.75">
      <c r="N1" s="4"/>
      <c r="O1" s="3"/>
      <c r="T1" s="39" t="s">
        <v>0</v>
      </c>
    </row>
    <row r="2" spans="1:20" ht="20.100000000000001" customHeight="1">
      <c r="A2" s="90" t="s">
        <v>238</v>
      </c>
      <c r="B2" s="13"/>
      <c r="C2" s="13"/>
      <c r="D2" s="13"/>
      <c r="E2" s="13"/>
      <c r="F2" s="13"/>
      <c r="G2" s="13"/>
      <c r="H2" s="13"/>
      <c r="I2" s="13"/>
      <c r="J2" s="13"/>
      <c r="K2" s="13"/>
      <c r="L2" s="13"/>
      <c r="M2" s="13"/>
      <c r="N2" s="13"/>
      <c r="O2" s="13"/>
      <c r="P2" s="13"/>
      <c r="Q2" s="13"/>
      <c r="R2" s="13"/>
      <c r="S2" s="68"/>
      <c r="T2" s="13"/>
    </row>
    <row r="3" spans="1:20" s="100" customFormat="1" ht="137.25" customHeight="1">
      <c r="A3" s="103" t="s">
        <v>1</v>
      </c>
      <c r="B3" s="104" t="s">
        <v>2</v>
      </c>
      <c r="C3" s="104" t="s">
        <v>3</v>
      </c>
      <c r="D3" s="124" t="s">
        <v>4</v>
      </c>
      <c r="E3" s="104" t="s">
        <v>5</v>
      </c>
      <c r="F3" s="104" t="s">
        <v>225</v>
      </c>
      <c r="G3" s="107" t="s">
        <v>84</v>
      </c>
      <c r="H3" s="104" t="s">
        <v>6</v>
      </c>
      <c r="I3" s="104" t="s">
        <v>7</v>
      </c>
      <c r="J3" s="104" t="s">
        <v>85</v>
      </c>
      <c r="K3" s="104" t="s">
        <v>239</v>
      </c>
      <c r="L3" s="106" t="s">
        <v>240</v>
      </c>
      <c r="M3" s="104" t="s">
        <v>87</v>
      </c>
      <c r="N3" s="106" t="s">
        <v>89</v>
      </c>
      <c r="O3" s="104" t="s">
        <v>90</v>
      </c>
      <c r="P3" s="105" t="s">
        <v>209</v>
      </c>
      <c r="Q3" s="107" t="s">
        <v>14</v>
      </c>
      <c r="R3" s="107" t="s">
        <v>92</v>
      </c>
      <c r="S3" s="74" t="s">
        <v>145</v>
      </c>
      <c r="T3" s="104" t="s">
        <v>16</v>
      </c>
    </row>
    <row r="4" spans="1:20" ht="20.25" customHeight="1">
      <c r="A4" s="31">
        <v>1</v>
      </c>
      <c r="B4" s="15"/>
      <c r="C4" s="16"/>
      <c r="D4" s="123" t="e">
        <f>VLOOKUP(C4,都道府県コード等!A4:B50,2)</f>
        <v>#N/A</v>
      </c>
      <c r="E4" s="16"/>
      <c r="F4" s="15"/>
      <c r="G4" s="76"/>
      <c r="H4" s="15"/>
      <c r="I4" s="15"/>
      <c r="J4" s="45"/>
      <c r="K4" s="82"/>
      <c r="L4" s="125">
        <f>K4*4000/1000</f>
        <v>0</v>
      </c>
      <c r="M4" s="17"/>
      <c r="N4" s="83">
        <f>ROUNDDOWN(MIN(L4,M4),0)</f>
        <v>0</v>
      </c>
      <c r="O4" s="18"/>
      <c r="P4" s="38"/>
      <c r="Q4" s="99"/>
      <c r="R4" s="76"/>
      <c r="S4" s="88"/>
      <c r="T4" s="46"/>
    </row>
    <row r="5" spans="1:20" ht="20.25" customHeight="1">
      <c r="A5" s="31">
        <v>2</v>
      </c>
      <c r="B5" s="15"/>
      <c r="C5" s="16"/>
      <c r="D5" s="123" t="e">
        <f>VLOOKUP(C5,都道府県コード等!A5:B51,2)</f>
        <v>#N/A</v>
      </c>
      <c r="E5" s="16"/>
      <c r="F5" s="15"/>
      <c r="G5" s="76"/>
      <c r="H5" s="15"/>
      <c r="I5" s="15"/>
      <c r="J5" s="45"/>
      <c r="K5" s="82"/>
      <c r="L5" s="125">
        <f t="shared" ref="L5:L18" si="0">K5*4000/1000</f>
        <v>0</v>
      </c>
      <c r="M5" s="17"/>
      <c r="N5" s="83">
        <f t="shared" ref="N5:N18" si="1">ROUNDDOWN(MIN(L5,M5),0)</f>
        <v>0</v>
      </c>
      <c r="O5" s="18"/>
      <c r="P5" s="38"/>
      <c r="Q5" s="99"/>
      <c r="R5" s="76"/>
      <c r="S5" s="88"/>
      <c r="T5" s="46"/>
    </row>
    <row r="6" spans="1:20" ht="20.25" customHeight="1">
      <c r="A6" s="31">
        <v>3</v>
      </c>
      <c r="B6" s="15"/>
      <c r="C6" s="16"/>
      <c r="D6" s="123" t="e">
        <f>VLOOKUP(C6,都道府県コード等!A6:B52,2)</f>
        <v>#N/A</v>
      </c>
      <c r="E6" s="16"/>
      <c r="F6" s="31"/>
      <c r="G6" s="76"/>
      <c r="H6" s="15"/>
      <c r="I6" s="15"/>
      <c r="J6" s="45"/>
      <c r="K6" s="82"/>
      <c r="L6" s="125">
        <f t="shared" si="0"/>
        <v>0</v>
      </c>
      <c r="M6" s="17"/>
      <c r="N6" s="83">
        <f t="shared" si="1"/>
        <v>0</v>
      </c>
      <c r="O6" s="18"/>
      <c r="P6" s="38"/>
      <c r="Q6" s="99"/>
      <c r="R6" s="76"/>
      <c r="S6" s="88"/>
      <c r="T6" s="46"/>
    </row>
    <row r="7" spans="1:20" ht="20.25" customHeight="1">
      <c r="A7" s="31">
        <v>4</v>
      </c>
      <c r="B7" s="15"/>
      <c r="C7" s="16"/>
      <c r="D7" s="123" t="e">
        <f>VLOOKUP(C7,都道府県コード等!A7:B53,2)</f>
        <v>#N/A</v>
      </c>
      <c r="E7" s="16"/>
      <c r="F7" s="15"/>
      <c r="G7" s="76"/>
      <c r="H7" s="15"/>
      <c r="I7" s="15"/>
      <c r="J7" s="45"/>
      <c r="K7" s="82"/>
      <c r="L7" s="125">
        <f t="shared" si="0"/>
        <v>0</v>
      </c>
      <c r="M7" s="17"/>
      <c r="N7" s="83">
        <f t="shared" si="1"/>
        <v>0</v>
      </c>
      <c r="O7" s="18"/>
      <c r="P7" s="38"/>
      <c r="Q7" s="99"/>
      <c r="R7" s="76"/>
      <c r="S7" s="88"/>
      <c r="T7" s="46"/>
    </row>
    <row r="8" spans="1:20" ht="20.25" customHeight="1">
      <c r="A8" s="31">
        <v>5</v>
      </c>
      <c r="B8" s="15"/>
      <c r="C8" s="16"/>
      <c r="D8" s="123" t="e">
        <f>VLOOKUP(C8,都道府県コード等!A8:B54,2)</f>
        <v>#N/A</v>
      </c>
      <c r="E8" s="16"/>
      <c r="F8" s="15"/>
      <c r="G8" s="76"/>
      <c r="H8" s="15"/>
      <c r="I8" s="15"/>
      <c r="J8" s="45"/>
      <c r="K8" s="82"/>
      <c r="L8" s="125">
        <f t="shared" si="0"/>
        <v>0</v>
      </c>
      <c r="M8" s="17"/>
      <c r="N8" s="83">
        <f t="shared" si="1"/>
        <v>0</v>
      </c>
      <c r="O8" s="18"/>
      <c r="P8" s="38"/>
      <c r="Q8" s="99"/>
      <c r="R8" s="76"/>
      <c r="S8" s="88"/>
      <c r="T8" s="46"/>
    </row>
    <row r="9" spans="1:20" ht="20.25" customHeight="1">
      <c r="A9" s="31">
        <v>6</v>
      </c>
      <c r="B9" s="15"/>
      <c r="C9" s="16"/>
      <c r="D9" s="123" t="e">
        <f>VLOOKUP(C9,都道府県コード等!A9:B55,2)</f>
        <v>#N/A</v>
      </c>
      <c r="E9" s="16"/>
      <c r="F9" s="15"/>
      <c r="G9" s="76"/>
      <c r="H9" s="15"/>
      <c r="I9" s="15"/>
      <c r="J9" s="45"/>
      <c r="K9" s="82"/>
      <c r="L9" s="125">
        <f t="shared" si="0"/>
        <v>0</v>
      </c>
      <c r="M9" s="17"/>
      <c r="N9" s="83">
        <f t="shared" si="1"/>
        <v>0</v>
      </c>
      <c r="O9" s="18"/>
      <c r="P9" s="38"/>
      <c r="Q9" s="99"/>
      <c r="R9" s="76"/>
      <c r="S9" s="88"/>
      <c r="T9" s="46"/>
    </row>
    <row r="10" spans="1:20" ht="20.25" customHeight="1">
      <c r="A10" s="31">
        <v>7</v>
      </c>
      <c r="B10" s="15"/>
      <c r="C10" s="16"/>
      <c r="D10" s="123" t="e">
        <f>VLOOKUP(C10,都道府県コード等!A10:B56,2)</f>
        <v>#N/A</v>
      </c>
      <c r="E10" s="16"/>
      <c r="F10" s="15"/>
      <c r="G10" s="76"/>
      <c r="H10" s="15"/>
      <c r="I10" s="15"/>
      <c r="J10" s="45"/>
      <c r="K10" s="82"/>
      <c r="L10" s="125">
        <f t="shared" si="0"/>
        <v>0</v>
      </c>
      <c r="M10" s="17"/>
      <c r="N10" s="83">
        <f>ROUNDDOWN(MIN(L10,M10),0)</f>
        <v>0</v>
      </c>
      <c r="O10" s="18"/>
      <c r="P10" s="38"/>
      <c r="Q10" s="99"/>
      <c r="R10" s="76"/>
      <c r="S10" s="88"/>
      <c r="T10" s="46"/>
    </row>
    <row r="11" spans="1:20" ht="20.25" customHeight="1">
      <c r="A11" s="31">
        <v>8</v>
      </c>
      <c r="B11" s="15"/>
      <c r="C11" s="16"/>
      <c r="D11" s="123" t="e">
        <f>VLOOKUP(C11,都道府県コード等!A11:B57,2)</f>
        <v>#N/A</v>
      </c>
      <c r="E11" s="16"/>
      <c r="F11" s="15"/>
      <c r="G11" s="76"/>
      <c r="H11" s="15"/>
      <c r="I11" s="15"/>
      <c r="J11" s="45"/>
      <c r="K11" s="82"/>
      <c r="L11" s="125">
        <f t="shared" si="0"/>
        <v>0</v>
      </c>
      <c r="M11" s="17"/>
      <c r="N11" s="83">
        <f t="shared" si="1"/>
        <v>0</v>
      </c>
      <c r="O11" s="18"/>
      <c r="P11" s="38"/>
      <c r="Q11" s="99"/>
      <c r="R11" s="76"/>
      <c r="S11" s="88"/>
      <c r="T11" s="46"/>
    </row>
    <row r="12" spans="1:20" ht="20.25" customHeight="1">
      <c r="A12" s="31">
        <v>9</v>
      </c>
      <c r="B12" s="15"/>
      <c r="C12" s="16"/>
      <c r="D12" s="123" t="e">
        <f>VLOOKUP(C12,都道府県コード等!A12:B58,2)</f>
        <v>#N/A</v>
      </c>
      <c r="E12" s="16"/>
      <c r="F12" s="15"/>
      <c r="G12" s="76"/>
      <c r="H12" s="15"/>
      <c r="I12" s="15"/>
      <c r="J12" s="45"/>
      <c r="K12" s="82"/>
      <c r="L12" s="125">
        <f t="shared" si="0"/>
        <v>0</v>
      </c>
      <c r="M12" s="17"/>
      <c r="N12" s="83">
        <f t="shared" si="1"/>
        <v>0</v>
      </c>
      <c r="O12" s="18"/>
      <c r="P12" s="38"/>
      <c r="Q12" s="99"/>
      <c r="R12" s="76"/>
      <c r="S12" s="88"/>
      <c r="T12" s="46"/>
    </row>
    <row r="13" spans="1:20" ht="20.25" customHeight="1">
      <c r="A13" s="31">
        <v>10</v>
      </c>
      <c r="B13" s="15"/>
      <c r="C13" s="16"/>
      <c r="D13" s="123" t="e">
        <f>VLOOKUP(C13,都道府県コード等!A13:B59,2)</f>
        <v>#N/A</v>
      </c>
      <c r="E13" s="16"/>
      <c r="F13" s="15"/>
      <c r="G13" s="76"/>
      <c r="H13" s="15"/>
      <c r="I13" s="15"/>
      <c r="J13" s="45"/>
      <c r="K13" s="82"/>
      <c r="L13" s="125">
        <f t="shared" si="0"/>
        <v>0</v>
      </c>
      <c r="M13" s="17"/>
      <c r="N13" s="83">
        <f t="shared" si="1"/>
        <v>0</v>
      </c>
      <c r="O13" s="18"/>
      <c r="P13" s="38"/>
      <c r="Q13" s="99"/>
      <c r="R13" s="76"/>
      <c r="S13" s="88"/>
      <c r="T13" s="46"/>
    </row>
    <row r="14" spans="1:20" ht="20.25" customHeight="1">
      <c r="A14" s="31">
        <v>11</v>
      </c>
      <c r="B14" s="15"/>
      <c r="C14" s="16"/>
      <c r="D14" s="123" t="e">
        <f>VLOOKUP(C14,都道府県コード等!A14:B60,2)</f>
        <v>#N/A</v>
      </c>
      <c r="E14" s="16"/>
      <c r="F14" s="15"/>
      <c r="G14" s="76"/>
      <c r="H14" s="15"/>
      <c r="I14" s="15"/>
      <c r="J14" s="45"/>
      <c r="K14" s="82"/>
      <c r="L14" s="125">
        <f t="shared" si="0"/>
        <v>0</v>
      </c>
      <c r="M14" s="17"/>
      <c r="N14" s="83">
        <f t="shared" si="1"/>
        <v>0</v>
      </c>
      <c r="O14" s="18"/>
      <c r="P14" s="38"/>
      <c r="Q14" s="99"/>
      <c r="R14" s="76"/>
      <c r="S14" s="88"/>
      <c r="T14" s="46"/>
    </row>
    <row r="15" spans="1:20" ht="20.25" customHeight="1">
      <c r="A15" s="31">
        <v>12</v>
      </c>
      <c r="B15" s="15"/>
      <c r="C15" s="16"/>
      <c r="D15" s="123" t="e">
        <f>VLOOKUP(C15,都道府県コード等!A15:B61,2)</f>
        <v>#N/A</v>
      </c>
      <c r="E15" s="16"/>
      <c r="F15" s="15"/>
      <c r="G15" s="76"/>
      <c r="H15" s="15"/>
      <c r="I15" s="15"/>
      <c r="J15" s="45"/>
      <c r="K15" s="82"/>
      <c r="L15" s="125">
        <f t="shared" si="0"/>
        <v>0</v>
      </c>
      <c r="M15" s="17"/>
      <c r="N15" s="83">
        <f t="shared" si="1"/>
        <v>0</v>
      </c>
      <c r="O15" s="18"/>
      <c r="P15" s="38"/>
      <c r="Q15" s="99"/>
      <c r="R15" s="76"/>
      <c r="S15" s="88"/>
      <c r="T15" s="46"/>
    </row>
    <row r="16" spans="1:20" ht="20.25" customHeight="1">
      <c r="A16" s="31">
        <v>13</v>
      </c>
      <c r="B16" s="15"/>
      <c r="C16" s="16"/>
      <c r="D16" s="123" t="e">
        <f>VLOOKUP(C16,都道府県コード等!A16:B62,2)</f>
        <v>#N/A</v>
      </c>
      <c r="E16" s="16"/>
      <c r="F16" s="15"/>
      <c r="G16" s="76"/>
      <c r="H16" s="15"/>
      <c r="I16" s="15"/>
      <c r="J16" s="45"/>
      <c r="K16" s="82"/>
      <c r="L16" s="125">
        <f t="shared" si="0"/>
        <v>0</v>
      </c>
      <c r="M16" s="17"/>
      <c r="N16" s="83">
        <f t="shared" si="1"/>
        <v>0</v>
      </c>
      <c r="O16" s="18"/>
      <c r="P16" s="38"/>
      <c r="Q16" s="99"/>
      <c r="R16" s="76"/>
      <c r="S16" s="88"/>
      <c r="T16" s="46"/>
    </row>
    <row r="17" spans="1:20" ht="20.25" customHeight="1">
      <c r="A17" s="31">
        <v>14</v>
      </c>
      <c r="B17" s="15"/>
      <c r="C17" s="16"/>
      <c r="D17" s="123" t="e">
        <f>VLOOKUP(C17,都道府県コード等!A17:B63,2)</f>
        <v>#N/A</v>
      </c>
      <c r="E17" s="16"/>
      <c r="F17" s="15"/>
      <c r="G17" s="76"/>
      <c r="H17" s="15"/>
      <c r="I17" s="15"/>
      <c r="J17" s="45"/>
      <c r="K17" s="82"/>
      <c r="L17" s="125">
        <f t="shared" si="0"/>
        <v>0</v>
      </c>
      <c r="M17" s="17"/>
      <c r="N17" s="83">
        <f t="shared" si="1"/>
        <v>0</v>
      </c>
      <c r="O17" s="18"/>
      <c r="P17" s="38"/>
      <c r="Q17" s="99"/>
      <c r="R17" s="76"/>
      <c r="S17" s="88"/>
      <c r="T17" s="46"/>
    </row>
    <row r="18" spans="1:20" ht="20.25" customHeight="1">
      <c r="A18" s="31">
        <v>15</v>
      </c>
      <c r="B18" s="15"/>
      <c r="C18" s="16"/>
      <c r="D18" s="123" t="e">
        <f>VLOOKUP(C18,都道府県コード等!A18:B64,2)</f>
        <v>#N/A</v>
      </c>
      <c r="E18" s="16"/>
      <c r="F18" s="15"/>
      <c r="G18" s="76"/>
      <c r="H18" s="15"/>
      <c r="I18" s="15"/>
      <c r="J18" s="45"/>
      <c r="K18" s="82"/>
      <c r="L18" s="125">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00000000000001"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00000000000001"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00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DC09329B-9F67-4B99-98F9-DCB9058F8429}">
      <formula1>"有,無"</formula1>
    </dataValidation>
  </dataValidations>
  <pageMargins left="0.93" right="0.16" top="0.74803149606299213" bottom="0.74803149606299213" header="0.31496062992125984" footer="0.31496062992125984"/>
  <pageSetup paperSize="8" scale="6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S4:S18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給水設備整備</vt:lpstr>
      <vt:lpstr>ブロック塀等改修整備</vt:lpstr>
      <vt:lpstr>換気設備整備</vt:lpstr>
      <vt:lpstr>社会福祉連携推進法人等による大規模修繕</vt:lpstr>
      <vt:lpstr>国土強靱化対策と一体的に行う大規模修繕等</vt:lpstr>
      <vt:lpstr>高齢者施設等の非常用自家発電整備</vt:lpstr>
      <vt:lpstr>高齢者施設等の水害対策強化</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星野 優斗(hoshino-yuuto.98h)</cp:lastModifiedBy>
  <cp:revision/>
  <cp:lastPrinted>2025-11-25T06:13:55Z</cp:lastPrinted>
  <dcterms:created xsi:type="dcterms:W3CDTF">2013-12-09T05:07:26Z</dcterms:created>
  <dcterms:modified xsi:type="dcterms:W3CDTF">2026-03-16T12:13:45Z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