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X:\財政担当\20 予算関係\R7年度\01 照会\10_【県庁市町村課_依頼】令和５年度財政状況資料集の作成について（２回目）\R5財政状況資料集\"/>
    </mc:Choice>
  </mc:AlternateContent>
  <xr:revisionPtr revIDLastSave="0" documentId="13_ncr:1_{00891852-A4A7-4700-8CC2-0A87F2F97EAB}" xr6:coauthVersionLast="47" xr6:coauthVersionMax="47" xr10:uidLastSave="{00000000-0000-0000-0000-000000000000}"/>
  <bookViews>
    <workbookView xWindow="-960" yWindow="1425" windowWidth="19410" windowHeight="14610" tabRatio="810" firstSheet="13"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c r="BW34" i="10" s="1"/>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<sst xmlns="http://schemas.openxmlformats.org/spreadsheetml/2006/main" count="1138" uniqueCount="577">
  <si>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</si>
  <si>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</si>
  <si>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</si>
  <si>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</si>
  <si>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</si>
  <si>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</si>
  <si>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</si>
  <si>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</si>
  <si>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</si>
  <si>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</si>
  <si>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</si>
  <si>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</si>
  <si>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</si>
  <si>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</si>
  <si>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</si>
  <si>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</si>
  <si>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</si>
  <si>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</si>
  <si>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</si>
  <si>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</si>
  <si>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</si>
  <si>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</si>
  <si>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</si>
  <si>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</si>
  <si>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</si>
  <si>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</si>
  <si>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</si>
  <si>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</si>
  <si>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</si>
  <si>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</si>
  <si>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</si>
  <si>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</si>
  <si>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</si>
  <si>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</si>
  <si>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</si>
  <si>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</si>
  <si>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</si>
  <si>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</si>
  <si>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</si>
  <si>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</si>
  <si>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</si>
  <si>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</si>
  <si>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</si>
  <si>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</si>
  <si>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</si>
  <si>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</si>
  <si>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</si>
  <si>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</si>
  <si>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</si>
  <si>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</si>
  <si>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</si>
  <si>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</si>
  <si>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</si>
  <si>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</si>
  <si>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</si>
  <si>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</si>
  <si>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</si>
  <si>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</si>
  <si>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</si>
  <si>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</si>
  <si>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</si>
  <si>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</si>
  <si>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</si>
  <si>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</si>
  <si>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</si>
  <si>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</si>
  <si>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</si>
  <si>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</si>
  <si>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</si>
  <si>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</si>
  <si>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</si>
  <si>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</si>
  <si>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</si>
  <si>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</si>
  <si>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</si>
  <si>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</si>
  <si>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</si>
  <si>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</si>
  <si>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</si>
  <si>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</si>
  <si>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</si>
  <si>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</si>
  <si>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</si>
  <si>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</si>
  <si>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</si>
  <si>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</si>
  <si>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</si>
  <si>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</si>
  <si>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</si>
  <si>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</si>
  <si>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</si>
  <si>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</si>
  <si>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</si>
  <si>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</si>
  <si>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</si>
  <si>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</si>
  <si>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</si>
  <si>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</si>
  <si>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</si>
  <si>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</si>
  <si>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</si>
  <si>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</si>
  <si>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</si>
  <si>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</si>
  <si>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</si>
  <si>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</si>
  <si>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</si>
  <si>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</si>
  <si>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</si>
  <si>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</si>
  <si>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</si>
  <si>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</si>
  <si>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</si>
  <si>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</si>
  <si>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</si>
  <si>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</si>
  <si>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</si>
  <si>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</si>
  <si>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</si>
  <si>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</si>
  <si>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</si>
  <si>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</si>
  <si>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</si>
  <si>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</si>
  <si>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</si>
  <si>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</si>
  <si>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</si>
  <si>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</si>
  <si>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</si>
  <si>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</si>
  <si>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</si>
  <si>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</si>
  <si>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</si>
  <si>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</si>
  <si>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</si>
  <si>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</si>
  <si>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</si>
  <si>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</si>
  <si>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</si>
  <si>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</si>
  <si>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</si>
  <si>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</si>
  <si>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6"/>
  </si>
  <si>
    <t>うち日本人(％)</t>
    <phoneticPr fontId="5"/>
  </si>
  <si>
    <t>-2.7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</si>
  <si>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</si>
  <si>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</si>
  <si>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</si>
  <si>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</si>
  <si>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</si>
  <si>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</si>
  <si>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</si>
  <si>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</si>
  <si>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</si>
  <si>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</si>
  <si>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</si>
  <si>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</si>
  <si>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</si>
  <si>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</si>
  <si>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</si>
  <si>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</si>
  <si>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</si>
  <si>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</si>
  <si>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</si>
  <si>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</si>
  <si>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</si>
  <si>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</si>
  <si>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</si>
  <si>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</si>
  <si>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</si>
  <si>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</si>
  <si>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</si>
  <si>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</si>
  <si>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</si>
  <si>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</si>
  <si>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</si>
  <si>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</si>
  <si>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</si>
  <si>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</si>
  <si>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</si>
  <si>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</si>
  <si>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</si>
  <si>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</si>
  <si>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</si>
  <si>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</si>
  <si>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</si>
  <si>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</si>
  <si>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</si>
  <si>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</si>
  <si>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</si>
  <si>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</si>
  <si>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</si>
  <si>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</si>
  <si>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</si>
  <si>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</si>
  <si>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</si>
  <si>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</si>
  <si>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</si>
  <si>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</si>
  <si>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</si>
  <si>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</si>
  <si>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</si>
  <si>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</si>
  <si>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</si>
  <si>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青森県野辺地町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</si>
  <si>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</si>
  <si>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</si>
  <si>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</si>
  <si>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</si>
  <si>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</si>
  <si>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</si>
  <si>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</si>
  <si>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</si>
  <si>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</si>
  <si>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</si>
  <si>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</si>
  <si>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</si>
  <si>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</si>
  <si>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</si>
  <si>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</si>
  <si>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</si>
  <si>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</si>
  <si>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</si>
  <si>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</si>
  <si>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</si>
  <si>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</si>
  <si>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</si>
  <si>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</si>
  <si>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</si>
  <si>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</si>
  <si>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</si>
  <si>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</si>
  <si>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</si>
  <si>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</si>
  <si>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</si>
  <si>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</si>
  <si>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</si>
  <si>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</si>
  <si>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</si>
  <si>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</si>
  <si>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</si>
  <si>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</si>
  <si>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</si>
  <si>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</si>
  <si>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</si>
  <si>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</si>
  <si>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</si>
  <si>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</si>
  <si>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</si>
  <si>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</si>
  <si>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</si>
  <si>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</si>
  <si>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</si>
  <si>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</si>
  <si>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</si>
  <si>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</si>
  <si>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</si>
  <si>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</si>
  <si>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</si>
  <si>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</si>
  <si>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</si>
  <si>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</si>
  <si>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</si>
  <si>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</si>
  <si>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</si>
  <si>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</si>
  <si>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</si>
  <si>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</si>
  <si>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</si>
  <si>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</si>
  <si>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</si>
  <si>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</si>
  <si>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</si>
  <si>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</si>
  <si>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</si>
  <si>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</si>
  <si>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</si>
  <si>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</si>
  <si>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</si>
  <si>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</si>
  <si>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</si>
  <si>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</si>
  <si>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</si>
  <si>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</si>
  <si>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</si>
  <si>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</si>
  <si>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</si>
  <si>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</si>
  <si>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</si>
  <si>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</si>
  <si>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</si>
  <si>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</si>
  <si>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</si>
  <si>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</si>
  <si>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</si>
  <si>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</si>
  <si>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</si>
  <si>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</si>
  <si>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</si>
  <si>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</si>
  <si>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</si>
  <si>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</si>
  <si>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</si>
  <si>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</si>
  <si>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</si>
  <si>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</si>
  <si>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</si>
  <si>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</si>
  <si>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</si>
  <si>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</si>
  <si>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</si>
  <si>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</si>
  <si>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</si>
  <si>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</si>
  <si>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</si>
  <si>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</si>
  <si>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</si>
  <si>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</si>
  <si>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</si>
  <si>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</si>
  <si>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</si>
  <si>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</si>
  <si>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</si>
  <si>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</si>
  <si>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</si>
  <si>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</si>
  <si>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</si>
  <si>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</si>
  <si>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</si>
  <si>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</si>
  <si>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</si>
  <si>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</si>
  <si>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</si>
  <si>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</si>
  <si>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</si>
  <si>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</si>
  <si>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</si>
  <si>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</si>
  <si>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</si>
  <si>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</si>
  <si>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</si>
  <si>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</si>
  <si>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</si>
  <si>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</si>
  <si>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</si>
  <si>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</si>
  <si>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</si>
  <si>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</si>
  <si>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</si>
  <si>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</si>
  <si>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</si>
  <si>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</si>
  <si>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</si>
  <si>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</si>
  <si>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</si>
  <si>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青森県野辺地町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</si>
  <si>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</si>
  <si>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</si>
  <si>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</si>
  <si>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</si>
  <si>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</si>
  <si>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</si>
  <si>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</si>
  <si>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</si>
  <si>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</si>
  <si>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</si>
  <si>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</si>
  <si>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</si>
  <si>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</si>
  <si>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</si>
  <si>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</si>
  <si>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</si>
  <si>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</si>
  <si>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</si>
  <si>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</si>
  <si>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</si>
  <si>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</si>
  <si>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</si>
  <si>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</si>
  <si>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</si>
  <si>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</si>
  <si>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</si>
  <si>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</si>
  <si>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</si>
  <si>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</si>
  <si>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</si>
  <si>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</si>
  <si>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</si>
  <si>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</si>
  <si>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</si>
  <si>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</si>
  <si>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</si>
  <si>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</si>
  <si>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</si>
  <si>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</si>
  <si>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</si>
  <si>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</si>
  <si>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</si>
  <si>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</si>
  <si>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</si>
  <si>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</si>
  <si>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</si>
  <si>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</si>
  <si>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</si>
  <si>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</si>
  <si>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</si>
  <si>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</si>
  <si>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</si>
  <si>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</si>
  <si>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</si>
  <si>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</si>
  <si>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</si>
  <si>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</si>
  <si>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</si>
  <si>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</si>
  <si>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</si>
  <si>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</si>
  <si>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</si>
  <si>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</si>
  <si>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</si>
  <si>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</si>
  <si>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</si>
  <si>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</si>
  <si>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</si>
  <si>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</si>
  <si>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</si>
  <si>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</si>
  <si>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</si>
  <si>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</si>
  <si>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</si>
  <si>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</si>
  <si>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</si>
  <si>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</si>
  <si>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</si>
  <si>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</si>
  <si>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</si>
  <si>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</si>
  <si>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</si>
  <si>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</si>
  <si>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</si>
  <si>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</si>
  <si>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</si>
  <si>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</si>
  <si>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</si>
  <si>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</si>
  <si>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</si>
  <si>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</si>
  <si>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</si>
  <si>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</si>
  <si>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</si>
  <si>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</si>
  <si>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</si>
  <si>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</si>
  <si>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</si>
  <si>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</si>
  <si>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</si>
  <si>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</si>
  <si>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</si>
  <si>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</si>
  <si>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</si>
  <si>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</si>
  <si>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</si>
  <si>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</si>
  <si>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</si>
  <si>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</si>
  <si>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</si>
  <si>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</si>
  <si>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</si>
  <si>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</si>
  <si>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</si>
  <si>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</si>
  <si>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</si>
  <si>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</si>
  <si>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</si>
  <si>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</si>
  <si>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</si>
  <si>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</si>
  <si>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</si>
  <si>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</si>
  <si>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</si>
  <si>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</si>
  <si>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</si>
  <si>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</si>
  <si>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</si>
  <si>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</si>
  <si>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</si>
  <si>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</si>
  <si>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</si>
  <si>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</si>
  <si>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</si>
  <si>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</si>
  <si>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</si>
  <si>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</si>
  <si>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</si>
  <si>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</si>
  <si>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</si>
  <si>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</si>
  <si>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</si>
  <si>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</si>
  <si>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</si>
  <si>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</si>
  <si>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</si>
  <si>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</si>
  <si>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</si>
  <si>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</si>
  <si>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</si>
  <si>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</si>
  <si>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</si>
  <si>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</si>
  <si>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</si>
  <si>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</si>
  <si>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</si>
  <si>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</si>
  <si>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</si>
  <si>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</si>
  <si>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</si>
  <si>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</si>
  <si>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</si>
  <si>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</si>
  <si>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</si>
  <si>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</si>
  <si>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</si>
  <si>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</si>
  <si>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</si>
  <si>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</si>
  <si>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</si>
  <si>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</si>
  <si>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</si>
  <si>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</si>
  <si>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</si>
  <si>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</si>
  <si>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2.87</t>
  </si>
  <si>
    <t>▲ 0.04</t>
  </si>
  <si>
    <t>水道事業特別会計</t>
  </si>
  <si>
    <t>国民健康保険事業特別会計</t>
  </si>
  <si>
    <t>一般会計</t>
  </si>
  <si>
    <t>介護保険事業特別会計</t>
  </si>
  <si>
    <t>後期高齢者医療特別会計</t>
  </si>
  <si>
    <t>下水道事業特別会計</t>
  </si>
  <si>
    <t>その他会計（赤字）</t>
  </si>
  <si>
    <t>その他会計（黒字）</t>
  </si>
  <si>
    <t>R01</t>
    <phoneticPr fontId="5"/>
  </si>
  <si>
    <t>R02</t>
    <phoneticPr fontId="5"/>
  </si>
  <si>
    <t>R03</t>
    <phoneticPr fontId="5"/>
  </si>
  <si>
    <t>R04</t>
    <phoneticPr fontId="5"/>
  </si>
  <si>
    <t>R05</t>
    <phoneticPr fontId="5"/>
  </si>
  <si>
    <t>野辺地町土地開発公社</t>
    <rPh sb="0" eb="4">
      <t>ノヘジマチ</t>
    </rPh>
    <rPh sb="4" eb="10">
      <t>トチカイハツコウシャ</t>
    </rPh>
    <phoneticPr fontId="2"/>
  </si>
  <si>
    <t>野辺地町観光協会</t>
    <rPh sb="0" eb="4">
      <t>ノヘジマチ</t>
    </rPh>
    <rPh sb="4" eb="6">
      <t>カンコウ</t>
    </rPh>
    <rPh sb="6" eb="8">
      <t>キョウカイ</t>
    </rPh>
    <phoneticPr fontId="2"/>
  </si>
  <si>
    <t>北部上北広域事務組合（一般会計）</t>
    <rPh sb="11" eb="13">
      <t>イッパン</t>
    </rPh>
    <rPh sb="13" eb="15">
      <t>カイケイ</t>
    </rPh>
    <phoneticPr fontId="2"/>
  </si>
  <si>
    <t>北部上北広域事務組合（病院会計）</t>
    <rPh sb="11" eb="13">
      <t>ビョウイン</t>
    </rPh>
    <rPh sb="13" eb="15">
      <t>カイケイ</t>
    </rPh>
    <phoneticPr fontId="2"/>
  </si>
  <si>
    <t>青森県後期高齢者医療広域連合（一般会計）</t>
    <rPh sb="15" eb="17">
      <t>イッパン</t>
    </rPh>
    <rPh sb="17" eb="19">
      <t>カイケイ</t>
    </rPh>
    <phoneticPr fontId="2"/>
  </si>
  <si>
    <t>青森県後期高齢者医療広域連合（後期高齢者医療事業会計）</t>
    <rPh sb="15" eb="17">
      <t>コウキ</t>
    </rPh>
    <rPh sb="17" eb="20">
      <t>コウレイシャ</t>
    </rPh>
    <rPh sb="20" eb="22">
      <t>イリョウ</t>
    </rPh>
    <rPh sb="22" eb="24">
      <t>ジギョウ</t>
    </rPh>
    <rPh sb="24" eb="26">
      <t>カイケイ</t>
    </rPh>
    <phoneticPr fontId="2"/>
  </si>
  <si>
    <t>下北地域広域行政事務組合</t>
  </si>
  <si>
    <t>上北地方教育・福祉事務組合</t>
  </si>
  <si>
    <t>青森県市町村総合事務組合</t>
  </si>
  <si>
    <t>青森県市町村職員退職手当組合</t>
  </si>
  <si>
    <t>青森県交通災害共済組合</t>
  </si>
  <si>
    <t>-</t>
    <phoneticPr fontId="2"/>
  </si>
  <si>
    <t>-</t>
    <phoneticPr fontId="2"/>
  </si>
  <si>
    <t>役場庁舎建設基金</t>
    <rPh sb="0" eb="2">
      <t>ヤクバ</t>
    </rPh>
    <rPh sb="2" eb="4">
      <t>チョウシャ</t>
    </rPh>
    <rPh sb="4" eb="6">
      <t>ケンセツ</t>
    </rPh>
    <rPh sb="6" eb="8">
      <t>キキン</t>
    </rPh>
    <phoneticPr fontId="2"/>
  </si>
  <si>
    <t>公共施設整備基金</t>
    <rPh sb="0" eb="2">
      <t>コウキョウ</t>
    </rPh>
    <rPh sb="2" eb="4">
      <t>シセツ</t>
    </rPh>
    <rPh sb="4" eb="6">
      <t>セイビ</t>
    </rPh>
    <rPh sb="6" eb="8">
      <t>キキン</t>
    </rPh>
    <phoneticPr fontId="2"/>
  </si>
  <si>
    <t>子育て支援基金</t>
    <rPh sb="0" eb="2">
      <t>コソダ</t>
    </rPh>
    <rPh sb="3" eb="5">
      <t>シエン</t>
    </rPh>
    <rPh sb="5" eb="7">
      <t>キキン</t>
    </rPh>
    <phoneticPr fontId="2"/>
  </si>
  <si>
    <t>学校建設基金</t>
    <rPh sb="0" eb="2">
      <t>ガッコウ</t>
    </rPh>
    <rPh sb="2" eb="4">
      <t>ケンセツ</t>
    </rPh>
    <rPh sb="4" eb="6">
      <t>キキン</t>
    </rPh>
    <phoneticPr fontId="2"/>
  </si>
  <si>
    <t>電源立地地域対策基金</t>
    <rPh sb="0" eb="2">
      <t>デンゲン</t>
    </rPh>
    <rPh sb="2" eb="4">
      <t>リッチ</t>
    </rPh>
    <rPh sb="4" eb="6">
      <t>チイキ</t>
    </rPh>
    <rPh sb="6" eb="8">
      <t>タイサク</t>
    </rPh>
    <rPh sb="8" eb="10">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</si>
  <si>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</si>
  <si>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</si>
  <si>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</si>
  <si>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</si>
  <si>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れまで行ってきた一部事務組合の大規模改修等に係る地方債の償還が終了を迎えているほか、地方債発行の抑制、歳出全体の抑制により基金の積立額が増加したため将来負担比率が減少している。今後は順次、役場庁舎の建設、小学校建設が予定され、他の老朽化している施設も公共施設等総合管理計画に基づき、適正な施設の維持管理を行っていく。</t>
    <rPh sb="4" eb="5">
      <t>オコナ</t>
    </rPh>
    <rPh sb="9" eb="15">
      <t>イチブジムクミアイ</t>
    </rPh>
    <rPh sb="16" eb="19">
      <t>ダイキボ</t>
    </rPh>
    <rPh sb="19" eb="22">
      <t>カイシュウトウ</t>
    </rPh>
    <rPh sb="23" eb="24">
      <t>カカ</t>
    </rPh>
    <rPh sb="25" eb="28">
      <t>チホウサイ</t>
    </rPh>
    <rPh sb="29" eb="31">
      <t>ショウカン</t>
    </rPh>
    <rPh sb="32" eb="34">
      <t>シュウリョウ</t>
    </rPh>
    <rPh sb="35" eb="36">
      <t>ムカ</t>
    </rPh>
    <rPh sb="43" eb="46">
      <t>チホウサイ</t>
    </rPh>
    <rPh sb="46" eb="48">
      <t>ハッコウ</t>
    </rPh>
    <rPh sb="49" eb="51">
      <t>ヨクセイ</t>
    </rPh>
    <rPh sb="52" eb="56">
      <t>サイシュツゼンタイ</t>
    </rPh>
    <rPh sb="57" eb="59">
      <t>ヨクセイ</t>
    </rPh>
    <rPh sb="62" eb="64">
      <t>キキン</t>
    </rPh>
    <rPh sb="65" eb="67">
      <t>ツミタ</t>
    </rPh>
    <rPh sb="67" eb="68">
      <t>ガク</t>
    </rPh>
    <rPh sb="69" eb="71">
      <t>ゾウカ</t>
    </rPh>
    <rPh sb="75" eb="81">
      <t>ショウライフタンヒリツ</t>
    </rPh>
    <rPh sb="82" eb="84">
      <t>ゲンショウ</t>
    </rPh>
    <rPh sb="89" eb="91">
      <t>コンゴ</t>
    </rPh>
    <rPh sb="92" eb="94">
      <t>ジュンジ</t>
    </rPh>
    <rPh sb="95" eb="99">
      <t>ヤクバチョウシャ</t>
    </rPh>
    <rPh sb="100" eb="102">
      <t>ケンセツ</t>
    </rPh>
    <rPh sb="103" eb="108">
      <t>ショウガッコウケンセツ</t>
    </rPh>
    <rPh sb="114" eb="115">
      <t>ホカ</t>
    </rPh>
    <rPh sb="126" eb="131">
      <t>コウキョウシセツトウ</t>
    </rPh>
    <rPh sb="131" eb="137">
      <t>ソウゴウカンリケイカク</t>
    </rPh>
    <rPh sb="138" eb="139">
      <t>モト</t>
    </rPh>
    <rPh sb="142" eb="144">
      <t>テキセイ</t>
    </rPh>
    <rPh sb="145" eb="147">
      <t>シセツ</t>
    </rPh>
    <rPh sb="148" eb="152">
      <t>イジカンリ</t>
    </rPh>
    <rPh sb="153" eb="154">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</si>
  <si>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</si>
  <si>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</si>
  <si>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</si>
  <si>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</si>
  <si>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</si>
  <si>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</si>
  <si>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現在高の減少、基金積立額の増加により将来負担比率はほぼ横ばいに推移している。実質公債費比率については、大規模改修事業に係る地方債償還の終了、発行額抑制などにより減少しているが、役場庁舎や小学校など大規模な施設建設が予定されていることから、両数値共に上昇が見込まれる。</t>
    <rPh sb="0" eb="6">
      <t>チホウサイゲンザイダカ</t>
    </rPh>
    <rPh sb="7" eb="9">
      <t>ゲンショウ</t>
    </rPh>
    <rPh sb="10" eb="15">
      <t>キキンツミタテガク</t>
    </rPh>
    <rPh sb="16" eb="18">
      <t>ゾウカ</t>
    </rPh>
    <rPh sb="21" eb="27">
      <t>ショウライフタンヒリツ</t>
    </rPh>
    <rPh sb="30" eb="31">
      <t>ヨコ</t>
    </rPh>
    <rPh sb="34" eb="36">
      <t>スイイ</t>
    </rPh>
    <rPh sb="41" eb="48">
      <t>ジッシツコウサイヒヒリツ</t>
    </rPh>
    <rPh sb="54" eb="59">
      <t>ダイキボカイシュウ</t>
    </rPh>
    <rPh sb="59" eb="61">
      <t>ジギョウ</t>
    </rPh>
    <rPh sb="62" eb="63">
      <t>カカ</t>
    </rPh>
    <rPh sb="64" eb="69">
      <t>チホウサイショウカン</t>
    </rPh>
    <rPh sb="70" eb="72">
      <t>シュウリョウ</t>
    </rPh>
    <rPh sb="73" eb="78">
      <t>ハッコウガクヨクセイ</t>
    </rPh>
    <rPh sb="83" eb="85">
      <t>ゲンショウ</t>
    </rPh>
    <rPh sb="91" eb="95">
      <t>ヤクバチョウシャ</t>
    </rPh>
    <rPh sb="96" eb="99">
      <t>ショウガッコウ</t>
    </rPh>
    <rPh sb="101" eb="104">
      <t>ダイキボ</t>
    </rPh>
    <rPh sb="105" eb="109">
      <t>シセツケンセツ</t>
    </rPh>
    <rPh sb="110" eb="112">
      <t>ヨテイ</t>
    </rPh>
    <rPh sb="122" eb="126">
      <t>リョウスウチトモ</t>
    </rPh>
    <rPh sb="127" eb="129">
      <t>ジョウショウ</t>
    </rPh>
    <rPh sb="130" eb="132">
      <t>ミコ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</si>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</sst>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3AC4483-41AE-4933-A03F-3DCB770B75B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103390</c:v>
                </c:pt>
                <c:pt idx="1">
                  <c:v>117234</c:v>
                </c:pt>
                <c:pt idx="2">
                  <c:v>97758</c:v>
                </c:pt>
                <c:pt idx="3">
                  <c:v>91338</c:v>
                </c:pt>
                <c:pt idx="4">
                  <c:v>103975</c:v>
                </c:pt>
              </c:numCache>
            </c:numRef>
          </c:val>
          <c:smooth val="0"/>
          <c:extLst>
            <c:ext xmlns:c16="http://schemas.microsoft.com/office/drawing/2014/chart" uri="{C3380CC4-5D6E-409C-BE32-E72D297353CC}">
              <c16:uniqueId val="{00000000-E859-477C-80E0-12EF660F497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27750</c:v>
                </c:pt>
                <c:pt idx="1">
                  <c:v>41727</c:v>
                </c:pt>
                <c:pt idx="2">
                  <c:v>53166</c:v>
                </c:pt>
                <c:pt idx="3">
                  <c:v>37443</c:v>
                </c:pt>
                <c:pt idx="4">
                  <c:v>162730</c:v>
                </c:pt>
              </c:numCache>
            </c:numRef>
          </c:val>
          <c:smooth val="0"/>
          <c:extLst>
            <c:ext xmlns:c16="http://schemas.microsoft.com/office/drawing/2014/chart" uri="{C3380CC4-5D6E-409C-BE32-E72D297353CC}">
              <c16:uniqueId val="{00000001-E859-477C-80E0-12EF660F497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0.16</c:v>
                </c:pt>
                <c:pt idx="1">
                  <c:v>3.58</c:v>
                </c:pt>
                <c:pt idx="2">
                  <c:v>9.11</c:v>
                </c:pt>
                <c:pt idx="3">
                  <c:v>4.18</c:v>
                </c:pt>
                <c:pt idx="4">
                  <c:v>2.4</c:v>
                </c:pt>
              </c:numCache>
            </c:numRef>
          </c:val>
          <c:extLst>
            <c:ext xmlns:c16="http://schemas.microsoft.com/office/drawing/2014/chart" uri="{C3380CC4-5D6E-409C-BE32-E72D297353CC}">
              <c16:uniqueId val="{00000000-60CC-4B63-832F-254C6113BD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18.75</c:v>
                </c:pt>
                <c:pt idx="1">
                  <c:v>18.100000000000001</c:v>
                </c:pt>
                <c:pt idx="2">
                  <c:v>18.41</c:v>
                </c:pt>
                <c:pt idx="3">
                  <c:v>23.87</c:v>
                </c:pt>
                <c:pt idx="4">
                  <c:v>26.02</c:v>
                </c:pt>
              </c:numCache>
            </c:numRef>
          </c:val>
          <c:extLst>
            <c:ext xmlns:c16="http://schemas.microsoft.com/office/drawing/2014/chart" uri="{C3380CC4-5D6E-409C-BE32-E72D297353CC}">
              <c16:uniqueId val="{00000001-60CC-4B63-832F-254C6113BD4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-2.87</c:v>
                </c:pt>
                <c:pt idx="1">
                  <c:v>3.51</c:v>
                </c:pt>
                <c:pt idx="2">
                  <c:v>7.45</c:v>
                </c:pt>
                <c:pt idx="3">
                  <c:v>-0.04</c:v>
                </c:pt>
                <c:pt idx="4">
                  <c:v>0.31</c:v>
                </c:pt>
              </c:numCache>
            </c:numRef>
          </c:val>
          <c:smooth val="0"/>
          <c:extLst>
            <c:ext xmlns:c16="http://schemas.microsoft.com/office/drawing/2014/chart" uri="{C3380CC4-5D6E-409C-BE32-E72D297353CC}">
              <c16:uniqueId val="{00000002-60CC-4B63-832F-254C6113BD4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0.04</c:v>
                </c:pt>
                <c:pt idx="2">
                  <c:v>#N/A</c:v>
                </c:pt>
                <c:pt idx="3">
                  <c:v>0.03</c:v>
                </c:pt>
                <c:pt idx="4">
                  <c:v>#N/A</c:v>
                </c:pt>
                <c:pt idx="5">
                  <c:v>0.02</c:v>
                </c:pt>
                <c:pt idx="6">
                  <c:v>#N/A</c:v>
                </c:pt>
                <c:pt idx="7">
                  <c:v>0</c:v>
                </c:pt>
                <c:pt idx="8">
                  <c:v>0</c:v>
                </c:pt>
                <c:pt idx="9">
                  <c:v>0</c:v>
                </c:pt>
              </c:numCache>
            </c:numRef>
          </c:val>
          <c:extLst>
            <c:ext xmlns:c16="http://schemas.microsoft.com/office/drawing/2014/chart" uri="{C3380CC4-5D6E-409C-BE32-E72D297353CC}">
              <c16:uniqueId val="{00000000-E06E-4800-9B6F-8AC3075D6E2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06E-4800-9B6F-8AC3075D6E2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06E-4800-9B6F-8AC3075D6E2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06E-4800-9B6F-8AC3075D6E27}"/>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06E-4800-9B6F-8AC3075D6E2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0.06</c:v>
                </c:pt>
                <c:pt idx="2">
                  <c:v>#N/A</c:v>
                </c:pt>
                <c:pt idx="3">
                  <c:v>7.0000000000000007E-2</c:v>
                </c:pt>
                <c:pt idx="4">
                  <c:v>#N/A</c:v>
                </c:pt>
                <c:pt idx="5">
                  <c:v>7.0000000000000007E-2</c:v>
                </c:pt>
                <c:pt idx="6">
                  <c:v>#N/A</c:v>
                </c:pt>
                <c:pt idx="7">
                  <c:v>0.1</c:v>
                </c:pt>
                <c:pt idx="8">
                  <c:v>#N/A</c:v>
                </c:pt>
                <c:pt idx="9">
                  <c:v>0.13</c:v>
                </c:pt>
              </c:numCache>
            </c:numRef>
          </c:val>
          <c:extLst>
            <c:ext xmlns:c16="http://schemas.microsoft.com/office/drawing/2014/chart" uri="{C3380CC4-5D6E-409C-BE32-E72D297353CC}">
              <c16:uniqueId val="{00000005-E06E-4800-9B6F-8AC3075D6E27}"/>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1.31</c:v>
                </c:pt>
                <c:pt idx="2">
                  <c:v>#N/A</c:v>
                </c:pt>
                <c:pt idx="3">
                  <c:v>1.78</c:v>
                </c:pt>
                <c:pt idx="4">
                  <c:v>#N/A</c:v>
                </c:pt>
                <c:pt idx="5">
                  <c:v>1.86</c:v>
                </c:pt>
                <c:pt idx="6">
                  <c:v>#N/A</c:v>
                </c:pt>
                <c:pt idx="7">
                  <c:v>1.99</c:v>
                </c:pt>
                <c:pt idx="8">
                  <c:v>#N/A</c:v>
                </c:pt>
                <c:pt idx="9">
                  <c:v>1.24</c:v>
                </c:pt>
              </c:numCache>
            </c:numRef>
          </c:val>
          <c:extLst>
            <c:ext xmlns:c16="http://schemas.microsoft.com/office/drawing/2014/chart" uri="{C3380CC4-5D6E-409C-BE32-E72D297353CC}">
              <c16:uniqueId val="{00000006-E06E-4800-9B6F-8AC3075D6E2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0.15</c:v>
                </c:pt>
                <c:pt idx="2">
                  <c:v>#N/A</c:v>
                </c:pt>
                <c:pt idx="3">
                  <c:v>3.58</c:v>
                </c:pt>
                <c:pt idx="4">
                  <c:v>#N/A</c:v>
                </c:pt>
                <c:pt idx="5">
                  <c:v>9.1</c:v>
                </c:pt>
                <c:pt idx="6">
                  <c:v>#N/A</c:v>
                </c:pt>
                <c:pt idx="7">
                  <c:v>4.17</c:v>
                </c:pt>
                <c:pt idx="8">
                  <c:v>#N/A</c:v>
                </c:pt>
                <c:pt idx="9">
                  <c:v>2.4</c:v>
                </c:pt>
              </c:numCache>
            </c:numRef>
          </c:val>
          <c:extLst>
            <c:ext xmlns:c16="http://schemas.microsoft.com/office/drawing/2014/chart" uri="{C3380CC4-5D6E-409C-BE32-E72D297353CC}">
              <c16:uniqueId val="{00000007-E06E-4800-9B6F-8AC3075D6E27}"/>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0.28000000000000003</c:v>
                </c:pt>
                <c:pt idx="2">
                  <c:v>#N/A</c:v>
                </c:pt>
                <c:pt idx="3">
                  <c:v>0.4</c:v>
                </c:pt>
                <c:pt idx="4">
                  <c:v>#N/A</c:v>
                </c:pt>
                <c:pt idx="5">
                  <c:v>1.1000000000000001</c:v>
                </c:pt>
                <c:pt idx="6">
                  <c:v>#N/A</c:v>
                </c:pt>
                <c:pt idx="7">
                  <c:v>1.98</c:v>
                </c:pt>
                <c:pt idx="8">
                  <c:v>#N/A</c:v>
                </c:pt>
                <c:pt idx="9">
                  <c:v>2.52</c:v>
                </c:pt>
              </c:numCache>
            </c:numRef>
          </c:val>
          <c:extLst>
            <c:ext xmlns:c16="http://schemas.microsoft.com/office/drawing/2014/chart" uri="{C3380CC4-5D6E-409C-BE32-E72D297353CC}">
              <c16:uniqueId val="{00000008-E06E-4800-9B6F-8AC3075D6E27}"/>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6.98</c:v>
                </c:pt>
                <c:pt idx="2">
                  <c:v>#N/A</c:v>
                </c:pt>
                <c:pt idx="3">
                  <c:v>6.93</c:v>
                </c:pt>
                <c:pt idx="4">
                  <c:v>#N/A</c:v>
                </c:pt>
                <c:pt idx="5">
                  <c:v>6.81</c:v>
                </c:pt>
                <c:pt idx="6">
                  <c:v>#N/A</c:v>
                </c:pt>
                <c:pt idx="7">
                  <c:v>6.52</c:v>
                </c:pt>
                <c:pt idx="8">
                  <c:v>#N/A</c:v>
                </c:pt>
                <c:pt idx="9">
                  <c:v>5.69</c:v>
                </c:pt>
              </c:numCache>
            </c:numRef>
          </c:val>
          <c:extLst>
            <c:ext xmlns:c16="http://schemas.microsoft.com/office/drawing/2014/chart" uri="{C3380CC4-5D6E-409C-BE32-E72D297353CC}">
              <c16:uniqueId val="{00000009-E06E-4800-9B6F-8AC3075D6E2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531</c:v>
                </c:pt>
                <c:pt idx="5">
                  <c:v>544</c:v>
                </c:pt>
                <c:pt idx="8">
                  <c:v>569</c:v>
                </c:pt>
                <c:pt idx="11">
                  <c:v>592</c:v>
                </c:pt>
                <c:pt idx="14">
                  <c:v>560</c:v>
                </c:pt>
              </c:numCache>
            </c:numRef>
          </c:val>
          <c:extLst>
            <c:ext xmlns:c16="http://schemas.microsoft.com/office/drawing/2014/chart" uri="{C3380CC4-5D6E-409C-BE32-E72D297353CC}">
              <c16:uniqueId val="{00000000-5D6B-492B-A0DC-0460139D014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D6B-492B-A0DC-0460139D014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15</c:v>
                </c:pt>
                <c:pt idx="3">
                  <c:v>15</c:v>
                </c:pt>
                <c:pt idx="6">
                  <c:v>15</c:v>
                </c:pt>
                <c:pt idx="9">
                  <c:v>15</c:v>
                </c:pt>
                <c:pt idx="12">
                  <c:v>0</c:v>
                </c:pt>
              </c:numCache>
            </c:numRef>
          </c:val>
          <c:extLst>
            <c:ext xmlns:c16="http://schemas.microsoft.com/office/drawing/2014/chart" uri="{C3380CC4-5D6E-409C-BE32-E72D297353CC}">
              <c16:uniqueId val="{00000002-5D6B-492B-A0DC-0460139D014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128</c:v>
                </c:pt>
                <c:pt idx="3">
                  <c:v>119</c:v>
                </c:pt>
                <c:pt idx="6">
                  <c:v>89</c:v>
                </c:pt>
                <c:pt idx="9">
                  <c:v>64</c:v>
                </c:pt>
                <c:pt idx="12">
                  <c:v>23</c:v>
                </c:pt>
              </c:numCache>
            </c:numRef>
          </c:val>
          <c:extLst>
            <c:ext xmlns:c16="http://schemas.microsoft.com/office/drawing/2014/chart" uri="{C3380CC4-5D6E-409C-BE32-E72D297353CC}">
              <c16:uniqueId val="{00000003-5D6B-492B-A0DC-0460139D014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24</c:v>
                </c:pt>
                <c:pt idx="3">
                  <c:v>24</c:v>
                </c:pt>
                <c:pt idx="6">
                  <c:v>29</c:v>
                </c:pt>
                <c:pt idx="9">
                  <c:v>29</c:v>
                </c:pt>
                <c:pt idx="12">
                  <c:v>29</c:v>
                </c:pt>
              </c:numCache>
            </c:numRef>
          </c:val>
          <c:extLst>
            <c:ext xmlns:c16="http://schemas.microsoft.com/office/drawing/2014/chart" uri="{C3380CC4-5D6E-409C-BE32-E72D297353CC}">
              <c16:uniqueId val="{00000004-5D6B-492B-A0DC-0460139D014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D6B-492B-A0DC-0460139D014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D6B-492B-A0DC-0460139D014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630</c:v>
                </c:pt>
                <c:pt idx="3">
                  <c:v>652</c:v>
                </c:pt>
                <c:pt idx="6">
                  <c:v>699</c:v>
                </c:pt>
                <c:pt idx="9">
                  <c:v>752</c:v>
                </c:pt>
                <c:pt idx="12">
                  <c:v>747</c:v>
                </c:pt>
              </c:numCache>
            </c:numRef>
          </c:val>
          <c:extLst>
            <c:ext xmlns:c16="http://schemas.microsoft.com/office/drawing/2014/chart" uri="{C3380CC4-5D6E-409C-BE32-E72D297353CC}">
              <c16:uniqueId val="{00000007-5D6B-492B-A0DC-0460139D014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266</c:v>
                </c:pt>
                <c:pt idx="2">
                  <c:v>#N/A</c:v>
                </c:pt>
                <c:pt idx="3">
                  <c:v>#N/A</c:v>
                </c:pt>
                <c:pt idx="4">
                  <c:v>266</c:v>
                </c:pt>
                <c:pt idx="5">
                  <c:v>#N/A</c:v>
                </c:pt>
                <c:pt idx="6">
                  <c:v>#N/A</c:v>
                </c:pt>
                <c:pt idx="7">
                  <c:v>263</c:v>
                </c:pt>
                <c:pt idx="8">
                  <c:v>#N/A</c:v>
                </c:pt>
                <c:pt idx="9">
                  <c:v>#N/A</c:v>
                </c:pt>
                <c:pt idx="10">
                  <c:v>268</c:v>
                </c:pt>
                <c:pt idx="11">
                  <c:v>#N/A</c:v>
                </c:pt>
                <c:pt idx="12">
                  <c:v>#N/A</c:v>
                </c:pt>
                <c:pt idx="13">
                  <c:v>239</c:v>
                </c:pt>
                <c:pt idx="14">
                  <c:v>#N/A</c:v>
                </c:pt>
              </c:numCache>
            </c:numRef>
          </c:val>
          <c:smooth val="0"/>
          <c:extLst>
            <c:ext xmlns:c16="http://schemas.microsoft.com/office/drawing/2014/chart" uri="{C3380CC4-5D6E-409C-BE32-E72D297353CC}">
              <c16:uniqueId val="{00000008-5D6B-492B-A0DC-0460139D014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5338</c:v>
                </c:pt>
                <c:pt idx="5">
                  <c:v>5216</c:v>
                </c:pt>
                <c:pt idx="8">
                  <c:v>4916</c:v>
                </c:pt>
                <c:pt idx="11">
                  <c:v>4603</c:v>
                </c:pt>
                <c:pt idx="14">
                  <c:v>4814</c:v>
                </c:pt>
              </c:numCache>
            </c:numRef>
          </c:val>
          <c:extLst>
            <c:ext xmlns:c16="http://schemas.microsoft.com/office/drawing/2014/chart" uri="{C3380CC4-5D6E-409C-BE32-E72D297353CC}">
              <c16:uniqueId val="{00000000-6E87-4A96-AA41-E3C3FBF1510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15</c:v>
                </c:pt>
                <c:pt idx="14">
                  <c:v>13</c:v>
                </c:pt>
              </c:numCache>
            </c:numRef>
          </c:val>
          <c:extLst>
            <c:ext xmlns:c16="http://schemas.microsoft.com/office/drawing/2014/chart" uri="{C3380CC4-5D6E-409C-BE32-E72D297353CC}">
              <c16:uniqueId val="{00000001-6E87-4A96-AA41-E3C3FBF1510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1570</c:v>
                </c:pt>
                <c:pt idx="5">
                  <c:v>1668</c:v>
                </c:pt>
                <c:pt idx="8">
                  <c:v>2029</c:v>
                </c:pt>
                <c:pt idx="11">
                  <c:v>2675</c:v>
                </c:pt>
                <c:pt idx="14">
                  <c:v>2734</c:v>
                </c:pt>
              </c:numCache>
            </c:numRef>
          </c:val>
          <c:extLst>
            <c:ext xmlns:c16="http://schemas.microsoft.com/office/drawing/2014/chart" uri="{C3380CC4-5D6E-409C-BE32-E72D297353CC}">
              <c16:uniqueId val="{00000002-6E87-4A96-AA41-E3C3FBF1510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60</c:v>
                </c:pt>
                <c:pt idx="3">
                  <c:v>0</c:v>
                </c:pt>
                <c:pt idx="6">
                  <c:v>0</c:v>
                </c:pt>
                <c:pt idx="9">
                  <c:v>0</c:v>
                </c:pt>
                <c:pt idx="12">
                  <c:v>0</c:v>
                </c:pt>
              </c:numCache>
            </c:numRef>
          </c:val>
          <c:extLst>
            <c:ext xmlns:c16="http://schemas.microsoft.com/office/drawing/2014/chart" uri="{C3380CC4-5D6E-409C-BE32-E72D297353CC}">
              <c16:uniqueId val="{00000003-6E87-4A96-AA41-E3C3FBF1510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E87-4A96-AA41-E3C3FBF1510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E87-4A96-AA41-E3C3FBF1510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1041</c:v>
                </c:pt>
                <c:pt idx="3">
                  <c:v>1003</c:v>
                </c:pt>
                <c:pt idx="6">
                  <c:v>986</c:v>
                </c:pt>
                <c:pt idx="9">
                  <c:v>930</c:v>
                </c:pt>
                <c:pt idx="12">
                  <c:v>961</c:v>
                </c:pt>
              </c:numCache>
            </c:numRef>
          </c:val>
          <c:extLst>
            <c:ext xmlns:c16="http://schemas.microsoft.com/office/drawing/2014/chart" uri="{C3380CC4-5D6E-409C-BE32-E72D297353CC}">
              <c16:uniqueId val="{00000006-6E87-4A96-AA41-E3C3FBF1510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381</c:v>
                </c:pt>
                <c:pt idx="3">
                  <c:v>271</c:v>
                </c:pt>
                <c:pt idx="6">
                  <c:v>185</c:v>
                </c:pt>
                <c:pt idx="9">
                  <c:v>166</c:v>
                </c:pt>
                <c:pt idx="12">
                  <c:v>201</c:v>
                </c:pt>
              </c:numCache>
            </c:numRef>
          </c:val>
          <c:extLst>
            <c:ext xmlns:c16="http://schemas.microsoft.com/office/drawing/2014/chart" uri="{C3380CC4-5D6E-409C-BE32-E72D297353CC}">
              <c16:uniqueId val="{00000007-6E87-4A96-AA41-E3C3FBF1510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308</c:v>
                </c:pt>
                <c:pt idx="3">
                  <c:v>284</c:v>
                </c:pt>
                <c:pt idx="6">
                  <c:v>259</c:v>
                </c:pt>
                <c:pt idx="9">
                  <c:v>250</c:v>
                </c:pt>
                <c:pt idx="12">
                  <c:v>230</c:v>
                </c:pt>
              </c:numCache>
            </c:numRef>
          </c:val>
          <c:extLst>
            <c:ext xmlns:c16="http://schemas.microsoft.com/office/drawing/2014/chart" uri="{C3380CC4-5D6E-409C-BE32-E72D297353CC}">
              <c16:uniqueId val="{00000008-6E87-4A96-AA41-E3C3FBF1510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41</c:v>
                </c:pt>
                <c:pt idx="3">
                  <c:v>27</c:v>
                </c:pt>
                <c:pt idx="6">
                  <c:v>15</c:v>
                </c:pt>
                <c:pt idx="9">
                  <c:v>0</c:v>
                </c:pt>
                <c:pt idx="12">
                  <c:v>0</c:v>
                </c:pt>
              </c:numCache>
            </c:numRef>
          </c:val>
          <c:extLst>
            <c:ext xmlns:c16="http://schemas.microsoft.com/office/drawing/2014/chart" uri="{C3380CC4-5D6E-409C-BE32-E72D297353CC}">
              <c16:uniqueId val="{00000009-6E87-4A96-AA41-E3C3FBF1510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6168</c:v>
                </c:pt>
                <c:pt idx="3">
                  <c:v>6050</c:v>
                </c:pt>
                <c:pt idx="6">
                  <c:v>5830</c:v>
                </c:pt>
                <c:pt idx="9">
                  <c:v>5451</c:v>
                </c:pt>
                <c:pt idx="12">
                  <c:v>6194</c:v>
                </c:pt>
              </c:numCache>
            </c:numRef>
          </c:val>
          <c:extLst>
            <c:ext xmlns:c16="http://schemas.microsoft.com/office/drawing/2014/chart" uri="{C3380CC4-5D6E-409C-BE32-E72D297353CC}">
              <c16:uniqueId val="{0000000A-6E87-4A96-AA41-E3C3FBF1510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1092</c:v>
                </c:pt>
                <c:pt idx="2">
                  <c:v>#N/A</c:v>
                </c:pt>
                <c:pt idx="3">
                  <c:v>#N/A</c:v>
                </c:pt>
                <c:pt idx="4">
                  <c:v>751</c:v>
                </c:pt>
                <c:pt idx="5">
                  <c:v>#N/A</c:v>
                </c:pt>
                <c:pt idx="6">
                  <c:v>#N/A</c:v>
                </c:pt>
                <c:pt idx="7">
                  <c:v>328</c:v>
                </c:pt>
                <c:pt idx="8">
                  <c:v>#N/A</c:v>
                </c:pt>
                <c:pt idx="9">
                  <c:v>#N/A</c:v>
                </c:pt>
                <c:pt idx="10">
                  <c:v>0</c:v>
                </c:pt>
                <c:pt idx="11">
                  <c:v>#N/A</c:v>
                </c:pt>
                <c:pt idx="12">
                  <c:v>#N/A</c:v>
                </c:pt>
                <c:pt idx="13">
                  <c:v>25</c:v>
                </c:pt>
                <c:pt idx="14">
                  <c:v>#N/A</c:v>
                </c:pt>
              </c:numCache>
            </c:numRef>
          </c:val>
          <c:smooth val="0"/>
          <c:extLst>
            <c:ext xmlns:c16="http://schemas.microsoft.com/office/drawing/2014/chart" uri="{C3380CC4-5D6E-409C-BE32-E72D297353CC}">
              <c16:uniqueId val="{0000000B-6E87-4A96-AA41-E3C3FBF1510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794</c:v>
                </c:pt>
                <c:pt idx="1">
                  <c:v>1008</c:v>
                </c:pt>
                <c:pt idx="2">
                  <c:v>1097</c:v>
                </c:pt>
              </c:numCache>
            </c:numRef>
          </c:val>
          <c:extLst>
            <c:ext xmlns:c16="http://schemas.microsoft.com/office/drawing/2014/chart" uri="{C3380CC4-5D6E-409C-BE32-E72D297353CC}">
              <c16:uniqueId val="{00000000-CDB1-486F-B409-48183F5A362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54</c:v>
                </c:pt>
                <c:pt idx="1">
                  <c:v>54</c:v>
                </c:pt>
                <c:pt idx="2">
                  <c:v>78</c:v>
                </c:pt>
              </c:numCache>
            </c:numRef>
          </c:val>
          <c:extLst>
            <c:ext xmlns:c16="http://schemas.microsoft.com/office/drawing/2014/chart" uri="{C3380CC4-5D6E-409C-BE32-E72D297353CC}">
              <c16:uniqueId val="{00000001-CDB1-486F-B409-48183F5A362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1055</c:v>
                </c:pt>
                <c:pt idx="1">
                  <c:v>1443</c:v>
                </c:pt>
                <c:pt idx="2">
                  <c:v>1360</c:v>
                </c:pt>
              </c:numCache>
            </c:numRef>
          </c:val>
          <c:extLst>
            <c:ext xmlns:c16="http://schemas.microsoft.com/office/drawing/2014/chart" uri="{C3380CC4-5D6E-409C-BE32-E72D297353CC}">
              <c16:uniqueId val="{00000002-CDB1-486F-B409-48183F5A362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{6BBBDB60-D36C-4419-8D5E-F601F3A12367}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004-4A3E-A464-A9B917A3756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{E5D165C2-88F9-4BAE-91BC-2F12AB74AA08}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04-4A3E-A464-A9B917A3756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{F2FB1843-BF47-4252-9941-A0B733320175}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04-4A3E-A464-A9B917A3756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{6608E115-C4CD-4844-A6FF-BFA9944D8FA6}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04-4A3E-A464-A9B917A3756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{B222D396-6F04-474D-8DA5-16B5EF299B65}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04-4A3E-A464-A9B917A3756D}"/>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{71D409FE-04BE-4CED-A95F-2ED932D011EB}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004-4A3E-A464-A9B917A3756D}"/>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{08D73B25-9CF3-428F-A361-1EB3F4294A54}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004-4A3E-A464-A9B917A3756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{845404C0-D794-4CDA-AD17-EB617B282EE0}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004-4A3E-A464-A9B917A3756D}"/>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{33FBB318-A832-4B77-A33F-123865A3E9E0}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004-4A3E-A464-A9B917A3756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73.400000000000006</c:v>
                </c:pt>
                <c:pt idx="8">
                  <c:v>74.2</c:v>
                </c:pt>
                <c:pt idx="16">
                  <c:v>74.5</c:v>
                </c:pt>
                <c:pt idx="24">
                  <c:v>75.3</c:v>
                </c:pt>
                <c:pt idx="32">
                  <c:v>75.8</c:v>
                </c:pt>
              </c:numCache>
            </c:numRef>
          </c:xVal>
          <c:yVal>
            <c:numRef>
              <c:f>公会計指標分析・財政指標組合せ分析表!$BP$51:$DC$51</c:f>
              <c:numCache>
                <c:formatCode>#,##0.0;"▲ "#,##0.0</c:formatCode>
                <c:ptCount val="40"/>
                <c:pt idx="0">
                  <c:v>33</c:v>
                </c:pt>
                <c:pt idx="8">
                  <c:v>21.7</c:v>
                </c:pt>
                <c:pt idx="16">
                  <c:v>8.6999999999999993</c:v>
                </c:pt>
                <c:pt idx="32">
                  <c:v>0.6</c:v>
                </c:pt>
              </c:numCache>
            </c:numRef>
          </c:yVal>
          <c:smooth val="0"/>
          <c:extLst>
            <c:ext xmlns:c16="http://schemas.microsoft.com/office/drawing/2014/chart" uri="{C3380CC4-5D6E-409C-BE32-E72D297353CC}">
              <c16:uniqueId val="{00000009-4004-4A3E-A464-A9B917A3756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{3C3131DB-4314-446C-AC1B-C9A77BA64693}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004-4A3E-A464-A9B917A3756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{BA743EAD-ED67-4EC2-9EA0-481224A804B3}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04-4A3E-A464-A9B917A3756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{39F71F1A-4340-4D2D-BE1F-A050B6119A24}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04-4A3E-A464-A9B917A3756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{7C898874-2705-462B-916F-D0BDD7F1C6F3}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04-4A3E-A464-A9B917A3756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{6A7DA3A6-8A14-44AD-8E32-A0A2675794E3}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04-4A3E-A464-A9B917A3756D}"/>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{41BD4A71-23B3-4E39-92BD-838BAF0A0197}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004-4A3E-A464-A9B917A3756D}"/>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{A934AC63-C429-4BAC-BC89-8394B1D0963E}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004-4A3E-A464-A9B917A3756D}"/>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{1DE5F7BE-D431-41D6-A62C-37119C3B3527}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004-4A3E-A464-A9B917A3756D}"/>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{3B11959A-A8DA-4E02-8876-2FD8113891A9}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004-4A3E-A464-A9B917A3756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c:v>
                </c:pt>
                <c:pt idx="16">
                  <c:v>62.9</c:v>
                </c:pt>
                <c:pt idx="24">
                  <c:v>63.3</c:v>
                </c:pt>
                <c:pt idx="32">
                  <c:v>64.400000000000006</c:v>
                </c:pt>
              </c:numCache>
            </c:numRef>
          </c:xVal>
          <c:yVal>
            <c:numRef>
              <c:f>公会計指標分析・財政指標組合せ分析表!$BP$55:$DC$55</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4004-4A3E-A464-A9B917A3756D}"/>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{8DA9E10D-495C-4F3A-A5BE-65482E3C80CE}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4882-4CC4-944D-112AF4D2E03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{A6F1C6C2-2403-4B06-BFF8-5C343C8A828C}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882-4CC4-944D-112AF4D2E03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{325814F2-E838-4A15-A3B6-CA5D0C8B27BD}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882-4CC4-944D-112AF4D2E03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{E0644D84-4606-49B4-B77E-4C85E2EB1815}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882-4CC4-944D-112AF4D2E03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{2425A156-C2D8-4224-A913-05FFB963E9FA}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882-4CC4-944D-112AF4D2E03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{DDA8D52F-7247-4728-8B25-46AF237BE8AB}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4882-4CC4-944D-112AF4D2E03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{90C4C78A-C3D2-41E6-86DF-22D31AEBAF8F}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4882-4CC4-944D-112AF4D2E03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{D13EE984-5788-43BF-9507-59EBCBC86D69}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4882-4CC4-944D-112AF4D2E03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{BEBD166E-B6E8-4BAC-B1F2-3B5165B9DC8E}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4882-4CC4-944D-112AF4D2E03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7.5</c:v>
                </c:pt>
                <c:pt idx="8">
                  <c:v>7.6</c:v>
                </c:pt>
                <c:pt idx="16">
                  <c:v>7.5</c:v>
                </c:pt>
                <c:pt idx="24">
                  <c:v>7.3</c:v>
                </c:pt>
                <c:pt idx="32">
                  <c:v>6.9</c:v>
                </c:pt>
              </c:numCache>
            </c:numRef>
          </c:xVal>
          <c:yVal>
            <c:numRef>
              <c:f>公会計指標分析・財政指標組合せ分析表!$BP$73:$DC$73</c:f>
              <c:numCache>
                <c:formatCode>#,##0.0;"▲ "#,##0.0</c:formatCode>
                <c:ptCount val="40"/>
                <c:pt idx="0">
                  <c:v>33</c:v>
                </c:pt>
                <c:pt idx="8">
                  <c:v>21.7</c:v>
                </c:pt>
                <c:pt idx="16">
                  <c:v>8.6999999999999993</c:v>
                </c:pt>
                <c:pt idx="32">
                  <c:v>0.6</c:v>
                </c:pt>
              </c:numCache>
            </c:numRef>
          </c:yVal>
          <c:smooth val="0"/>
          <c:extLst>
            <c:ext xmlns:c16="http://schemas.microsoft.com/office/drawing/2014/chart" uri="{C3380CC4-5D6E-409C-BE32-E72D297353CC}">
              <c16:uniqueId val="{00000009-4882-4CC4-944D-112AF4D2E03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{8239499D-F038-42EB-86FE-D0AD9DF6ECD6}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4882-4CC4-944D-112AF4D2E03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{327395FE-79A3-456E-87DA-059014003563}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882-4CC4-944D-112AF4D2E03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{EE5B1BD2-98A7-4BD9-AF8F-0FA8CD0C42CF}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882-4CC4-944D-112AF4D2E03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{01214782-A8C7-4AC0-8354-5EFA1A39A478}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882-4CC4-944D-112AF4D2E03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{6410B412-186C-4C41-B5BD-0E10B66628E5}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882-4CC4-944D-112AF4D2E03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{572F6B7B-FEE6-42C2-8841-E780B25A4F67}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4882-4CC4-944D-112AF4D2E03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{5B85F2AA-FC37-40C6-9C21-813C7F234509}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4882-4CC4-944D-112AF4D2E03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{C74EF66D-A734-45D1-8E36-118BB2EE13A1}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4882-4CC4-944D-112AF4D2E03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{06764586-AC1A-476E-9067-71529448AD39}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4882-4CC4-944D-112AF4D2E03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7.9</c:v>
                </c:pt>
                <c:pt idx="16">
                  <c:v>8</c:v>
                </c:pt>
                <c:pt idx="24">
                  <c:v>8</c:v>
                </c:pt>
                <c:pt idx="32">
                  <c:v>8.1</c:v>
                </c:pt>
              </c:numCache>
            </c:numRef>
          </c:xVal>
          <c:yVal>
            <c:numRef>
              <c:f>公会計指標分析・財政指標組合せ分析表!$BP$77:$DC$77</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4882-4CC4-944D-112AF4D2E036}"/>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年度で平成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年度町道改良事業に係る臨時地方道整備事業債の償還が完了したことなどに伴い、減少した。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今後は役場庁舎建設事業や過疎対策事業債の償還等により、元利償還金は増加していくものと思われる。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算入公債費等も、上記と同じ理由で減少したが、今後は増加していく見込みであり、分子全体としては増加しない見込みである。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一般会計等に係る地方債の現在高は、役場庁舎建設事業に係る地方債の発行により前年度から大幅に増となった。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組合等負担等見込額は、一部事務組合が運営する病院が起こす医療機器等の整備に係る地方債の発行により、増となった。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退職手当負担見込み額は、給料のベースアップ等により増加した。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充当可能基金については、財政調整基金や公共施設整備基金の増などにより増加した。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財政調整基金は、積み立てを行いつつ基金を取り崩さずに済んだため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百万円の増となった。また、当該年度は、子育て支援施策の推進のため、子育て支援基金を創設し、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百万円を積み立てた。さらに、老朽化した公共施設の改修に備え公共施設整備基金に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百万円を積み立てることができ、基金全体としては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業の見直し等を図り、財政調整基金を取り崩すことのないよう予算編成を行っていく。また、役場庁舎建設基金や学校建設基金については、今後取り崩していく予定ではあるが、基金全体について、それぞれの目的に沿う事業を行うため計画的に積み立て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役場庁舎建設基金：役場庁舎建設費用に充てるもの。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公共施設整備基金：公共施設等の整備に充てるもの。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子育て支援基金：子育て支援施策に充てるもの。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学校建設基金：町立学校の建設や耐震改修事業等の費用に充てるもの。平成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年度に実施した小学校耐震化事業の起債の償還に充てることとしている。今後は、統合小学校新築事業の費用にも充てる予定である。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電源立地地域対策基金：電源立地地域対策交付金を積み立て、</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公共用施設の整備、その他住民の生活の利便性の向上及び産業の振興に寄与する事業を促進するための措置に要する経費の財源に充てるもの。</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役場庁舎建設基金：原子力立地給付金の町民・企業が受け取る分を町が受け取ることとし、浮いた一般財源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百万円を積み立て、新築工事などに充てるため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382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百万円の減。</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公共施設整備基金：老朽化した公共施設の改修に備え公共施設整備基金に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子育て支援基金：子育て支援施策の推進のため、子育て支援基金を創設し、</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学校建設基金：平成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年度に実施した小学校耐震化事業の起債償還金に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百万円を充当した。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電源立地地域対策基金：電源立地地域対策交付金の基金造成分</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百万円を積み立て、前年度に積み立てた</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百万円を消防活動推進事業に充当したことにより、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役場庁舎建設基金：役場庁舎建設は、起債以外の財源は基金で賄うこととしているため必要分を取り崩し、それ以降は起債の償還に充てることとしている。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学校建設基金：小学校耐震化事業の起債の償還に充てることとしているが、統合小学校新築事業が予定されているため、積み立てていくこととなる。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それ以外の基金：それぞれの目的に沿う事業に充てるまでは積み立てていく。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適切な財源の確保と歳出の精査を行ったほか、町税の増や地方交付税等の増により、基金を取り崩さず歳計剰余金を積み立てることができたことから増となっている。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中長期的にみると、人口の減少等により歳入の減少が見込まれるが、事業の見直し等を図り、財政調整基金の取り崩しを回避できるように予算編成を行っていく予定である。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普通交付税の追加配分により措置のあった令和６年度、令和７年度の臨時財政対策債償還に係る算入額を積み立てたことにより増となっている。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今後実施予定の統合小学校新築事業を考慮すると、令和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年度頃に地方債償還のピークを迎えるため、今後は繰上償還等に備えて毎年度計画的に積立てしていくことも検討している。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617100D-9560-44E5-9F70-3DB7FCF15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F2C6FE2-EF29-4158-B42B-01982EE878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EC31B60E-7DA1-43DD-A95C-E4874A5A5804}"/>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5" name="正方形/長方形 4">
          <a:extLst>
            <a:ext uri="{FF2B5EF4-FFF2-40B4-BE49-F238E27FC236}">
              <a16:creationId xmlns:a16="http://schemas.microsoft.com/office/drawing/2014/main" id="{69E86DC8-B7D2-40F3-B3B1-AA16643ED93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76ED0464-EAFD-4628-9739-AF4A1C9BC80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3D188A16-CD9D-4891-A239-5F62F311BD04}"/>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14453B6D-2AC6-40F5-85AC-A7EF2B4170DE}"/>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E60C41EB-FD9A-4DD5-9DD3-00CD9F6E504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7AC68BEC-C9B6-44B7-84F0-6D2857440D6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4CD3FFFF-3299-4DBC-9C50-5D3936B7A52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FFA76893-30B1-4E25-9950-C5C8285162E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53464170-C5CE-424A-A602-DC4BD2DFFFE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235CFC1D-9E00-4466-BF4A-BC95F57BC2E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683AEE7D-9D9F-4566-8292-FEDA699BC2B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B6BB19DB-67B1-4329-B604-5D263D4B7E8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4141B26A-9B61-41D5-8995-41AF7C60F12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F6BFD4D6-3BDA-4CB0-AE31-DC05AEC1D74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BF4F24C9-FFA2-4FC9-9ECA-79BB0E6D523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ABE9A155-C402-49C2-AD0F-8F473D880B9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C75FD402-4520-44B0-A772-D354F63FDC7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A98E221B-B82B-4BAE-9B47-91D8EC620C4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423C407-5008-4208-9F83-58EC25D2759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E930F602-32E6-4C0C-9395-B0332F561AE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5D1B01B9-249E-48B2-B4E9-4B4D687C04F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274F3932-A622-4D67-ADF5-179B112B6F6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206450D7-3BC1-4FE2-875F-95191257384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262C1BE1-3F53-4831-B303-DBDAD6E8A7C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4EB26E67-62FE-4721-9B57-A6145D7ADCF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790164C2-B4BC-43A6-A9DA-CC50DCECD08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42C3FA79-9E47-4DDF-805B-F7E6310854D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F472D381-8F2A-4CB3-9055-3BF3EF1D164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BD61A8B-08E3-4531-AA03-25DF9652412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891D9768-042D-4050-A11A-B8F6714E804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801B2CF7-6C63-4408-A454-4C9956FB89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11DA72B2-E4E0-4A8F-AB54-C476787A0EA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002F417F-EC69-4033-BC21-58DF2DCC410C}"/>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4A1AFC3C-A5E3-417E-BFB6-4945DBCD01C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E1FF4944-DA24-4E6D-BFD2-25CDD553DF9A}"/>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59A5F0BB-3F51-402E-B688-80756FC3B40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50904564-58A2-42BC-9DD5-BD5938442BD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E0E133E8-9F11-446E-B34E-E7DA57B68F8F}"/>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CC679AC0-DB52-4B3F-B349-FAFC9FA0403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D7431730-4CCA-4AAE-9F5F-70F7754CC458}"/>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800C4D9-BCB0-40DE-BAF7-F84EF7AAD99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73B12CB9-ED21-4718-BF1C-2744D589404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7DAA8AD3-20F4-4A50-A55E-21A22508B98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5D90039A-2996-43AC-A27B-A27B62E4C25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DD4DB8E0-8028-4479-A670-25FCD2FFDF6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A05974B7-8874-4C01-ABDB-FC210FCB471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施設の老朽化が進み、新たな建造物もないことから、有形固定資産減価償却率は年々上昇している。個別施設計画に基づき、適切な改修や維持管理に努めることが求められる。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CAF66D6F-FBAE-4FF9-9AB8-6A3001BCADE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A6FDB808-1565-461F-8EAF-391152CC7C9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B5321A82-10D0-47AA-9B22-A65F9F132528}"/>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4" name="直線コネクタ 53">
          <a:extLst>
            <a:ext uri="{FF2B5EF4-FFF2-40B4-BE49-F238E27FC236}">
              <a16:creationId xmlns:a16="http://schemas.microsoft.com/office/drawing/2014/main" id="{644F7AF6-93A9-49D3-9903-BA824D8E1B18}"/>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5" name="テキスト ボックス 54">
          <a:extLst>
            <a:ext uri="{FF2B5EF4-FFF2-40B4-BE49-F238E27FC236}">
              <a16:creationId xmlns:a16="http://schemas.microsoft.com/office/drawing/2014/main" id="{7673D5E0-C292-4887-A5EC-B53D38A373E0}"/>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6" name="直線コネクタ 55">
          <a:extLst>
            <a:ext uri="{FF2B5EF4-FFF2-40B4-BE49-F238E27FC236}">
              <a16:creationId xmlns:a16="http://schemas.microsoft.com/office/drawing/2014/main" id="{D899CC4D-39D5-47B3-842F-92188345316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7" name="テキスト ボックス 56">
          <a:extLst>
            <a:ext uri="{FF2B5EF4-FFF2-40B4-BE49-F238E27FC236}">
              <a16:creationId xmlns:a16="http://schemas.microsoft.com/office/drawing/2014/main" id="{C5D48BFF-3BBB-48B8-9307-5AFAE8D629A7}"/>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8" name="直線コネクタ 57">
          <a:extLst>
            <a:ext uri="{FF2B5EF4-FFF2-40B4-BE49-F238E27FC236}">
              <a16:creationId xmlns:a16="http://schemas.microsoft.com/office/drawing/2014/main" id="{E9F51315-3D24-46EB-87BB-817B5DF5BBDE}"/>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9" name="テキスト ボックス 58">
          <a:extLst>
            <a:ext uri="{FF2B5EF4-FFF2-40B4-BE49-F238E27FC236}">
              <a16:creationId xmlns:a16="http://schemas.microsoft.com/office/drawing/2014/main" id="{FC5A91BE-A955-4084-9E73-8B05E90076DB}"/>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1FE9F278-A3B9-4F63-A9CF-08A7D060F7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E2283EF5-3E7C-419E-82B5-076FC0E6BD0C}"/>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2" name="直線コネクタ 61">
          <a:extLst>
            <a:ext uri="{FF2B5EF4-FFF2-40B4-BE49-F238E27FC236}">
              <a16:creationId xmlns:a16="http://schemas.microsoft.com/office/drawing/2014/main" id="{B8103AD0-5260-4BA7-A8CF-ED564C8EBC9B}"/>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3" name="テキスト ボックス 62">
          <a:extLst>
            <a:ext uri="{FF2B5EF4-FFF2-40B4-BE49-F238E27FC236}">
              <a16:creationId xmlns:a16="http://schemas.microsoft.com/office/drawing/2014/main" id="{A0597244-4A9E-4301-99A2-07474D21C817}"/>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4" name="直線コネクタ 63">
          <a:extLst>
            <a:ext uri="{FF2B5EF4-FFF2-40B4-BE49-F238E27FC236}">
              <a16:creationId xmlns:a16="http://schemas.microsoft.com/office/drawing/2014/main" id="{DBF44EA6-0550-48D9-A275-E349AF48E2EF}"/>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5" name="テキスト ボックス 64">
          <a:extLst>
            <a:ext uri="{FF2B5EF4-FFF2-40B4-BE49-F238E27FC236}">
              <a16:creationId xmlns:a16="http://schemas.microsoft.com/office/drawing/2014/main" id="{4E144BA8-B529-4F10-96A9-6F5ED714158B}"/>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6" name="直線コネクタ 65">
          <a:extLst>
            <a:ext uri="{FF2B5EF4-FFF2-40B4-BE49-F238E27FC236}">
              <a16:creationId xmlns:a16="http://schemas.microsoft.com/office/drawing/2014/main" id="{B8D456BA-EB46-4B43-841B-9DF64942D59F}"/>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7" name="テキスト ボックス 66">
          <a:extLst>
            <a:ext uri="{FF2B5EF4-FFF2-40B4-BE49-F238E27FC236}">
              <a16:creationId xmlns:a16="http://schemas.microsoft.com/office/drawing/2014/main" id="{2B6AF729-F4E2-4294-9C02-FB8016679D02}"/>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247C336A-ECCC-46F3-B3B2-281BE26587E8}"/>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D29CB28A-4CC1-4866-A8C5-D71A0003C93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AC10DC52-3A48-40FB-9A53-5C197D944E8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90805</xdr:rowOff>
    </xdr:from>
    <xdr:to>
      <xdr:col>23</xdr:col>
      <xdr:colOff>85090</xdr:colOff>
      <xdr:row>34</xdr:row>
      <xdr:rowOff>55087</xdr:rowOff>
    </xdr:to>
    <xdr:cxnSp macro="">
      <xdr:nvCxnSpPr>
        <xdr:cNvPr id="71" name="直線コネクタ 70">
          <a:extLst>
            <a:ext uri="{FF2B5EF4-FFF2-40B4-BE49-F238E27FC236}">
              <a16:creationId xmlns:a16="http://schemas.microsoft.com/office/drawing/2014/main" id="{2C6E5923-B7BC-484F-9D39-F56AD190B735}"/>
            </a:ext>
          </a:extLst>
        </xdr:cNvPr>
        <xdr:cNvCxnSpPr/>
      </xdr:nvCxnSpPr>
      <xdr:spPr>
        <a:xfrm flipV="1">
          <a:off x="4760595" y="5320030"/>
          <a:ext cx="1270" cy="1335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58914</xdr:rowOff>
    </xdr:from>
    <xdr:ext cx="405111" cy="259045"/>
    <xdr:sp macro="" textlink="">
      <xdr:nvSpPr>
        <xdr:cNvPr id="72" name="有形固定資産減価償却率最小値テキスト">
          <a:extLst>
            <a:ext uri="{FF2B5EF4-FFF2-40B4-BE49-F238E27FC236}">
              <a16:creationId xmlns:a16="http://schemas.microsoft.com/office/drawing/2014/main" id="{6B7F127C-DF6A-4286-8FF1-05F0630EBB56}"/>
            </a:ext>
          </a:extLst>
        </xdr:cNvPr>
        <xdr:cNvSpPr txBox="1"/>
      </xdr:nvSpPr>
      <xdr:spPr>
        <a:xfrm>
          <a:off x="4813300" y="665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55087</xdr:rowOff>
    </xdr:from>
    <xdr:to>
      <xdr:col>23</xdr:col>
      <xdr:colOff>174625</xdr:colOff>
      <xdr:row>34</xdr:row>
      <xdr:rowOff>55087</xdr:rowOff>
    </xdr:to>
    <xdr:cxnSp macro="">
      <xdr:nvCxnSpPr>
        <xdr:cNvPr id="73" name="直線コネクタ 72">
          <a:extLst>
            <a:ext uri="{FF2B5EF4-FFF2-40B4-BE49-F238E27FC236}">
              <a16:creationId xmlns:a16="http://schemas.microsoft.com/office/drawing/2014/main" id="{9DF1B98C-7AF9-4424-9B57-4921B6C357E4}"/>
            </a:ext>
          </a:extLst>
        </xdr:cNvPr>
        <xdr:cNvCxnSpPr/>
      </xdr:nvCxnSpPr>
      <xdr:spPr>
        <a:xfrm>
          <a:off x="4673600" y="665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37482</xdr:rowOff>
    </xdr:from>
    <xdr:ext cx="405111" cy="259045"/>
    <xdr:sp macro="" textlink="">
      <xdr:nvSpPr>
        <xdr:cNvPr id="74" name="有形固定資産減価償却率最大値テキスト">
          <a:extLst>
            <a:ext uri="{FF2B5EF4-FFF2-40B4-BE49-F238E27FC236}">
              <a16:creationId xmlns:a16="http://schemas.microsoft.com/office/drawing/2014/main" id="{090826CE-4E4C-4064-9E26-50F88919A6B9}"/>
            </a:ext>
          </a:extLst>
        </xdr:cNvPr>
        <xdr:cNvSpPr txBox="1"/>
      </xdr:nvSpPr>
      <xdr:spPr>
        <a:xfrm>
          <a:off x="4813300" y="509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90805</xdr:rowOff>
    </xdr:from>
    <xdr:to>
      <xdr:col>23</xdr:col>
      <xdr:colOff>174625</xdr:colOff>
      <xdr:row>26</xdr:row>
      <xdr:rowOff>90805</xdr:rowOff>
    </xdr:to>
    <xdr:cxnSp macro="">
      <xdr:nvCxnSpPr>
        <xdr:cNvPr id="75" name="直線コネクタ 74">
          <a:extLst>
            <a:ext uri="{FF2B5EF4-FFF2-40B4-BE49-F238E27FC236}">
              <a16:creationId xmlns:a16="http://schemas.microsoft.com/office/drawing/2014/main" id="{1AFF093D-95D7-4947-9DA9-352E50D3C904}"/>
            </a:ext>
          </a:extLst>
        </xdr:cNvPr>
        <xdr:cNvCxnSpPr/>
      </xdr:nvCxnSpPr>
      <xdr:spPr>
        <a:xfrm>
          <a:off x="4673600" y="532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36847</xdr:rowOff>
    </xdr:from>
    <xdr:ext cx="405111" cy="259045"/>
    <xdr:sp macro="" textlink="">
      <xdr:nvSpPr>
        <xdr:cNvPr id="76" name="有形固定資産減価償却率平均値テキスト">
          <a:extLst>
            <a:ext uri="{FF2B5EF4-FFF2-40B4-BE49-F238E27FC236}">
              <a16:creationId xmlns:a16="http://schemas.microsoft.com/office/drawing/2014/main" id="{BB2EE652-0126-48CD-A5FB-20B41FCEFAC5}"/>
            </a:ext>
          </a:extLst>
        </xdr:cNvPr>
        <xdr:cNvSpPr txBox="1"/>
      </xdr:nvSpPr>
      <xdr:spPr>
        <a:xfrm>
          <a:off x="4813300" y="5951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13970</xdr:rowOff>
    </xdr:from>
    <xdr:to>
      <xdr:col>23</xdr:col>
      <xdr:colOff>136525</xdr:colOff>
      <xdr:row>31</xdr:row>
      <xdr:rowOff>115570</xdr:rowOff>
    </xdr:to>
    <xdr:sp macro="" textlink="">
      <xdr:nvSpPr>
        <xdr:cNvPr id="77" name="フローチャート: 判断 76">
          <a:extLst>
            <a:ext uri="{FF2B5EF4-FFF2-40B4-BE49-F238E27FC236}">
              <a16:creationId xmlns:a16="http://schemas.microsoft.com/office/drawing/2014/main" id="{9C20FF62-4F70-405C-AD27-5B7507D8C36B}"/>
            </a:ext>
          </a:extLst>
        </xdr:cNvPr>
        <xdr:cNvSpPr/>
      </xdr:nvSpPr>
      <xdr:spPr>
        <a:xfrm>
          <a:off x="47117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155734</xdr:rowOff>
    </xdr:from>
    <xdr:to>
      <xdr:col>19</xdr:col>
      <xdr:colOff>187325</xdr:colOff>
      <xdr:row>31</xdr:row>
      <xdr:rowOff>85884</xdr:rowOff>
    </xdr:to>
    <xdr:sp macro="" textlink="">
      <xdr:nvSpPr>
        <xdr:cNvPr id="78" name="フローチャート: 判断 77">
          <a:extLst>
            <a:ext uri="{FF2B5EF4-FFF2-40B4-BE49-F238E27FC236}">
              <a16:creationId xmlns:a16="http://schemas.microsoft.com/office/drawing/2014/main" id="{165D837A-42D3-4A4F-98AF-2EFF2BCA45FA}"/>
            </a:ext>
          </a:extLst>
        </xdr:cNvPr>
        <xdr:cNvSpPr/>
      </xdr:nvSpPr>
      <xdr:spPr>
        <a:xfrm>
          <a:off x="4000500" y="60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144939</xdr:rowOff>
    </xdr:from>
    <xdr:to>
      <xdr:col>15</xdr:col>
      <xdr:colOff>187325</xdr:colOff>
      <xdr:row>31</xdr:row>
      <xdr:rowOff>75089</xdr:rowOff>
    </xdr:to>
    <xdr:sp macro="" textlink="">
      <xdr:nvSpPr>
        <xdr:cNvPr id="79" name="フローチャート: 判断 78">
          <a:extLst>
            <a:ext uri="{FF2B5EF4-FFF2-40B4-BE49-F238E27FC236}">
              <a16:creationId xmlns:a16="http://schemas.microsoft.com/office/drawing/2014/main" id="{EC51A7AC-3F7E-491F-905E-86C68C7F721E}"/>
            </a:ext>
          </a:extLst>
        </xdr:cNvPr>
        <xdr:cNvSpPr/>
      </xdr:nvSpPr>
      <xdr:spPr>
        <a:xfrm>
          <a:off x="3238500" y="60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0" name="フローチャート: 判断 79">
          <a:extLst>
            <a:ext uri="{FF2B5EF4-FFF2-40B4-BE49-F238E27FC236}">
              <a16:creationId xmlns:a16="http://schemas.microsoft.com/office/drawing/2014/main" id="{52FD733E-F917-48E5-BE1D-B86B60782D6C}"/>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81" name="フローチャート: 判断 80">
          <a:extLst>
            <a:ext uri="{FF2B5EF4-FFF2-40B4-BE49-F238E27FC236}">
              <a16:creationId xmlns:a16="http://schemas.microsoft.com/office/drawing/2014/main" id="{8FA2E10A-0746-452B-8E66-2396F54BAE30}"/>
            </a:ext>
          </a:extLst>
        </xdr:cNvPr>
        <xdr:cNvSpPr/>
      </xdr:nvSpPr>
      <xdr:spPr>
        <a:xfrm>
          <a:off x="1714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C18632C-B764-43D5-B57A-EBAF7987F16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75058D2A-F1E7-4F2F-9FE2-7D91C9B75DB8}"/>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BF1E18C5-F743-406D-AEDB-9144CB91ED4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90459EB7-11B1-452F-830E-558094E92B4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F935036-CBC9-40C0-AB9D-8F34AC898F9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150178</xdr:rowOff>
    </xdr:from>
    <xdr:to>
      <xdr:col>23</xdr:col>
      <xdr:colOff>136525</xdr:colOff>
      <xdr:row>33</xdr:row>
      <xdr:rowOff>80328</xdr:rowOff>
    </xdr:to>
    <xdr:sp macro="" textlink="">
      <xdr:nvSpPr>
        <xdr:cNvPr id="87" name="楕円 86">
          <a:extLst>
            <a:ext uri="{FF2B5EF4-FFF2-40B4-BE49-F238E27FC236}">
              <a16:creationId xmlns:a16="http://schemas.microsoft.com/office/drawing/2014/main" id="{CD4641C4-967F-44F8-9987-DF8CF95A8DE7}"/>
            </a:ext>
          </a:extLst>
        </xdr:cNvPr>
        <xdr:cNvSpPr/>
      </xdr:nvSpPr>
      <xdr:spPr>
        <a:xfrm>
          <a:off x="4711700" y="640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128605</xdr:rowOff>
    </xdr:from>
    <xdr:ext cx="405111" cy="259045"/>
    <xdr:sp macro="" textlink="">
      <xdr:nvSpPr>
        <xdr:cNvPr id="88" name="有形固定資産減価償却率該当値テキスト">
          <a:extLst>
            <a:ext uri="{FF2B5EF4-FFF2-40B4-BE49-F238E27FC236}">
              <a16:creationId xmlns:a16="http://schemas.microsoft.com/office/drawing/2014/main" id="{F7BD8C0D-7D65-45DE-9AC5-D2970B66D140}"/>
            </a:ext>
          </a:extLst>
        </xdr:cNvPr>
        <xdr:cNvSpPr txBox="1"/>
      </xdr:nvSpPr>
      <xdr:spPr>
        <a:xfrm>
          <a:off x="4813300" y="6386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136684</xdr:rowOff>
    </xdr:from>
    <xdr:to>
      <xdr:col>19</xdr:col>
      <xdr:colOff>187325</xdr:colOff>
      <xdr:row>33</xdr:row>
      <xdr:rowOff>66834</xdr:rowOff>
    </xdr:to>
    <xdr:sp macro="" textlink="">
      <xdr:nvSpPr>
        <xdr:cNvPr id="89" name="楕円 88">
          <a:extLst>
            <a:ext uri="{FF2B5EF4-FFF2-40B4-BE49-F238E27FC236}">
              <a16:creationId xmlns:a16="http://schemas.microsoft.com/office/drawing/2014/main" id="{607C447D-0AE7-4774-A7E7-BA56C32A2C71}"/>
            </a:ext>
          </a:extLst>
        </xdr:cNvPr>
        <xdr:cNvSpPr/>
      </xdr:nvSpPr>
      <xdr:spPr>
        <a:xfrm>
          <a:off x="4000500" y="639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16034</xdr:rowOff>
    </xdr:from>
    <xdr:to>
      <xdr:col>23</xdr:col>
      <xdr:colOff>85725</xdr:colOff>
      <xdr:row>33</xdr:row>
      <xdr:rowOff>29528</xdr:rowOff>
    </xdr:to>
    <xdr:cxnSp macro="">
      <xdr:nvCxnSpPr>
        <xdr:cNvPr id="90" name="直線コネクタ 89">
          <a:extLst>
            <a:ext uri="{FF2B5EF4-FFF2-40B4-BE49-F238E27FC236}">
              <a16:creationId xmlns:a16="http://schemas.microsoft.com/office/drawing/2014/main" id="{34D3DBC7-E81D-41B6-99D8-5C15FE9B42B3}"/>
            </a:ext>
          </a:extLst>
        </xdr:cNvPr>
        <xdr:cNvCxnSpPr/>
      </xdr:nvCxnSpPr>
      <xdr:spPr>
        <a:xfrm>
          <a:off x="4051300" y="6445409"/>
          <a:ext cx="7112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115094</xdr:rowOff>
    </xdr:from>
    <xdr:to>
      <xdr:col>15</xdr:col>
      <xdr:colOff>187325</xdr:colOff>
      <xdr:row>33</xdr:row>
      <xdr:rowOff>45244</xdr:rowOff>
    </xdr:to>
    <xdr:sp macro="" textlink="">
      <xdr:nvSpPr>
        <xdr:cNvPr id="91" name="楕円 90">
          <a:extLst>
            <a:ext uri="{FF2B5EF4-FFF2-40B4-BE49-F238E27FC236}">
              <a16:creationId xmlns:a16="http://schemas.microsoft.com/office/drawing/2014/main" id="{539172A2-B4AF-49AE-B158-CE696997B55B}"/>
            </a:ext>
          </a:extLst>
        </xdr:cNvPr>
        <xdr:cNvSpPr/>
      </xdr:nvSpPr>
      <xdr:spPr>
        <a:xfrm>
          <a:off x="3238500" y="637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165894</xdr:rowOff>
    </xdr:from>
    <xdr:to>
      <xdr:col>19</xdr:col>
      <xdr:colOff>136525</xdr:colOff>
      <xdr:row>33</xdr:row>
      <xdr:rowOff>16034</xdr:rowOff>
    </xdr:to>
    <xdr:cxnSp macro="">
      <xdr:nvCxnSpPr>
        <xdr:cNvPr id="92" name="直線コネクタ 91">
          <a:extLst>
            <a:ext uri="{FF2B5EF4-FFF2-40B4-BE49-F238E27FC236}">
              <a16:creationId xmlns:a16="http://schemas.microsoft.com/office/drawing/2014/main" id="{C8F6066C-0E04-4314-889F-138A0405BC19}"/>
            </a:ext>
          </a:extLst>
        </xdr:cNvPr>
        <xdr:cNvCxnSpPr/>
      </xdr:nvCxnSpPr>
      <xdr:spPr>
        <a:xfrm>
          <a:off x="3289300" y="6423819"/>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106997</xdr:rowOff>
    </xdr:from>
    <xdr:to>
      <xdr:col>11</xdr:col>
      <xdr:colOff>187325</xdr:colOff>
      <xdr:row>33</xdr:row>
      <xdr:rowOff>37147</xdr:rowOff>
    </xdr:to>
    <xdr:sp macro="" textlink="">
      <xdr:nvSpPr>
        <xdr:cNvPr id="93" name="楕円 92">
          <a:extLst>
            <a:ext uri="{FF2B5EF4-FFF2-40B4-BE49-F238E27FC236}">
              <a16:creationId xmlns:a16="http://schemas.microsoft.com/office/drawing/2014/main" id="{98170D0A-14CA-4747-AD08-7F907A46C42C}"/>
            </a:ext>
          </a:extLst>
        </xdr:cNvPr>
        <xdr:cNvSpPr/>
      </xdr:nvSpPr>
      <xdr:spPr>
        <a:xfrm>
          <a:off x="2476500" y="63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157797</xdr:rowOff>
    </xdr:from>
    <xdr:to>
      <xdr:col>15</xdr:col>
      <xdr:colOff>136525</xdr:colOff>
      <xdr:row>32</xdr:row>
      <xdr:rowOff>165894</xdr:rowOff>
    </xdr:to>
    <xdr:cxnSp macro="">
      <xdr:nvCxnSpPr>
        <xdr:cNvPr id="94" name="直線コネクタ 93">
          <a:extLst>
            <a:ext uri="{FF2B5EF4-FFF2-40B4-BE49-F238E27FC236}">
              <a16:creationId xmlns:a16="http://schemas.microsoft.com/office/drawing/2014/main" id="{03C496E7-F377-472C-9E04-21D76E34264B}"/>
            </a:ext>
          </a:extLst>
        </xdr:cNvPr>
        <xdr:cNvCxnSpPr/>
      </xdr:nvCxnSpPr>
      <xdr:spPr>
        <a:xfrm>
          <a:off x="2527300" y="6415722"/>
          <a:ext cx="762000" cy="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85408</xdr:rowOff>
    </xdr:from>
    <xdr:to>
      <xdr:col>7</xdr:col>
      <xdr:colOff>187325</xdr:colOff>
      <xdr:row>33</xdr:row>
      <xdr:rowOff>15558</xdr:rowOff>
    </xdr:to>
    <xdr:sp macro="" textlink="">
      <xdr:nvSpPr>
        <xdr:cNvPr id="95" name="楕円 94">
          <a:extLst>
            <a:ext uri="{FF2B5EF4-FFF2-40B4-BE49-F238E27FC236}">
              <a16:creationId xmlns:a16="http://schemas.microsoft.com/office/drawing/2014/main" id="{7A4C5EBD-356C-40AC-84B0-CCB3FA53E4F7}"/>
            </a:ext>
          </a:extLst>
        </xdr:cNvPr>
        <xdr:cNvSpPr/>
      </xdr:nvSpPr>
      <xdr:spPr>
        <a:xfrm>
          <a:off x="1714500" y="634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136208</xdr:rowOff>
    </xdr:from>
    <xdr:to>
      <xdr:col>11</xdr:col>
      <xdr:colOff>136525</xdr:colOff>
      <xdr:row>32</xdr:row>
      <xdr:rowOff>157797</xdr:rowOff>
    </xdr:to>
    <xdr:cxnSp macro="">
      <xdr:nvCxnSpPr>
        <xdr:cNvPr id="96" name="直線コネクタ 95">
          <a:extLst>
            <a:ext uri="{FF2B5EF4-FFF2-40B4-BE49-F238E27FC236}">
              <a16:creationId xmlns:a16="http://schemas.microsoft.com/office/drawing/2014/main" id="{B47FF6E7-706B-4525-A975-63263188DBE8}"/>
            </a:ext>
          </a:extLst>
        </xdr:cNvPr>
        <xdr:cNvCxnSpPr/>
      </xdr:nvCxnSpPr>
      <xdr:spPr>
        <a:xfrm>
          <a:off x="1765300" y="6394133"/>
          <a:ext cx="762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102411</xdr:rowOff>
    </xdr:from>
    <xdr:ext cx="405111" cy="259045"/>
    <xdr:sp macro="" textlink="">
      <xdr:nvSpPr>
        <xdr:cNvPr id="97" name="n_1aveValue有形固定資産減価償却率">
          <a:extLst>
            <a:ext uri="{FF2B5EF4-FFF2-40B4-BE49-F238E27FC236}">
              <a16:creationId xmlns:a16="http://schemas.microsoft.com/office/drawing/2014/main" id="{C4BC5120-AA8C-46DD-B107-9F368C934359}"/>
            </a:ext>
          </a:extLst>
        </xdr:cNvPr>
        <xdr:cNvSpPr txBox="1"/>
      </xdr:nvSpPr>
      <xdr:spPr>
        <a:xfrm>
          <a:off x="3836044" y="5845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91616</xdr:rowOff>
    </xdr:from>
    <xdr:ext cx="405111" cy="259045"/>
    <xdr:sp macro="" textlink="">
      <xdr:nvSpPr>
        <xdr:cNvPr id="98" name="n_2aveValue有形固定資産減価償却率">
          <a:extLst>
            <a:ext uri="{FF2B5EF4-FFF2-40B4-BE49-F238E27FC236}">
              <a16:creationId xmlns:a16="http://schemas.microsoft.com/office/drawing/2014/main" id="{2F53BA5E-3980-4C09-9E05-550DB60E5239}"/>
            </a:ext>
          </a:extLst>
        </xdr:cNvPr>
        <xdr:cNvSpPr txBox="1"/>
      </xdr:nvSpPr>
      <xdr:spPr>
        <a:xfrm>
          <a:off x="3086744" y="583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99" name="n_3aveValue有形固定資産減価償却率">
          <a:extLst>
            <a:ext uri="{FF2B5EF4-FFF2-40B4-BE49-F238E27FC236}">
              <a16:creationId xmlns:a16="http://schemas.microsoft.com/office/drawing/2014/main" id="{A48ADC6D-4E04-47A8-ACEF-763174FE6063}"/>
            </a:ext>
          </a:extLst>
        </xdr:cNvPr>
        <xdr:cNvSpPr txBox="1"/>
      </xdr:nvSpPr>
      <xdr:spPr>
        <a:xfrm>
          <a:off x="2324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45737</xdr:rowOff>
    </xdr:from>
    <xdr:ext cx="405111" cy="259045"/>
    <xdr:sp macro="" textlink="">
      <xdr:nvSpPr>
        <xdr:cNvPr id="100" name="n_4aveValue有形固定資産減価償却率">
          <a:extLst>
            <a:ext uri="{FF2B5EF4-FFF2-40B4-BE49-F238E27FC236}">
              <a16:creationId xmlns:a16="http://schemas.microsoft.com/office/drawing/2014/main" id="{FB9CF0E2-26DB-4F1B-9793-AAC4187E33C5}"/>
            </a:ext>
          </a:extLst>
        </xdr:cNvPr>
        <xdr:cNvSpPr txBox="1"/>
      </xdr:nvSpPr>
      <xdr:spPr>
        <a:xfrm>
          <a:off x="1562744" y="5789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57961</xdr:rowOff>
    </xdr:from>
    <xdr:ext cx="405111" cy="259045"/>
    <xdr:sp macro="" textlink="">
      <xdr:nvSpPr>
        <xdr:cNvPr id="101" name="n_1mainValue有形固定資産減価償却率">
          <a:extLst>
            <a:ext uri="{FF2B5EF4-FFF2-40B4-BE49-F238E27FC236}">
              <a16:creationId xmlns:a16="http://schemas.microsoft.com/office/drawing/2014/main" id="{AD191212-D721-414F-BF2A-F365A0936B76}"/>
            </a:ext>
          </a:extLst>
        </xdr:cNvPr>
        <xdr:cNvSpPr txBox="1"/>
      </xdr:nvSpPr>
      <xdr:spPr>
        <a:xfrm>
          <a:off x="3836044" y="6487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36371</xdr:rowOff>
    </xdr:from>
    <xdr:ext cx="405111" cy="259045"/>
    <xdr:sp macro="" textlink="">
      <xdr:nvSpPr>
        <xdr:cNvPr id="102" name="n_2mainValue有形固定資産減価償却率">
          <a:extLst>
            <a:ext uri="{FF2B5EF4-FFF2-40B4-BE49-F238E27FC236}">
              <a16:creationId xmlns:a16="http://schemas.microsoft.com/office/drawing/2014/main" id="{3E8A210A-C2BD-4627-A1BA-EDC7AC63197D}"/>
            </a:ext>
          </a:extLst>
        </xdr:cNvPr>
        <xdr:cNvSpPr txBox="1"/>
      </xdr:nvSpPr>
      <xdr:spPr>
        <a:xfrm>
          <a:off x="3086744" y="6465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28274</xdr:rowOff>
    </xdr:from>
    <xdr:ext cx="405111" cy="259045"/>
    <xdr:sp macro="" textlink="">
      <xdr:nvSpPr>
        <xdr:cNvPr id="103" name="n_3mainValue有形固定資産減価償却率">
          <a:extLst>
            <a:ext uri="{FF2B5EF4-FFF2-40B4-BE49-F238E27FC236}">
              <a16:creationId xmlns:a16="http://schemas.microsoft.com/office/drawing/2014/main" id="{21C8B33E-391F-412E-8994-D030B3058347}"/>
            </a:ext>
          </a:extLst>
        </xdr:cNvPr>
        <xdr:cNvSpPr txBox="1"/>
      </xdr:nvSpPr>
      <xdr:spPr>
        <a:xfrm>
          <a:off x="2324744" y="6457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6685</xdr:rowOff>
    </xdr:from>
    <xdr:ext cx="405111" cy="259045"/>
    <xdr:sp macro="" textlink="">
      <xdr:nvSpPr>
        <xdr:cNvPr id="104" name="n_4mainValue有形固定資産減価償却率">
          <a:extLst>
            <a:ext uri="{FF2B5EF4-FFF2-40B4-BE49-F238E27FC236}">
              <a16:creationId xmlns:a16="http://schemas.microsoft.com/office/drawing/2014/main" id="{482D23D3-7299-4648-A537-18F4508D882C}"/>
            </a:ext>
          </a:extLst>
        </xdr:cNvPr>
        <xdr:cNvSpPr txBox="1"/>
      </xdr:nvSpPr>
      <xdr:spPr>
        <a:xfrm>
          <a:off x="1562744" y="6436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333D3EA5-7E23-44D6-8D3F-F59305DE9F2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837593C9-6FF8-4047-A29E-B65DF849721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EE849A74-A4B3-49A7-9664-E9ECE46D757E}"/>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58004F9B-1486-4705-BBF2-6DEDC831986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DCD77A6B-6D48-413A-A3AD-3F790AFCE44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1B755A70-2FD0-4373-A1E4-56D3D78F795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6C5D45B8-0866-4F1A-9C1A-C4E59D06959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29337CA6-D77B-417C-B8CF-6F10E48982C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80665FB6-5638-432F-AEF2-430E5132664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7F710BB5-50D2-4817-8CD2-2638854AFDD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85CA2B1A-455B-4F3A-BB1E-48979CD2DCE4}"/>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B54D2D03-B806-4EB9-A855-0B7E527F028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ABB6CBE8-09D1-4332-8452-239F3BFBBB1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役場庁舎の建設に伴う地方債の発行により債務償還比率が上昇した。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今後さらに小学校建設や老朽化施設の改修なども考えられることから適切な地方債の活用が求められる。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99711A5E-BAA3-40E2-8784-376112AD45AA}"/>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B9BD8D61-D6A4-49D0-8073-0B9397EA0A2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56EE74ED-994B-435C-9EEC-D72AF8B5909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B0EA8262-D411-46A0-A545-2214AD3313D1}"/>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F2F60969-39C5-4E9E-B016-FCBB199987B2}"/>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7ED46BD9-4456-4B20-A068-F1043BCC15F4}"/>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E65E1DBD-D046-47ED-AC47-A344FDF2A97F}"/>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65B13C66-6CDD-454D-97BB-9C36CE59F397}"/>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73F535A6-1C52-4762-87F9-CCAFC9B7F53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9A403022-B33D-4FD9-9BF3-D95DED20F7A2}"/>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9AEEB14B-8DAD-497E-A752-6E866EA5F5AC}"/>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E5F3DCD4-2A7A-4D0C-B0EB-DC6D73577027}"/>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0563D037-56C9-48BF-9FC7-DA22F363C429}"/>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8E2050CB-45CB-436E-A997-E53965CA3E3C}"/>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0C57DD4D-68FF-4359-B712-A8EA79EF036E}"/>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6A78C65C-B297-44C0-A3A6-2F2BA391365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6F4513BE-2F91-4A15-9027-F93C196DDD0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158759</xdr:rowOff>
    </xdr:to>
    <xdr:cxnSp macro="">
      <xdr:nvCxnSpPr>
        <xdr:cNvPr id="135" name="直線コネクタ 134">
          <a:extLst>
            <a:ext uri="{FF2B5EF4-FFF2-40B4-BE49-F238E27FC236}">
              <a16:creationId xmlns:a16="http://schemas.microsoft.com/office/drawing/2014/main" id="{19D9C1C1-1624-43E3-A238-DC5E79CEE931}"/>
            </a:ext>
          </a:extLst>
        </xdr:cNvPr>
        <xdr:cNvCxnSpPr/>
      </xdr:nvCxnSpPr>
      <xdr:spPr>
        <a:xfrm flipV="1">
          <a:off x="14793595" y="5261428"/>
          <a:ext cx="1269" cy="1326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162586</xdr:rowOff>
    </xdr:from>
    <xdr:ext cx="469744" cy="259045"/>
    <xdr:sp macro="" textlink="">
      <xdr:nvSpPr>
        <xdr:cNvPr id="136" name="債務償還比率最小値テキスト">
          <a:extLst>
            <a:ext uri="{FF2B5EF4-FFF2-40B4-BE49-F238E27FC236}">
              <a16:creationId xmlns:a16="http://schemas.microsoft.com/office/drawing/2014/main" id="{051C136F-0AA7-469D-B00E-2A0B05A0B5D1}"/>
            </a:ext>
          </a:extLst>
        </xdr:cNvPr>
        <xdr:cNvSpPr txBox="1"/>
      </xdr:nvSpPr>
      <xdr:spPr>
        <a:xfrm>
          <a:off x="14846300" y="659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158759</xdr:rowOff>
    </xdr:from>
    <xdr:to>
      <xdr:col>76</xdr:col>
      <xdr:colOff>111125</xdr:colOff>
      <xdr:row>33</xdr:row>
      <xdr:rowOff>158759</xdr:rowOff>
    </xdr:to>
    <xdr:cxnSp macro="">
      <xdr:nvCxnSpPr>
        <xdr:cNvPr id="137" name="直線コネクタ 136">
          <a:extLst>
            <a:ext uri="{FF2B5EF4-FFF2-40B4-BE49-F238E27FC236}">
              <a16:creationId xmlns:a16="http://schemas.microsoft.com/office/drawing/2014/main" id="{132F69C6-DD6F-4BBA-A538-B422FFF6E156}"/>
            </a:ext>
          </a:extLst>
        </xdr:cNvPr>
        <xdr:cNvCxnSpPr/>
      </xdr:nvCxnSpPr>
      <xdr:spPr>
        <a:xfrm>
          <a:off x="14706600" y="658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FB22EB95-DB21-4BFA-A34E-D0B2A296148B}"/>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65899F59-EC10-4F6C-841A-49AC81510C08}"/>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157833</xdr:rowOff>
    </xdr:from>
    <xdr:ext cx="469744" cy="259045"/>
    <xdr:sp macro="" textlink="">
      <xdr:nvSpPr>
        <xdr:cNvPr id="140" name="債務償還比率平均値テキスト">
          <a:extLst>
            <a:ext uri="{FF2B5EF4-FFF2-40B4-BE49-F238E27FC236}">
              <a16:creationId xmlns:a16="http://schemas.microsoft.com/office/drawing/2014/main" id="{3ADA1388-72F1-4FE0-A997-524ECB2E770D}"/>
            </a:ext>
          </a:extLst>
        </xdr:cNvPr>
        <xdr:cNvSpPr txBox="1"/>
      </xdr:nvSpPr>
      <xdr:spPr>
        <a:xfrm>
          <a:off x="14846300" y="5729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134956</xdr:rowOff>
    </xdr:from>
    <xdr:to>
      <xdr:col>76</xdr:col>
      <xdr:colOff>73025</xdr:colOff>
      <xdr:row>30</xdr:row>
      <xdr:rowOff>65106</xdr:rowOff>
    </xdr:to>
    <xdr:sp macro="" textlink="">
      <xdr:nvSpPr>
        <xdr:cNvPr id="141" name="フローチャート: 判断 140">
          <a:extLst>
            <a:ext uri="{FF2B5EF4-FFF2-40B4-BE49-F238E27FC236}">
              <a16:creationId xmlns:a16="http://schemas.microsoft.com/office/drawing/2014/main" id="{CDD2A9FD-A8E2-425A-83B7-92C335595ADB}"/>
            </a:ext>
          </a:extLst>
        </xdr:cNvPr>
        <xdr:cNvSpPr/>
      </xdr:nvSpPr>
      <xdr:spPr>
        <a:xfrm>
          <a:off x="14744700" y="587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120768</xdr:rowOff>
    </xdr:from>
    <xdr:to>
      <xdr:col>72</xdr:col>
      <xdr:colOff>123825</xdr:colOff>
      <xdr:row>30</xdr:row>
      <xdr:rowOff>50918</xdr:rowOff>
    </xdr:to>
    <xdr:sp macro="" textlink="">
      <xdr:nvSpPr>
        <xdr:cNvPr id="142" name="フローチャート: 判断 141">
          <a:extLst>
            <a:ext uri="{FF2B5EF4-FFF2-40B4-BE49-F238E27FC236}">
              <a16:creationId xmlns:a16="http://schemas.microsoft.com/office/drawing/2014/main" id="{78066B89-D607-4561-AD77-6D234F188B10}"/>
            </a:ext>
          </a:extLst>
        </xdr:cNvPr>
        <xdr:cNvSpPr/>
      </xdr:nvSpPr>
      <xdr:spPr>
        <a:xfrm>
          <a:off x="14033500" y="586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113828</xdr:rowOff>
    </xdr:from>
    <xdr:to>
      <xdr:col>68</xdr:col>
      <xdr:colOff>123825</xdr:colOff>
      <xdr:row>30</xdr:row>
      <xdr:rowOff>43978</xdr:rowOff>
    </xdr:to>
    <xdr:sp macro="" textlink="">
      <xdr:nvSpPr>
        <xdr:cNvPr id="143" name="フローチャート: 判断 142">
          <a:extLst>
            <a:ext uri="{FF2B5EF4-FFF2-40B4-BE49-F238E27FC236}">
              <a16:creationId xmlns:a16="http://schemas.microsoft.com/office/drawing/2014/main" id="{8D417F7C-E836-4C42-A0A7-DAE7678C854B}"/>
            </a:ext>
          </a:extLst>
        </xdr:cNvPr>
        <xdr:cNvSpPr/>
      </xdr:nvSpPr>
      <xdr:spPr>
        <a:xfrm>
          <a:off x="13271500" y="585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146712</xdr:rowOff>
    </xdr:from>
    <xdr:to>
      <xdr:col>64</xdr:col>
      <xdr:colOff>123825</xdr:colOff>
      <xdr:row>31</xdr:row>
      <xdr:rowOff>76862</xdr:rowOff>
    </xdr:to>
    <xdr:sp macro="" textlink="">
      <xdr:nvSpPr>
        <xdr:cNvPr id="144" name="フローチャート: 判断 143">
          <a:extLst>
            <a:ext uri="{FF2B5EF4-FFF2-40B4-BE49-F238E27FC236}">
              <a16:creationId xmlns:a16="http://schemas.microsoft.com/office/drawing/2014/main" id="{CE54C478-ACE0-4EB3-A0AE-80579C5E3599}"/>
            </a:ext>
          </a:extLst>
        </xdr:cNvPr>
        <xdr:cNvSpPr/>
      </xdr:nvSpPr>
      <xdr:spPr>
        <a:xfrm>
          <a:off x="12509500" y="60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98597</xdr:rowOff>
    </xdr:from>
    <xdr:to>
      <xdr:col>60</xdr:col>
      <xdr:colOff>123825</xdr:colOff>
      <xdr:row>31</xdr:row>
      <xdr:rowOff>28747</xdr:rowOff>
    </xdr:to>
    <xdr:sp macro="" textlink="">
      <xdr:nvSpPr>
        <xdr:cNvPr id="145" name="フローチャート: 判断 144">
          <a:extLst>
            <a:ext uri="{FF2B5EF4-FFF2-40B4-BE49-F238E27FC236}">
              <a16:creationId xmlns:a16="http://schemas.microsoft.com/office/drawing/2014/main" id="{1BE9081F-60DA-4D1F-9D6D-D0B32412A0B6}"/>
            </a:ext>
          </a:extLst>
        </xdr:cNvPr>
        <xdr:cNvSpPr/>
      </xdr:nvSpPr>
      <xdr:spPr>
        <a:xfrm>
          <a:off x="11747500" y="601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706645E-E945-4905-846D-6AE7836C55F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9618A999-BD1C-4082-AC17-BCC73B39047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BA9A2FF-9B08-45DD-80DA-1FE9AAB9AD4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F1935697-F785-4F1A-8741-27B7D866821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3FE7093-F5B5-4BDD-A53D-95B3322EBB39}"/>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28276</xdr:rowOff>
    </xdr:from>
    <xdr:to>
      <xdr:col>76</xdr:col>
      <xdr:colOff>73025</xdr:colOff>
      <xdr:row>30</xdr:row>
      <xdr:rowOff>129876</xdr:rowOff>
    </xdr:to>
    <xdr:sp macro="" textlink="">
      <xdr:nvSpPr>
        <xdr:cNvPr id="151" name="楕円 150">
          <a:extLst>
            <a:ext uri="{FF2B5EF4-FFF2-40B4-BE49-F238E27FC236}">
              <a16:creationId xmlns:a16="http://schemas.microsoft.com/office/drawing/2014/main" id="{08EF6BF4-7D3F-4637-8C10-5F2BF0AC4AFB}"/>
            </a:ext>
          </a:extLst>
        </xdr:cNvPr>
        <xdr:cNvSpPr/>
      </xdr:nvSpPr>
      <xdr:spPr>
        <a:xfrm>
          <a:off x="14744700" y="594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6703</xdr:rowOff>
    </xdr:from>
    <xdr:ext cx="469744" cy="259045"/>
    <xdr:sp macro="" textlink="">
      <xdr:nvSpPr>
        <xdr:cNvPr id="152" name="債務償還比率該当値テキスト">
          <a:extLst>
            <a:ext uri="{FF2B5EF4-FFF2-40B4-BE49-F238E27FC236}">
              <a16:creationId xmlns:a16="http://schemas.microsoft.com/office/drawing/2014/main" id="{A0103734-5F7D-4D2F-8AA1-D850A62E775D}"/>
            </a:ext>
          </a:extLst>
        </xdr:cNvPr>
        <xdr:cNvSpPr txBox="1"/>
      </xdr:nvSpPr>
      <xdr:spPr>
        <a:xfrm>
          <a:off x="14846300" y="592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112595</xdr:rowOff>
    </xdr:from>
    <xdr:to>
      <xdr:col>72</xdr:col>
      <xdr:colOff>123825</xdr:colOff>
      <xdr:row>30</xdr:row>
      <xdr:rowOff>42745</xdr:rowOff>
    </xdr:to>
    <xdr:sp macro="" textlink="">
      <xdr:nvSpPr>
        <xdr:cNvPr id="153" name="楕円 152">
          <a:extLst>
            <a:ext uri="{FF2B5EF4-FFF2-40B4-BE49-F238E27FC236}">
              <a16:creationId xmlns:a16="http://schemas.microsoft.com/office/drawing/2014/main" id="{1EC95AF8-A60F-4075-B655-C7B65F985334}"/>
            </a:ext>
          </a:extLst>
        </xdr:cNvPr>
        <xdr:cNvSpPr/>
      </xdr:nvSpPr>
      <xdr:spPr>
        <a:xfrm>
          <a:off x="14033500" y="585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163395</xdr:rowOff>
    </xdr:from>
    <xdr:to>
      <xdr:col>76</xdr:col>
      <xdr:colOff>22225</xdr:colOff>
      <xdr:row>30</xdr:row>
      <xdr:rowOff>79076</xdr:rowOff>
    </xdr:to>
    <xdr:cxnSp macro="">
      <xdr:nvCxnSpPr>
        <xdr:cNvPr id="154" name="直線コネクタ 153">
          <a:extLst>
            <a:ext uri="{FF2B5EF4-FFF2-40B4-BE49-F238E27FC236}">
              <a16:creationId xmlns:a16="http://schemas.microsoft.com/office/drawing/2014/main" id="{1E853F9C-2367-466C-B550-16D1E5599DA7}"/>
            </a:ext>
          </a:extLst>
        </xdr:cNvPr>
        <xdr:cNvCxnSpPr/>
      </xdr:nvCxnSpPr>
      <xdr:spPr>
        <a:xfrm>
          <a:off x="14084300" y="5906970"/>
          <a:ext cx="711200" cy="8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116758</xdr:rowOff>
    </xdr:from>
    <xdr:to>
      <xdr:col>68</xdr:col>
      <xdr:colOff>123825</xdr:colOff>
      <xdr:row>30</xdr:row>
      <xdr:rowOff>46908</xdr:rowOff>
    </xdr:to>
    <xdr:sp macro="" textlink="">
      <xdr:nvSpPr>
        <xdr:cNvPr id="155" name="楕円 154">
          <a:extLst>
            <a:ext uri="{FF2B5EF4-FFF2-40B4-BE49-F238E27FC236}">
              <a16:creationId xmlns:a16="http://schemas.microsoft.com/office/drawing/2014/main" id="{56A30914-2488-4FC0-B5DF-64F115CA2A4A}"/>
            </a:ext>
          </a:extLst>
        </xdr:cNvPr>
        <xdr:cNvSpPr/>
      </xdr:nvSpPr>
      <xdr:spPr>
        <a:xfrm>
          <a:off x="13271500" y="586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163395</xdr:rowOff>
    </xdr:from>
    <xdr:to>
      <xdr:col>72</xdr:col>
      <xdr:colOff>73025</xdr:colOff>
      <xdr:row>29</xdr:row>
      <xdr:rowOff>167558</xdr:rowOff>
    </xdr:to>
    <xdr:cxnSp macro="">
      <xdr:nvCxnSpPr>
        <xdr:cNvPr id="156" name="直線コネクタ 155">
          <a:extLst>
            <a:ext uri="{FF2B5EF4-FFF2-40B4-BE49-F238E27FC236}">
              <a16:creationId xmlns:a16="http://schemas.microsoft.com/office/drawing/2014/main" id="{0AD84C32-FC84-411A-8936-4813F29A5438}"/>
            </a:ext>
          </a:extLst>
        </xdr:cNvPr>
        <xdr:cNvCxnSpPr/>
      </xdr:nvCxnSpPr>
      <xdr:spPr>
        <a:xfrm flipV="1">
          <a:off x="13322300" y="5906970"/>
          <a:ext cx="762000" cy="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123036</xdr:rowOff>
    </xdr:from>
    <xdr:to>
      <xdr:col>64</xdr:col>
      <xdr:colOff>123825</xdr:colOff>
      <xdr:row>33</xdr:row>
      <xdr:rowOff>53186</xdr:rowOff>
    </xdr:to>
    <xdr:sp macro="" textlink="">
      <xdr:nvSpPr>
        <xdr:cNvPr id="157" name="楕円 156">
          <a:extLst>
            <a:ext uri="{FF2B5EF4-FFF2-40B4-BE49-F238E27FC236}">
              <a16:creationId xmlns:a16="http://schemas.microsoft.com/office/drawing/2014/main" id="{EE10DF98-7D93-4E74-82C1-1256B2321098}"/>
            </a:ext>
          </a:extLst>
        </xdr:cNvPr>
        <xdr:cNvSpPr/>
      </xdr:nvSpPr>
      <xdr:spPr>
        <a:xfrm>
          <a:off x="12509500" y="638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167558</xdr:rowOff>
    </xdr:from>
    <xdr:to>
      <xdr:col>68</xdr:col>
      <xdr:colOff>73025</xdr:colOff>
      <xdr:row>33</xdr:row>
      <xdr:rowOff>2386</xdr:rowOff>
    </xdr:to>
    <xdr:cxnSp macro="">
      <xdr:nvCxnSpPr>
        <xdr:cNvPr id="158" name="直線コネクタ 157">
          <a:extLst>
            <a:ext uri="{FF2B5EF4-FFF2-40B4-BE49-F238E27FC236}">
              <a16:creationId xmlns:a16="http://schemas.microsoft.com/office/drawing/2014/main" id="{11DB1D75-79CD-496A-9AA4-02216A13A1AC}"/>
            </a:ext>
          </a:extLst>
        </xdr:cNvPr>
        <xdr:cNvCxnSpPr/>
      </xdr:nvCxnSpPr>
      <xdr:spPr>
        <a:xfrm flipV="1">
          <a:off x="12560300" y="5911133"/>
          <a:ext cx="762000" cy="52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128815</xdr:rowOff>
    </xdr:from>
    <xdr:to>
      <xdr:col>60</xdr:col>
      <xdr:colOff>123825</xdr:colOff>
      <xdr:row>35</xdr:row>
      <xdr:rowOff>58965</xdr:rowOff>
    </xdr:to>
    <xdr:sp macro="" textlink="">
      <xdr:nvSpPr>
        <xdr:cNvPr id="159" name="楕円 158">
          <a:extLst>
            <a:ext uri="{FF2B5EF4-FFF2-40B4-BE49-F238E27FC236}">
              <a16:creationId xmlns:a16="http://schemas.microsoft.com/office/drawing/2014/main" id="{AB8A1D37-24A6-4578-8BF0-C92A1C30ACA5}"/>
            </a:ext>
          </a:extLst>
        </xdr:cNvPr>
        <xdr:cNvSpPr/>
      </xdr:nvSpPr>
      <xdr:spPr>
        <a:xfrm>
          <a:off x="11747500" y="672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2386</xdr:rowOff>
    </xdr:from>
    <xdr:to>
      <xdr:col>64</xdr:col>
      <xdr:colOff>73025</xdr:colOff>
      <xdr:row>35</xdr:row>
      <xdr:rowOff>8165</xdr:rowOff>
    </xdr:to>
    <xdr:cxnSp macro="">
      <xdr:nvCxnSpPr>
        <xdr:cNvPr id="160" name="直線コネクタ 159">
          <a:extLst>
            <a:ext uri="{FF2B5EF4-FFF2-40B4-BE49-F238E27FC236}">
              <a16:creationId xmlns:a16="http://schemas.microsoft.com/office/drawing/2014/main" id="{A559BFA6-6A77-40C3-9ED5-2FB3253537ED}"/>
            </a:ext>
          </a:extLst>
        </xdr:cNvPr>
        <xdr:cNvCxnSpPr/>
      </xdr:nvCxnSpPr>
      <xdr:spPr>
        <a:xfrm flipV="1">
          <a:off x="11798300" y="6431761"/>
          <a:ext cx="762000" cy="34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42045</xdr:rowOff>
    </xdr:from>
    <xdr:ext cx="469744" cy="259045"/>
    <xdr:sp macro="" textlink="">
      <xdr:nvSpPr>
        <xdr:cNvPr id="161" name="n_1aveValue債務償還比率">
          <a:extLst>
            <a:ext uri="{FF2B5EF4-FFF2-40B4-BE49-F238E27FC236}">
              <a16:creationId xmlns:a16="http://schemas.microsoft.com/office/drawing/2014/main" id="{B74E86EE-FFB3-4AE1-9FB9-43CF0C38C604}"/>
            </a:ext>
          </a:extLst>
        </xdr:cNvPr>
        <xdr:cNvSpPr txBox="1"/>
      </xdr:nvSpPr>
      <xdr:spPr>
        <a:xfrm>
          <a:off x="13836727" y="595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60505</xdr:rowOff>
    </xdr:from>
    <xdr:ext cx="469744" cy="259045"/>
    <xdr:sp macro="" textlink="">
      <xdr:nvSpPr>
        <xdr:cNvPr id="162" name="n_2aveValue債務償還比率">
          <a:extLst>
            <a:ext uri="{FF2B5EF4-FFF2-40B4-BE49-F238E27FC236}">
              <a16:creationId xmlns:a16="http://schemas.microsoft.com/office/drawing/2014/main" id="{37487398-3C6D-4B1E-B09F-AC485E11DDAA}"/>
            </a:ext>
          </a:extLst>
        </xdr:cNvPr>
        <xdr:cNvSpPr txBox="1"/>
      </xdr:nvSpPr>
      <xdr:spPr>
        <a:xfrm>
          <a:off x="13087427" y="56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93389</xdr:rowOff>
    </xdr:from>
    <xdr:ext cx="469744" cy="259045"/>
    <xdr:sp macro="" textlink="">
      <xdr:nvSpPr>
        <xdr:cNvPr id="163" name="n_3aveValue債務償還比率">
          <a:extLst>
            <a:ext uri="{FF2B5EF4-FFF2-40B4-BE49-F238E27FC236}">
              <a16:creationId xmlns:a16="http://schemas.microsoft.com/office/drawing/2014/main" id="{41DAA4A5-DF9A-4782-812F-9B4384B9B2EC}"/>
            </a:ext>
          </a:extLst>
        </xdr:cNvPr>
        <xdr:cNvSpPr txBox="1"/>
      </xdr:nvSpPr>
      <xdr:spPr>
        <a:xfrm>
          <a:off x="12325427" y="58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45274</xdr:rowOff>
    </xdr:from>
    <xdr:ext cx="469744" cy="259045"/>
    <xdr:sp macro="" textlink="">
      <xdr:nvSpPr>
        <xdr:cNvPr id="164" name="n_4aveValue債務償還比率">
          <a:extLst>
            <a:ext uri="{FF2B5EF4-FFF2-40B4-BE49-F238E27FC236}">
              <a16:creationId xmlns:a16="http://schemas.microsoft.com/office/drawing/2014/main" id="{DF57E78E-75C4-4520-9274-F5A9B71996F6}"/>
            </a:ext>
          </a:extLst>
        </xdr:cNvPr>
        <xdr:cNvSpPr txBox="1"/>
      </xdr:nvSpPr>
      <xdr:spPr>
        <a:xfrm>
          <a:off x="11563427" y="578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59272</xdr:rowOff>
    </xdr:from>
    <xdr:ext cx="469744" cy="259045"/>
    <xdr:sp macro="" textlink="">
      <xdr:nvSpPr>
        <xdr:cNvPr id="165" name="n_1mainValue債務償還比率">
          <a:extLst>
            <a:ext uri="{FF2B5EF4-FFF2-40B4-BE49-F238E27FC236}">
              <a16:creationId xmlns:a16="http://schemas.microsoft.com/office/drawing/2014/main" id="{E12E1326-4FCB-468D-9CB8-C23FDDA6A7DF}"/>
            </a:ext>
          </a:extLst>
        </xdr:cNvPr>
        <xdr:cNvSpPr txBox="1"/>
      </xdr:nvSpPr>
      <xdr:spPr>
        <a:xfrm>
          <a:off x="13836727" y="56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38035</xdr:rowOff>
    </xdr:from>
    <xdr:ext cx="469744" cy="259045"/>
    <xdr:sp macro="" textlink="">
      <xdr:nvSpPr>
        <xdr:cNvPr id="166" name="n_2mainValue債務償還比率">
          <a:extLst>
            <a:ext uri="{FF2B5EF4-FFF2-40B4-BE49-F238E27FC236}">
              <a16:creationId xmlns:a16="http://schemas.microsoft.com/office/drawing/2014/main" id="{89BE695E-1C4E-46BB-A68F-2B423E1B97EF}"/>
            </a:ext>
          </a:extLst>
        </xdr:cNvPr>
        <xdr:cNvSpPr txBox="1"/>
      </xdr:nvSpPr>
      <xdr:spPr>
        <a:xfrm>
          <a:off x="13087427" y="595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44313</xdr:rowOff>
    </xdr:from>
    <xdr:ext cx="469744" cy="259045"/>
    <xdr:sp macro="" textlink="">
      <xdr:nvSpPr>
        <xdr:cNvPr id="167" name="n_3mainValue債務償還比率">
          <a:extLst>
            <a:ext uri="{FF2B5EF4-FFF2-40B4-BE49-F238E27FC236}">
              <a16:creationId xmlns:a16="http://schemas.microsoft.com/office/drawing/2014/main" id="{9FAACEBC-930D-41A4-98DF-478A498BA570}"/>
            </a:ext>
          </a:extLst>
        </xdr:cNvPr>
        <xdr:cNvSpPr txBox="1"/>
      </xdr:nvSpPr>
      <xdr:spPr>
        <a:xfrm>
          <a:off x="12325427" y="647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35</xdr:row>
      <xdr:rowOff>50092</xdr:rowOff>
    </xdr:from>
    <xdr:ext cx="469744" cy="259045"/>
    <xdr:sp macro="" textlink="">
      <xdr:nvSpPr>
        <xdr:cNvPr id="168" name="n_4mainValue債務償還比率">
          <a:extLst>
            <a:ext uri="{FF2B5EF4-FFF2-40B4-BE49-F238E27FC236}">
              <a16:creationId xmlns:a16="http://schemas.microsoft.com/office/drawing/2014/main" id="{FFE32A4A-5DCE-4674-B8AA-BAED6FC4A6C0}"/>
            </a:ext>
          </a:extLst>
        </xdr:cNvPr>
        <xdr:cNvSpPr txBox="1"/>
      </xdr:nvSpPr>
      <xdr:spPr>
        <a:xfrm>
          <a:off x="11563427" y="68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0A81184F-A158-4C57-9967-EEC9E4F3082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0A0EF389-EC98-4707-AE4A-BEA4F99BEFF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A77B9AB5-8708-4BB8-B969-788AE662DC2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8B6168FA-035D-4755-B92F-DC6C7F27409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D3910403-4535-49E0-A0F2-E3827F35249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0656622D-A8E8-4A45-B5EA-B5BFA3F2E24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CBA102F-ED1A-49E4-96C2-200D37B614B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094EA61-3657-4A4B-AEEC-ABA23FA1CBA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CD4A3F2-090D-47E1-9460-984C171D9C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32FB794-67EF-4974-A8B8-11821E268C9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87B185A-EAC0-40D4-A68D-C59D1D28265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48947AD-2D4B-47F3-8D14-0D9ECAA36F7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65AD49A-5FFA-4BAE-A609-AFDBEF7CE5A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C79A8F8-F482-41DE-843C-42C3F3D543A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3D9B060-4CE6-4D3D-AA81-18E9AC805D4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9A7C9B1-EBEF-442B-8445-86A4C2E82B6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9853C43-9E8A-42D5-B5E9-D8490D7C535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E9AEE84-EAC6-4745-9E20-8E3B640C243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F0D8A7F-8F2A-4241-81F5-08285E114B6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E7C040F-3197-4521-8351-241032D1058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D33B0F6-F45D-4CCA-8FE3-EE2DE51C4DB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D231916-A628-40D7-93D8-4B99B636AB8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797802F-A213-4EF2-810E-8F1E64CD811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08142CD-59C9-4ED0-B960-085ED64D345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0253693-12A1-4DF8-9402-2EE14A33561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CA9F5A8-A9DC-4390-8390-0EDBEAC02E7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B183B86-E766-4236-8821-4221A1FE4AB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6039CD9-A95E-490A-B01A-B28F7560934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52E1629-74AD-48ED-A65C-3CECC595E82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B609209-AE9B-41FD-9071-7DEAE424CB3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A9C94E3-5B1B-45AF-BDB1-AECDFCFA283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98BE0DD-3AB3-4091-BCC5-A37631923A1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DC8F9AC-D4A0-4C0A-8959-AF7AA9C3277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B0939E9-6EC2-4C81-8D04-BE01B84EF04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CD8047B-A4B7-4439-B9DC-20BD9BC35F3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A96DF5-BE83-4FFB-9366-37432477F88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D371E52-8928-4D84-A70C-3F3403603B1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E682606-BA20-4A11-9DFF-2D00E88543B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846DE88-795D-4CF1-A383-691AF3156F6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3B41731-E807-4F8F-A6E1-AF02AB808B2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361DAD5-FDCE-4444-900D-DBD1F5D090C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ECEC6AC-2BD2-455A-8D5F-147326FEBB2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9233463-D2F6-4279-A489-1720639BA73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8C21F2C-96F8-471C-BFEA-FFBBFCDFB21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66485AD-FC37-41FE-8B90-F376CC2106C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ECA0DE6-ACBF-437D-989C-76E0E2183D1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07CF081-E877-4EEC-883B-3672D8730BD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31060C6-0114-4838-A973-2A07E1C4B97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835234B4-ECA6-4AC0-9651-BC66290E88F4}"/>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E84C8566-7437-4CE3-8122-6A614AF54769}"/>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BAACBD5-A903-4538-BAA7-71F665DCEAB5}"/>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EF17D0D-2B4C-4DF7-A5E1-8E7405FE32C6}"/>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3E00B18-DA28-481E-B795-8704B69EE5A3}"/>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4F6634A-9F13-4DA9-8258-82BA3ED379E1}"/>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A446F191-59A2-47D3-AFE0-2FC8B7A0E8E5}"/>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472E29D-1D41-4B51-8B5E-EB58416F25E8}"/>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CA5714F-13A1-440C-8F0A-9E23426D439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AB209A0-006C-4C98-B5D9-077C56C7309E}"/>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20274250-A39F-473D-BA2B-EDF5839C6F2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108204</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524D1B2A-2F4E-492E-8A24-FE60CAA9D82F}"/>
            </a:ext>
          </a:extLst>
        </xdr:cNvPr>
        <xdr:cNvCxnSpPr/>
      </xdr:nvCxnSpPr>
      <xdr:spPr>
        <a:xfrm flipV="1">
          <a:off x="4634865" y="5766054"/>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93716135-6796-4DA6-B5F2-92990AFC0DB4}"/>
            </a:ext>
          </a:extLst>
        </xdr:cNvPr>
        <xdr:cNvSpPr txBox="1"/>
      </xdr:nvSpPr>
      <xdr:spPr>
        <a:xfrm>
          <a:off x="4673600" y="709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F7C7A64D-DA42-4584-A65C-E3AACFE2FA0D}"/>
            </a:ext>
          </a:extLst>
        </xdr:cNvPr>
        <xdr:cNvCxnSpPr/>
      </xdr:nvCxnSpPr>
      <xdr:spPr>
        <a:xfrm>
          <a:off x="4546600" y="709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8656ECBD-7221-4D63-AFCC-5EF332FB7AB9}"/>
            </a:ext>
          </a:extLst>
        </xdr:cNvPr>
        <xdr:cNvSpPr txBox="1"/>
      </xdr:nvSpPr>
      <xdr:spPr>
        <a:xfrm>
          <a:off x="4673600" y="5541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108204</xdr:rowOff>
    </xdr:from>
    <xdr:to>
      <xdr:col>24</xdr:col>
      <xdr:colOff>152400</xdr:colOff>
      <xdr:row>33</xdr:row>
      <xdr:rowOff>108204</xdr:rowOff>
    </xdr:to>
    <xdr:cxnSp macro="">
      <xdr:nvCxnSpPr>
        <xdr:cNvPr id="59" name="直線コネクタ 58">
          <a:extLst>
            <a:ext uri="{FF2B5EF4-FFF2-40B4-BE49-F238E27FC236}">
              <a16:creationId xmlns:a16="http://schemas.microsoft.com/office/drawing/2014/main" id="{DA96CC02-4E97-4A3F-8E23-391085C96CE5}"/>
            </a:ext>
          </a:extLst>
        </xdr:cNvPr>
        <xdr:cNvCxnSpPr/>
      </xdr:nvCxnSpPr>
      <xdr:spPr>
        <a:xfrm>
          <a:off x="4546600" y="576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75709</xdr:rowOff>
    </xdr:from>
    <xdr:ext cx="405111" cy="259045"/>
    <xdr:sp macro="" textlink="">
      <xdr:nvSpPr>
        <xdr:cNvPr id="60" name="【道路】&#10;有形固定資産減価償却率平均値テキスト">
          <a:extLst>
            <a:ext uri="{FF2B5EF4-FFF2-40B4-BE49-F238E27FC236}">
              <a16:creationId xmlns:a16="http://schemas.microsoft.com/office/drawing/2014/main" id="{37075964-ABC1-45E4-8899-B3606A5531E6}"/>
            </a:ext>
          </a:extLst>
        </xdr:cNvPr>
        <xdr:cNvSpPr txBox="1"/>
      </xdr:nvSpPr>
      <xdr:spPr>
        <a:xfrm>
          <a:off x="4673600" y="6247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52832</xdr:rowOff>
    </xdr:from>
    <xdr:to>
      <xdr:col>24</xdr:col>
      <xdr:colOff>114300</xdr:colOff>
      <xdr:row>37</xdr:row>
      <xdr:rowOff>154432</xdr:rowOff>
    </xdr:to>
    <xdr:sp macro="" textlink="">
      <xdr:nvSpPr>
        <xdr:cNvPr id="61" name="フローチャート: 判断 60">
          <a:extLst>
            <a:ext uri="{FF2B5EF4-FFF2-40B4-BE49-F238E27FC236}">
              <a16:creationId xmlns:a16="http://schemas.microsoft.com/office/drawing/2014/main" id="{BB814EB1-93E7-4B83-B02F-D3E673EB1255}"/>
            </a:ext>
          </a:extLst>
        </xdr:cNvPr>
        <xdr:cNvSpPr/>
      </xdr:nvSpPr>
      <xdr:spPr>
        <a:xfrm>
          <a:off x="4584700" y="639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11684</xdr:rowOff>
    </xdr:from>
    <xdr:to>
      <xdr:col>20</xdr:col>
      <xdr:colOff>38100</xdr:colOff>
      <xdr:row>37</xdr:row>
      <xdr:rowOff>113284</xdr:rowOff>
    </xdr:to>
    <xdr:sp macro="" textlink="">
      <xdr:nvSpPr>
        <xdr:cNvPr id="62" name="フローチャート: 判断 61">
          <a:extLst>
            <a:ext uri="{FF2B5EF4-FFF2-40B4-BE49-F238E27FC236}">
              <a16:creationId xmlns:a16="http://schemas.microsoft.com/office/drawing/2014/main" id="{57A01FE2-A2EA-472E-B146-998E8875A186}"/>
            </a:ext>
          </a:extLst>
        </xdr:cNvPr>
        <xdr:cNvSpPr/>
      </xdr:nvSpPr>
      <xdr:spPr>
        <a:xfrm>
          <a:off x="3746500" y="635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7A863DA-7D43-4BE8-A392-EB70E9DFE77F}"/>
            </a:ext>
          </a:extLst>
        </xdr:cNvPr>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128270</xdr:rowOff>
    </xdr:from>
    <xdr:to>
      <xdr:col>10</xdr:col>
      <xdr:colOff>165100</xdr:colOff>
      <xdr:row>37</xdr:row>
      <xdr:rowOff>58420</xdr:rowOff>
    </xdr:to>
    <xdr:sp macro="" textlink="">
      <xdr:nvSpPr>
        <xdr:cNvPr id="64" name="フローチャート: 判断 63">
          <a:extLst>
            <a:ext uri="{FF2B5EF4-FFF2-40B4-BE49-F238E27FC236}">
              <a16:creationId xmlns:a16="http://schemas.microsoft.com/office/drawing/2014/main" id="{2A6AAD5B-1727-429C-A6A6-3C1877C1A681}"/>
            </a:ext>
          </a:extLst>
        </xdr:cNvPr>
        <xdr:cNvSpPr/>
      </xdr:nvSpPr>
      <xdr:spPr>
        <a:xfrm>
          <a:off x="1968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92A484DC-6EB5-45D9-98AF-8AFA2C46F300}"/>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7B148C2B-B624-4128-B403-061EA109824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946D234-DB1D-4B6F-B30B-AD1A56BD9A4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5145873-2A6E-4786-9082-E370BAF5BCE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C9CB435-B1F8-4D98-A3F9-1490FADC540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32C380E-1F90-4338-B2D9-9DF0AB847C7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59690</xdr:rowOff>
    </xdr:from>
    <xdr:to>
      <xdr:col>24</xdr:col>
      <xdr:colOff>114300</xdr:colOff>
      <xdr:row>39</xdr:row>
      <xdr:rowOff>161290</xdr:rowOff>
    </xdr:to>
    <xdr:sp macro="" textlink="">
      <xdr:nvSpPr>
        <xdr:cNvPr id="71" name="楕円 70">
          <a:extLst>
            <a:ext uri="{FF2B5EF4-FFF2-40B4-BE49-F238E27FC236}">
              <a16:creationId xmlns:a16="http://schemas.microsoft.com/office/drawing/2014/main" id="{20BB430B-76E5-477E-BBBF-AD064BB9C22E}"/>
            </a:ext>
          </a:extLst>
        </xdr:cNvPr>
        <xdr:cNvSpPr/>
      </xdr:nvSpPr>
      <xdr:spPr>
        <a:xfrm>
          <a:off x="45847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38117</xdr:rowOff>
    </xdr:from>
    <xdr:ext cx="405111" cy="259045"/>
    <xdr:sp macro="" textlink="">
      <xdr:nvSpPr>
        <xdr:cNvPr id="72" name="【道路】&#10;有形固定資産減価償却率該当値テキスト">
          <a:extLst>
            <a:ext uri="{FF2B5EF4-FFF2-40B4-BE49-F238E27FC236}">
              <a16:creationId xmlns:a16="http://schemas.microsoft.com/office/drawing/2014/main" id="{CD854A47-4FB1-448E-B15B-7D832313449A}"/>
            </a:ext>
          </a:extLst>
        </xdr:cNvPr>
        <xdr:cNvSpPr txBox="1"/>
      </xdr:nvSpPr>
      <xdr:spPr>
        <a:xfrm>
          <a:off x="46736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41402</xdr:rowOff>
    </xdr:from>
    <xdr:to>
      <xdr:col>20</xdr:col>
      <xdr:colOff>38100</xdr:colOff>
      <xdr:row>39</xdr:row>
      <xdr:rowOff>143002</xdr:rowOff>
    </xdr:to>
    <xdr:sp macro="" textlink="">
      <xdr:nvSpPr>
        <xdr:cNvPr id="73" name="楕円 72">
          <a:extLst>
            <a:ext uri="{FF2B5EF4-FFF2-40B4-BE49-F238E27FC236}">
              <a16:creationId xmlns:a16="http://schemas.microsoft.com/office/drawing/2014/main" id="{B97E1F30-FBD2-4FB7-8BCF-A10F754D0B2A}"/>
            </a:ext>
          </a:extLst>
        </xdr:cNvPr>
        <xdr:cNvSpPr/>
      </xdr:nvSpPr>
      <xdr:spPr>
        <a:xfrm>
          <a:off x="37465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92202</xdr:rowOff>
    </xdr:from>
    <xdr:to>
      <xdr:col>24</xdr:col>
      <xdr:colOff>63500</xdr:colOff>
      <xdr:row>39</xdr:row>
      <xdr:rowOff>110490</xdr:rowOff>
    </xdr:to>
    <xdr:cxnSp macro="">
      <xdr:nvCxnSpPr>
        <xdr:cNvPr id="74" name="直線コネクタ 73">
          <a:extLst>
            <a:ext uri="{FF2B5EF4-FFF2-40B4-BE49-F238E27FC236}">
              <a16:creationId xmlns:a16="http://schemas.microsoft.com/office/drawing/2014/main" id="{662B37AF-D429-4E46-B0CE-AA9DC0C4B148}"/>
            </a:ext>
          </a:extLst>
        </xdr:cNvPr>
        <xdr:cNvCxnSpPr/>
      </xdr:nvCxnSpPr>
      <xdr:spPr>
        <a:xfrm>
          <a:off x="3797300" y="677875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27686</xdr:rowOff>
    </xdr:from>
    <xdr:to>
      <xdr:col>15</xdr:col>
      <xdr:colOff>101600</xdr:colOff>
      <xdr:row>39</xdr:row>
      <xdr:rowOff>129286</xdr:rowOff>
    </xdr:to>
    <xdr:sp macro="" textlink="">
      <xdr:nvSpPr>
        <xdr:cNvPr id="75" name="楕円 74">
          <a:extLst>
            <a:ext uri="{FF2B5EF4-FFF2-40B4-BE49-F238E27FC236}">
              <a16:creationId xmlns:a16="http://schemas.microsoft.com/office/drawing/2014/main" id="{A56C56E2-F595-428B-AF9C-1C23EA270165}"/>
            </a:ext>
          </a:extLst>
        </xdr:cNvPr>
        <xdr:cNvSpPr/>
      </xdr:nvSpPr>
      <xdr:spPr>
        <a:xfrm>
          <a:off x="2857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78486</xdr:rowOff>
    </xdr:from>
    <xdr:to>
      <xdr:col>19</xdr:col>
      <xdr:colOff>177800</xdr:colOff>
      <xdr:row>39</xdr:row>
      <xdr:rowOff>92202</xdr:rowOff>
    </xdr:to>
    <xdr:cxnSp macro="">
      <xdr:nvCxnSpPr>
        <xdr:cNvPr id="76" name="直線コネクタ 75">
          <a:extLst>
            <a:ext uri="{FF2B5EF4-FFF2-40B4-BE49-F238E27FC236}">
              <a16:creationId xmlns:a16="http://schemas.microsoft.com/office/drawing/2014/main" id="{97D1D460-B9DD-49AB-94B6-00F548C3C401}"/>
            </a:ext>
          </a:extLst>
        </xdr:cNvPr>
        <xdr:cNvCxnSpPr/>
      </xdr:nvCxnSpPr>
      <xdr:spPr>
        <a:xfrm>
          <a:off x="2908300" y="6765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18542</xdr:rowOff>
    </xdr:from>
    <xdr:to>
      <xdr:col>10</xdr:col>
      <xdr:colOff>165100</xdr:colOff>
      <xdr:row>39</xdr:row>
      <xdr:rowOff>120142</xdr:rowOff>
    </xdr:to>
    <xdr:sp macro="" textlink="">
      <xdr:nvSpPr>
        <xdr:cNvPr id="77" name="楕円 76">
          <a:extLst>
            <a:ext uri="{FF2B5EF4-FFF2-40B4-BE49-F238E27FC236}">
              <a16:creationId xmlns:a16="http://schemas.microsoft.com/office/drawing/2014/main" id="{EAFED70C-D1ED-4046-BC90-5BBF9823ACBA}"/>
            </a:ext>
          </a:extLst>
        </xdr:cNvPr>
        <xdr:cNvSpPr/>
      </xdr:nvSpPr>
      <xdr:spPr>
        <a:xfrm>
          <a:off x="1968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69342</xdr:rowOff>
    </xdr:from>
    <xdr:to>
      <xdr:col>15</xdr:col>
      <xdr:colOff>50800</xdr:colOff>
      <xdr:row>39</xdr:row>
      <xdr:rowOff>78486</xdr:rowOff>
    </xdr:to>
    <xdr:cxnSp macro="">
      <xdr:nvCxnSpPr>
        <xdr:cNvPr id="78" name="直線コネクタ 77">
          <a:extLst>
            <a:ext uri="{FF2B5EF4-FFF2-40B4-BE49-F238E27FC236}">
              <a16:creationId xmlns:a16="http://schemas.microsoft.com/office/drawing/2014/main" id="{29213C30-15E4-4F4D-9080-26A880DECAF8}"/>
            </a:ext>
          </a:extLst>
        </xdr:cNvPr>
        <xdr:cNvCxnSpPr/>
      </xdr:nvCxnSpPr>
      <xdr:spPr>
        <a:xfrm>
          <a:off x="2019300" y="6755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9398</xdr:rowOff>
    </xdr:from>
    <xdr:to>
      <xdr:col>6</xdr:col>
      <xdr:colOff>38100</xdr:colOff>
      <xdr:row>39</xdr:row>
      <xdr:rowOff>110998</xdr:rowOff>
    </xdr:to>
    <xdr:sp macro="" textlink="">
      <xdr:nvSpPr>
        <xdr:cNvPr id="79" name="楕円 78">
          <a:extLst>
            <a:ext uri="{FF2B5EF4-FFF2-40B4-BE49-F238E27FC236}">
              <a16:creationId xmlns:a16="http://schemas.microsoft.com/office/drawing/2014/main" id="{34495E7B-782F-4E7B-B70F-04AC77C52F09}"/>
            </a:ext>
          </a:extLst>
        </xdr:cNvPr>
        <xdr:cNvSpPr/>
      </xdr:nvSpPr>
      <xdr:spPr>
        <a:xfrm>
          <a:off x="1079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60198</xdr:rowOff>
    </xdr:from>
    <xdr:to>
      <xdr:col>10</xdr:col>
      <xdr:colOff>114300</xdr:colOff>
      <xdr:row>39</xdr:row>
      <xdr:rowOff>69342</xdr:rowOff>
    </xdr:to>
    <xdr:cxnSp macro="">
      <xdr:nvCxnSpPr>
        <xdr:cNvPr id="80" name="直線コネクタ 79">
          <a:extLst>
            <a:ext uri="{FF2B5EF4-FFF2-40B4-BE49-F238E27FC236}">
              <a16:creationId xmlns:a16="http://schemas.microsoft.com/office/drawing/2014/main" id="{B53EBE36-D00F-4AE2-BC56-CE7431429575}"/>
            </a:ext>
          </a:extLst>
        </xdr:cNvPr>
        <xdr:cNvCxnSpPr/>
      </xdr:nvCxnSpPr>
      <xdr:spPr>
        <a:xfrm>
          <a:off x="1130300" y="6746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129811</xdr:rowOff>
    </xdr:from>
    <xdr:ext cx="405111" cy="259045"/>
    <xdr:sp macro="" textlink="">
      <xdr:nvSpPr>
        <xdr:cNvPr id="81" name="n_1aveValue【道路】&#10;有形固定資産減価償却率">
          <a:extLst>
            <a:ext uri="{FF2B5EF4-FFF2-40B4-BE49-F238E27FC236}">
              <a16:creationId xmlns:a16="http://schemas.microsoft.com/office/drawing/2014/main" id="{1A61889A-92C4-4B1C-879E-8781CF32E26B}"/>
            </a:ext>
          </a:extLst>
        </xdr:cNvPr>
        <xdr:cNvSpPr txBox="1"/>
      </xdr:nvSpPr>
      <xdr:spPr>
        <a:xfrm>
          <a:off x="3582044" y="6130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17FA8AFD-665E-4E9C-9808-078565AC6A95}"/>
            </a:ext>
          </a:extLst>
        </xdr:cNvPr>
        <xdr:cNvSpPr txBox="1"/>
      </xdr:nvSpPr>
      <xdr:spPr>
        <a:xfrm>
          <a:off x="27057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74947</xdr:rowOff>
    </xdr:from>
    <xdr:ext cx="405111" cy="259045"/>
    <xdr:sp macro="" textlink="">
      <xdr:nvSpPr>
        <xdr:cNvPr id="83" name="n_3aveValue【道路】&#10;有形固定資産減価償却率">
          <a:extLst>
            <a:ext uri="{FF2B5EF4-FFF2-40B4-BE49-F238E27FC236}">
              <a16:creationId xmlns:a16="http://schemas.microsoft.com/office/drawing/2014/main" id="{EFF8C6F2-54B9-411B-9699-41B1F420B1A6}"/>
            </a:ext>
          </a:extLst>
        </xdr:cNvPr>
        <xdr:cNvSpPr txBox="1"/>
      </xdr:nvSpPr>
      <xdr:spPr>
        <a:xfrm>
          <a:off x="1816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49801</xdr:rowOff>
    </xdr:from>
    <xdr:ext cx="405111" cy="259045"/>
    <xdr:sp macro="" textlink="">
      <xdr:nvSpPr>
        <xdr:cNvPr id="84" name="n_4aveValue【道路】&#10;有形固定資産減価償却率">
          <a:extLst>
            <a:ext uri="{FF2B5EF4-FFF2-40B4-BE49-F238E27FC236}">
              <a16:creationId xmlns:a16="http://schemas.microsoft.com/office/drawing/2014/main" id="{8F8FBA2A-B24F-4714-8AF7-02BF0C7D2370}"/>
            </a:ext>
          </a:extLst>
        </xdr:cNvPr>
        <xdr:cNvSpPr txBox="1"/>
      </xdr:nvSpPr>
      <xdr:spPr>
        <a:xfrm>
          <a:off x="927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134129</xdr:rowOff>
    </xdr:from>
    <xdr:ext cx="405111" cy="259045"/>
    <xdr:sp macro="" textlink="">
      <xdr:nvSpPr>
        <xdr:cNvPr id="85" name="n_1mainValue【道路】&#10;有形固定資産減価償却率">
          <a:extLst>
            <a:ext uri="{FF2B5EF4-FFF2-40B4-BE49-F238E27FC236}">
              <a16:creationId xmlns:a16="http://schemas.microsoft.com/office/drawing/2014/main" id="{16C9EB4D-2BBE-47EF-9B97-AD0C324CE315}"/>
            </a:ext>
          </a:extLst>
        </xdr:cNvPr>
        <xdr:cNvSpPr txBox="1"/>
      </xdr:nvSpPr>
      <xdr:spPr>
        <a:xfrm>
          <a:off x="3582044" y="6820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120413</xdr:rowOff>
    </xdr:from>
    <xdr:ext cx="405111" cy="259045"/>
    <xdr:sp macro="" textlink="">
      <xdr:nvSpPr>
        <xdr:cNvPr id="86" name="n_2mainValue【道路】&#10;有形固定資産減価償却率">
          <a:extLst>
            <a:ext uri="{FF2B5EF4-FFF2-40B4-BE49-F238E27FC236}">
              <a16:creationId xmlns:a16="http://schemas.microsoft.com/office/drawing/2014/main" id="{770F2718-9DA2-42F5-A361-CB29F1C8BDC4}"/>
            </a:ext>
          </a:extLst>
        </xdr:cNvPr>
        <xdr:cNvSpPr txBox="1"/>
      </xdr:nvSpPr>
      <xdr:spPr>
        <a:xfrm>
          <a:off x="27057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111269</xdr:rowOff>
    </xdr:from>
    <xdr:ext cx="405111" cy="259045"/>
    <xdr:sp macro="" textlink="">
      <xdr:nvSpPr>
        <xdr:cNvPr id="87" name="n_3mainValue【道路】&#10;有形固定資産減価償却率">
          <a:extLst>
            <a:ext uri="{FF2B5EF4-FFF2-40B4-BE49-F238E27FC236}">
              <a16:creationId xmlns:a16="http://schemas.microsoft.com/office/drawing/2014/main" id="{5DA6A0F6-6956-483B-BAE5-F7BB26130AD5}"/>
            </a:ext>
          </a:extLst>
        </xdr:cNvPr>
        <xdr:cNvSpPr txBox="1"/>
      </xdr:nvSpPr>
      <xdr:spPr>
        <a:xfrm>
          <a:off x="18167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102125</xdr:rowOff>
    </xdr:from>
    <xdr:ext cx="405111" cy="259045"/>
    <xdr:sp macro="" textlink="">
      <xdr:nvSpPr>
        <xdr:cNvPr id="88" name="n_4mainValue【道路】&#10;有形固定資産減価償却率">
          <a:extLst>
            <a:ext uri="{FF2B5EF4-FFF2-40B4-BE49-F238E27FC236}">
              <a16:creationId xmlns:a16="http://schemas.microsoft.com/office/drawing/2014/main" id="{4F2D8927-CAFA-446C-946E-62F48702E34C}"/>
            </a:ext>
          </a:extLst>
        </xdr:cNvPr>
        <xdr:cNvSpPr txBox="1"/>
      </xdr:nvSpPr>
      <xdr:spPr>
        <a:xfrm>
          <a:off x="927744" y="678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7190261C-E658-4AB5-B671-EBA3BF84520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DF9DE93-A265-4D12-80D2-49AB299FE2D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CF75BCEF-391D-407F-883D-42A5B06E49B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59C0186B-429C-44F4-AFC4-1E2692E5E28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BBE2B5B-6342-4D28-B99D-63C409E5AAF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59906402-8BCE-412B-93DC-3BC6ABE455C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D102E26-0810-4F4A-B9F3-3ED489F61ED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B4065493-5A2E-484C-AF41-9A60F7E5483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B93C8C11-B288-44D9-924A-97AB00A397C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199BE74-57D4-40BA-9E7A-AC254A79632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3F72BFFE-92BF-43A8-AA9F-86C108AF324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D347274C-2718-4614-B417-A929B499E35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C8F2FE64-018C-4E23-991E-B57ABA73D564}"/>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83BE10B8-4BD5-41D4-B546-874DA308CE74}"/>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C1C1C756-CE74-4347-AC65-28E427B0C2C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5AC2FC30-AE65-4501-863E-BA0C38BE6562}"/>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EDD293FA-00BE-48CE-9AB1-B8A88DA6257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5736B23-7DD6-4B1E-876A-931E82EBDCA2}"/>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E51BA6B3-685F-434F-8AE8-8ECB1CD2626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89220519-7A25-4023-BFB1-7C61E6F5F289}"/>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7A279917-3E68-4ECB-8094-3A26A844A79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4239A81A-9B4E-4C45-9E1F-8B65169739E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9EC27636-AC99-4530-BEE1-A6AEAE0B855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64198</xdr:rowOff>
    </xdr:from>
    <xdr:to>
      <xdr:col>54</xdr:col>
      <xdr:colOff>189865</xdr:colOff>
      <xdr:row>41</xdr:row>
      <xdr:rowOff>146476</xdr:rowOff>
    </xdr:to>
    <xdr:cxnSp macro="">
      <xdr:nvCxnSpPr>
        <xdr:cNvPr id="112" name="直線コネクタ 111">
          <a:extLst>
            <a:ext uri="{FF2B5EF4-FFF2-40B4-BE49-F238E27FC236}">
              <a16:creationId xmlns:a16="http://schemas.microsoft.com/office/drawing/2014/main" id="{E747D875-9089-40E5-8C15-19E2B2354B5C}"/>
            </a:ext>
          </a:extLst>
        </xdr:cNvPr>
        <xdr:cNvCxnSpPr/>
      </xdr:nvCxnSpPr>
      <xdr:spPr>
        <a:xfrm flipV="1">
          <a:off x="10476865" y="5893498"/>
          <a:ext cx="0" cy="1282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150303</xdr:rowOff>
    </xdr:from>
    <xdr:ext cx="469744" cy="259045"/>
    <xdr:sp macro="" textlink="">
      <xdr:nvSpPr>
        <xdr:cNvPr id="113" name="【道路】&#10;一人当たり延長最小値テキスト">
          <a:extLst>
            <a:ext uri="{FF2B5EF4-FFF2-40B4-BE49-F238E27FC236}">
              <a16:creationId xmlns:a16="http://schemas.microsoft.com/office/drawing/2014/main" id="{31D8646E-4F25-4525-BC0A-8FD65DFF4804}"/>
            </a:ext>
          </a:extLst>
        </xdr:cNvPr>
        <xdr:cNvSpPr txBox="1"/>
      </xdr:nvSpPr>
      <xdr:spPr>
        <a:xfrm>
          <a:off x="10515600" y="717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146476</xdr:rowOff>
    </xdr:from>
    <xdr:to>
      <xdr:col>55</xdr:col>
      <xdr:colOff>88900</xdr:colOff>
      <xdr:row>41</xdr:row>
      <xdr:rowOff>146476</xdr:rowOff>
    </xdr:to>
    <xdr:cxnSp macro="">
      <xdr:nvCxnSpPr>
        <xdr:cNvPr id="114" name="直線コネクタ 113">
          <a:extLst>
            <a:ext uri="{FF2B5EF4-FFF2-40B4-BE49-F238E27FC236}">
              <a16:creationId xmlns:a16="http://schemas.microsoft.com/office/drawing/2014/main" id="{4DED451B-5494-4293-BEA3-D3BB4BA4558E}"/>
            </a:ext>
          </a:extLst>
        </xdr:cNvPr>
        <xdr:cNvCxnSpPr/>
      </xdr:nvCxnSpPr>
      <xdr:spPr>
        <a:xfrm>
          <a:off x="10388600" y="71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10875</xdr:rowOff>
    </xdr:from>
    <xdr:ext cx="534377" cy="259045"/>
    <xdr:sp macro="" textlink="">
      <xdr:nvSpPr>
        <xdr:cNvPr id="115" name="【道路】&#10;一人当たり延長最大値テキスト">
          <a:extLst>
            <a:ext uri="{FF2B5EF4-FFF2-40B4-BE49-F238E27FC236}">
              <a16:creationId xmlns:a16="http://schemas.microsoft.com/office/drawing/2014/main" id="{2B4A2880-29E8-4CDD-9EC7-C4842EB30484}"/>
            </a:ext>
          </a:extLst>
        </xdr:cNvPr>
        <xdr:cNvSpPr txBox="1"/>
      </xdr:nvSpPr>
      <xdr:spPr>
        <a:xfrm>
          <a:off x="10515600" y="566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64198</xdr:rowOff>
    </xdr:from>
    <xdr:to>
      <xdr:col>55</xdr:col>
      <xdr:colOff>88900</xdr:colOff>
      <xdr:row>34</xdr:row>
      <xdr:rowOff>64198</xdr:rowOff>
    </xdr:to>
    <xdr:cxnSp macro="">
      <xdr:nvCxnSpPr>
        <xdr:cNvPr id="116" name="直線コネクタ 115">
          <a:extLst>
            <a:ext uri="{FF2B5EF4-FFF2-40B4-BE49-F238E27FC236}">
              <a16:creationId xmlns:a16="http://schemas.microsoft.com/office/drawing/2014/main" id="{1AF5BF09-A9F3-4B3C-8D35-DF03DDB989FA}"/>
            </a:ext>
          </a:extLst>
        </xdr:cNvPr>
        <xdr:cNvCxnSpPr/>
      </xdr:nvCxnSpPr>
      <xdr:spPr>
        <a:xfrm>
          <a:off x="10388600" y="589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104970</xdr:rowOff>
    </xdr:from>
    <xdr:ext cx="534377" cy="259045"/>
    <xdr:sp macro="" textlink="">
      <xdr:nvSpPr>
        <xdr:cNvPr id="117" name="【道路】&#10;一人当たり延長平均値テキスト">
          <a:extLst>
            <a:ext uri="{FF2B5EF4-FFF2-40B4-BE49-F238E27FC236}">
              <a16:creationId xmlns:a16="http://schemas.microsoft.com/office/drawing/2014/main" id="{5B9A267E-285A-4E60-AEB0-617268F456D1}"/>
            </a:ext>
          </a:extLst>
        </xdr:cNvPr>
        <xdr:cNvSpPr txBox="1"/>
      </xdr:nvSpPr>
      <xdr:spPr>
        <a:xfrm>
          <a:off x="10515600" y="6620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82093</xdr:rowOff>
    </xdr:from>
    <xdr:to>
      <xdr:col>55</xdr:col>
      <xdr:colOff>50800</xdr:colOff>
      <xdr:row>40</xdr:row>
      <xdr:rowOff>12243</xdr:rowOff>
    </xdr:to>
    <xdr:sp macro="" textlink="">
      <xdr:nvSpPr>
        <xdr:cNvPr id="118" name="フローチャート: 判断 117">
          <a:extLst>
            <a:ext uri="{FF2B5EF4-FFF2-40B4-BE49-F238E27FC236}">
              <a16:creationId xmlns:a16="http://schemas.microsoft.com/office/drawing/2014/main" id="{33BF2AFE-433E-4ACB-95C3-1506DF79AE67}"/>
            </a:ext>
          </a:extLst>
        </xdr:cNvPr>
        <xdr:cNvSpPr/>
      </xdr:nvSpPr>
      <xdr:spPr>
        <a:xfrm>
          <a:off x="10426700" y="676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78798</xdr:rowOff>
    </xdr:from>
    <xdr:to>
      <xdr:col>50</xdr:col>
      <xdr:colOff>165100</xdr:colOff>
      <xdr:row>40</xdr:row>
      <xdr:rowOff>8948</xdr:rowOff>
    </xdr:to>
    <xdr:sp macro="" textlink="">
      <xdr:nvSpPr>
        <xdr:cNvPr id="119" name="フローチャート: 判断 118">
          <a:extLst>
            <a:ext uri="{FF2B5EF4-FFF2-40B4-BE49-F238E27FC236}">
              <a16:creationId xmlns:a16="http://schemas.microsoft.com/office/drawing/2014/main" id="{393DA0CF-B193-40D9-9B98-4737DD0D7F30}"/>
            </a:ext>
          </a:extLst>
        </xdr:cNvPr>
        <xdr:cNvSpPr/>
      </xdr:nvSpPr>
      <xdr:spPr>
        <a:xfrm>
          <a:off x="9588500" y="676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88512</xdr:rowOff>
    </xdr:from>
    <xdr:to>
      <xdr:col>46</xdr:col>
      <xdr:colOff>38100</xdr:colOff>
      <xdr:row>40</xdr:row>
      <xdr:rowOff>18662</xdr:rowOff>
    </xdr:to>
    <xdr:sp macro="" textlink="">
      <xdr:nvSpPr>
        <xdr:cNvPr id="120" name="フローチャート: 判断 119">
          <a:extLst>
            <a:ext uri="{FF2B5EF4-FFF2-40B4-BE49-F238E27FC236}">
              <a16:creationId xmlns:a16="http://schemas.microsoft.com/office/drawing/2014/main" id="{81AA42F6-1209-49E5-89B1-C4C24F1B89C3}"/>
            </a:ext>
          </a:extLst>
        </xdr:cNvPr>
        <xdr:cNvSpPr/>
      </xdr:nvSpPr>
      <xdr:spPr>
        <a:xfrm>
          <a:off x="8699500" y="677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98266</xdr:rowOff>
    </xdr:from>
    <xdr:to>
      <xdr:col>41</xdr:col>
      <xdr:colOff>101600</xdr:colOff>
      <xdr:row>40</xdr:row>
      <xdr:rowOff>28416</xdr:rowOff>
    </xdr:to>
    <xdr:sp macro="" textlink="">
      <xdr:nvSpPr>
        <xdr:cNvPr id="121" name="フローチャート: 判断 120">
          <a:extLst>
            <a:ext uri="{FF2B5EF4-FFF2-40B4-BE49-F238E27FC236}">
              <a16:creationId xmlns:a16="http://schemas.microsoft.com/office/drawing/2014/main" id="{A2DB03DB-4C3A-4961-B930-918E09485167}"/>
            </a:ext>
          </a:extLst>
        </xdr:cNvPr>
        <xdr:cNvSpPr/>
      </xdr:nvSpPr>
      <xdr:spPr>
        <a:xfrm>
          <a:off x="7810500" y="67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103200</xdr:rowOff>
    </xdr:from>
    <xdr:to>
      <xdr:col>36</xdr:col>
      <xdr:colOff>165100</xdr:colOff>
      <xdr:row>40</xdr:row>
      <xdr:rowOff>33350</xdr:rowOff>
    </xdr:to>
    <xdr:sp macro="" textlink="">
      <xdr:nvSpPr>
        <xdr:cNvPr id="122" name="フローチャート: 判断 121">
          <a:extLst>
            <a:ext uri="{FF2B5EF4-FFF2-40B4-BE49-F238E27FC236}">
              <a16:creationId xmlns:a16="http://schemas.microsoft.com/office/drawing/2014/main" id="{E620FDED-9C41-4F38-BA2E-F7F7A00D4B14}"/>
            </a:ext>
          </a:extLst>
        </xdr:cNvPr>
        <xdr:cNvSpPr/>
      </xdr:nvSpPr>
      <xdr:spPr>
        <a:xfrm>
          <a:off x="6921500" y="67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B23C3C8-F4C8-487B-A9E5-31A7E59ABDE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EDD53C3-279B-467D-9563-E96D320ED2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4C015C1-1CC7-4A81-9A13-3D2334EF068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2B4D7D0-817B-4741-8128-8CA649EB65C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FA50387-C01B-41EB-9934-494587790FF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58071</xdr:rowOff>
    </xdr:from>
    <xdr:to>
      <xdr:col>55</xdr:col>
      <xdr:colOff>50800</xdr:colOff>
      <xdr:row>40</xdr:row>
      <xdr:rowOff>159671</xdr:rowOff>
    </xdr:to>
    <xdr:sp macro="" textlink="">
      <xdr:nvSpPr>
        <xdr:cNvPr id="128" name="楕円 127">
          <a:extLst>
            <a:ext uri="{FF2B5EF4-FFF2-40B4-BE49-F238E27FC236}">
              <a16:creationId xmlns:a16="http://schemas.microsoft.com/office/drawing/2014/main" id="{ABB1FD2A-4C1C-4DA8-84E8-D6497E4F344F}"/>
            </a:ext>
          </a:extLst>
        </xdr:cNvPr>
        <xdr:cNvSpPr/>
      </xdr:nvSpPr>
      <xdr:spPr>
        <a:xfrm>
          <a:off x="10426700" y="691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36498</xdr:rowOff>
    </xdr:from>
    <xdr:ext cx="534377" cy="259045"/>
    <xdr:sp macro="" textlink="">
      <xdr:nvSpPr>
        <xdr:cNvPr id="129" name="【道路】&#10;一人当たり延長該当値テキスト">
          <a:extLst>
            <a:ext uri="{FF2B5EF4-FFF2-40B4-BE49-F238E27FC236}">
              <a16:creationId xmlns:a16="http://schemas.microsoft.com/office/drawing/2014/main" id="{9629BFF4-A343-41D3-BEDF-D69436B0C11C}"/>
            </a:ext>
          </a:extLst>
        </xdr:cNvPr>
        <xdr:cNvSpPr txBox="1"/>
      </xdr:nvSpPr>
      <xdr:spPr>
        <a:xfrm>
          <a:off x="10515600" y="689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65005</xdr:rowOff>
    </xdr:from>
    <xdr:to>
      <xdr:col>50</xdr:col>
      <xdr:colOff>165100</xdr:colOff>
      <xdr:row>40</xdr:row>
      <xdr:rowOff>166605</xdr:rowOff>
    </xdr:to>
    <xdr:sp macro="" textlink="">
      <xdr:nvSpPr>
        <xdr:cNvPr id="130" name="楕円 129">
          <a:extLst>
            <a:ext uri="{FF2B5EF4-FFF2-40B4-BE49-F238E27FC236}">
              <a16:creationId xmlns:a16="http://schemas.microsoft.com/office/drawing/2014/main" id="{4D980606-C3BC-486E-B28D-0D75C98B1B52}"/>
            </a:ext>
          </a:extLst>
        </xdr:cNvPr>
        <xdr:cNvSpPr/>
      </xdr:nvSpPr>
      <xdr:spPr>
        <a:xfrm>
          <a:off x="9588500" y="69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108871</xdr:rowOff>
    </xdr:from>
    <xdr:to>
      <xdr:col>55</xdr:col>
      <xdr:colOff>0</xdr:colOff>
      <xdr:row>40</xdr:row>
      <xdr:rowOff>115805</xdr:rowOff>
    </xdr:to>
    <xdr:cxnSp macro="">
      <xdr:nvCxnSpPr>
        <xdr:cNvPr id="131" name="直線コネクタ 130">
          <a:extLst>
            <a:ext uri="{FF2B5EF4-FFF2-40B4-BE49-F238E27FC236}">
              <a16:creationId xmlns:a16="http://schemas.microsoft.com/office/drawing/2014/main" id="{4DAC40BF-69F8-4CC8-818F-F39654762239}"/>
            </a:ext>
          </a:extLst>
        </xdr:cNvPr>
        <xdr:cNvCxnSpPr/>
      </xdr:nvCxnSpPr>
      <xdr:spPr>
        <a:xfrm flipV="1">
          <a:off x="9639300" y="6966871"/>
          <a:ext cx="8382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71386</xdr:rowOff>
    </xdr:from>
    <xdr:to>
      <xdr:col>46</xdr:col>
      <xdr:colOff>38100</xdr:colOff>
      <xdr:row>41</xdr:row>
      <xdr:rowOff>1536</xdr:rowOff>
    </xdr:to>
    <xdr:sp macro="" textlink="">
      <xdr:nvSpPr>
        <xdr:cNvPr id="132" name="楕円 131">
          <a:extLst>
            <a:ext uri="{FF2B5EF4-FFF2-40B4-BE49-F238E27FC236}">
              <a16:creationId xmlns:a16="http://schemas.microsoft.com/office/drawing/2014/main" id="{9C79780B-7D62-40B7-A656-0D20E8160CD3}"/>
            </a:ext>
          </a:extLst>
        </xdr:cNvPr>
        <xdr:cNvSpPr/>
      </xdr:nvSpPr>
      <xdr:spPr>
        <a:xfrm>
          <a:off x="8699500" y="69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115805</xdr:rowOff>
    </xdr:from>
    <xdr:to>
      <xdr:col>50</xdr:col>
      <xdr:colOff>114300</xdr:colOff>
      <xdr:row>40</xdr:row>
      <xdr:rowOff>122186</xdr:rowOff>
    </xdr:to>
    <xdr:cxnSp macro="">
      <xdr:nvCxnSpPr>
        <xdr:cNvPr id="133" name="直線コネクタ 132">
          <a:extLst>
            <a:ext uri="{FF2B5EF4-FFF2-40B4-BE49-F238E27FC236}">
              <a16:creationId xmlns:a16="http://schemas.microsoft.com/office/drawing/2014/main" id="{D5A08AAF-0A9D-48CD-B20D-241A41809932}"/>
            </a:ext>
          </a:extLst>
        </xdr:cNvPr>
        <xdr:cNvCxnSpPr/>
      </xdr:nvCxnSpPr>
      <xdr:spPr>
        <a:xfrm flipV="1">
          <a:off x="8750300" y="6973805"/>
          <a:ext cx="889000" cy="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76759</xdr:rowOff>
    </xdr:from>
    <xdr:to>
      <xdr:col>41</xdr:col>
      <xdr:colOff>101600</xdr:colOff>
      <xdr:row>41</xdr:row>
      <xdr:rowOff>6909</xdr:rowOff>
    </xdr:to>
    <xdr:sp macro="" textlink="">
      <xdr:nvSpPr>
        <xdr:cNvPr id="134" name="楕円 133">
          <a:extLst>
            <a:ext uri="{FF2B5EF4-FFF2-40B4-BE49-F238E27FC236}">
              <a16:creationId xmlns:a16="http://schemas.microsoft.com/office/drawing/2014/main" id="{7287C679-2F04-4CCB-8810-61EA257BA978}"/>
            </a:ext>
          </a:extLst>
        </xdr:cNvPr>
        <xdr:cNvSpPr/>
      </xdr:nvSpPr>
      <xdr:spPr>
        <a:xfrm>
          <a:off x="7810500" y="69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122186</xdr:rowOff>
    </xdr:from>
    <xdr:to>
      <xdr:col>45</xdr:col>
      <xdr:colOff>177800</xdr:colOff>
      <xdr:row>40</xdr:row>
      <xdr:rowOff>127559</xdr:rowOff>
    </xdr:to>
    <xdr:cxnSp macro="">
      <xdr:nvCxnSpPr>
        <xdr:cNvPr id="135" name="直線コネクタ 134">
          <a:extLst>
            <a:ext uri="{FF2B5EF4-FFF2-40B4-BE49-F238E27FC236}">
              <a16:creationId xmlns:a16="http://schemas.microsoft.com/office/drawing/2014/main" id="{63CBCF59-21A2-4419-82E3-E16CA0D47C08}"/>
            </a:ext>
          </a:extLst>
        </xdr:cNvPr>
        <xdr:cNvCxnSpPr/>
      </xdr:nvCxnSpPr>
      <xdr:spPr>
        <a:xfrm flipV="1">
          <a:off x="7861300" y="6980186"/>
          <a:ext cx="8890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77883</xdr:rowOff>
    </xdr:from>
    <xdr:to>
      <xdr:col>36</xdr:col>
      <xdr:colOff>165100</xdr:colOff>
      <xdr:row>41</xdr:row>
      <xdr:rowOff>8033</xdr:rowOff>
    </xdr:to>
    <xdr:sp macro="" textlink="">
      <xdr:nvSpPr>
        <xdr:cNvPr id="136" name="楕円 135">
          <a:extLst>
            <a:ext uri="{FF2B5EF4-FFF2-40B4-BE49-F238E27FC236}">
              <a16:creationId xmlns:a16="http://schemas.microsoft.com/office/drawing/2014/main" id="{923FE4FE-E336-4FFD-A47D-17F00278A5DC}"/>
            </a:ext>
          </a:extLst>
        </xdr:cNvPr>
        <xdr:cNvSpPr/>
      </xdr:nvSpPr>
      <xdr:spPr>
        <a:xfrm>
          <a:off x="6921500" y="693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127559</xdr:rowOff>
    </xdr:from>
    <xdr:to>
      <xdr:col>41</xdr:col>
      <xdr:colOff>50800</xdr:colOff>
      <xdr:row>40</xdr:row>
      <xdr:rowOff>128683</xdr:rowOff>
    </xdr:to>
    <xdr:cxnSp macro="">
      <xdr:nvCxnSpPr>
        <xdr:cNvPr id="137" name="直線コネクタ 136">
          <a:extLst>
            <a:ext uri="{FF2B5EF4-FFF2-40B4-BE49-F238E27FC236}">
              <a16:creationId xmlns:a16="http://schemas.microsoft.com/office/drawing/2014/main" id="{30F5BFDC-0709-4563-BC5D-4089381DDC26}"/>
            </a:ext>
          </a:extLst>
        </xdr:cNvPr>
        <xdr:cNvCxnSpPr/>
      </xdr:nvCxnSpPr>
      <xdr:spPr>
        <a:xfrm flipV="1">
          <a:off x="6972300" y="6985559"/>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25475</xdr:rowOff>
    </xdr:from>
    <xdr:ext cx="534377" cy="259045"/>
    <xdr:sp macro="" textlink="">
      <xdr:nvSpPr>
        <xdr:cNvPr id="138" name="n_1aveValue【道路】&#10;一人当たり延長">
          <a:extLst>
            <a:ext uri="{FF2B5EF4-FFF2-40B4-BE49-F238E27FC236}">
              <a16:creationId xmlns:a16="http://schemas.microsoft.com/office/drawing/2014/main" id="{EAB1B244-611E-4D94-B33A-5AB640E83D54}"/>
            </a:ext>
          </a:extLst>
        </xdr:cNvPr>
        <xdr:cNvSpPr txBox="1"/>
      </xdr:nvSpPr>
      <xdr:spPr>
        <a:xfrm>
          <a:off x="9359411" y="654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35189</xdr:rowOff>
    </xdr:from>
    <xdr:ext cx="534377" cy="259045"/>
    <xdr:sp macro="" textlink="">
      <xdr:nvSpPr>
        <xdr:cNvPr id="139" name="n_2aveValue【道路】&#10;一人当たり延長">
          <a:extLst>
            <a:ext uri="{FF2B5EF4-FFF2-40B4-BE49-F238E27FC236}">
              <a16:creationId xmlns:a16="http://schemas.microsoft.com/office/drawing/2014/main" id="{DC6B5360-F58A-4F50-8E9F-9F051936008E}"/>
            </a:ext>
          </a:extLst>
        </xdr:cNvPr>
        <xdr:cNvSpPr txBox="1"/>
      </xdr:nvSpPr>
      <xdr:spPr>
        <a:xfrm>
          <a:off x="8483111" y="655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44943</xdr:rowOff>
    </xdr:from>
    <xdr:ext cx="534377" cy="259045"/>
    <xdr:sp macro="" textlink="">
      <xdr:nvSpPr>
        <xdr:cNvPr id="140" name="n_3aveValue【道路】&#10;一人当たり延長">
          <a:extLst>
            <a:ext uri="{FF2B5EF4-FFF2-40B4-BE49-F238E27FC236}">
              <a16:creationId xmlns:a16="http://schemas.microsoft.com/office/drawing/2014/main" id="{CBE66313-3302-487F-A250-8BAA8053CE97}"/>
            </a:ext>
          </a:extLst>
        </xdr:cNvPr>
        <xdr:cNvSpPr txBox="1"/>
      </xdr:nvSpPr>
      <xdr:spPr>
        <a:xfrm>
          <a:off x="7594111" y="65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49877</xdr:rowOff>
    </xdr:from>
    <xdr:ext cx="534377" cy="259045"/>
    <xdr:sp macro="" textlink="">
      <xdr:nvSpPr>
        <xdr:cNvPr id="141" name="n_4aveValue【道路】&#10;一人当たり延長">
          <a:extLst>
            <a:ext uri="{FF2B5EF4-FFF2-40B4-BE49-F238E27FC236}">
              <a16:creationId xmlns:a16="http://schemas.microsoft.com/office/drawing/2014/main" id="{E0377C58-37B8-4DD7-A924-E9C0B1F2EE9C}"/>
            </a:ext>
          </a:extLst>
        </xdr:cNvPr>
        <xdr:cNvSpPr txBox="1"/>
      </xdr:nvSpPr>
      <xdr:spPr>
        <a:xfrm>
          <a:off x="67051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157732</xdr:rowOff>
    </xdr:from>
    <xdr:ext cx="534377" cy="259045"/>
    <xdr:sp macro="" textlink="">
      <xdr:nvSpPr>
        <xdr:cNvPr id="142" name="n_1mainValue【道路】&#10;一人当たり延長">
          <a:extLst>
            <a:ext uri="{FF2B5EF4-FFF2-40B4-BE49-F238E27FC236}">
              <a16:creationId xmlns:a16="http://schemas.microsoft.com/office/drawing/2014/main" id="{F37BEA1C-CE68-4E96-9199-E3D67EEC12AE}"/>
            </a:ext>
          </a:extLst>
        </xdr:cNvPr>
        <xdr:cNvSpPr txBox="1"/>
      </xdr:nvSpPr>
      <xdr:spPr>
        <a:xfrm>
          <a:off x="9359411" y="7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164113</xdr:rowOff>
    </xdr:from>
    <xdr:ext cx="534377" cy="259045"/>
    <xdr:sp macro="" textlink="">
      <xdr:nvSpPr>
        <xdr:cNvPr id="143" name="n_2mainValue【道路】&#10;一人当たり延長">
          <a:extLst>
            <a:ext uri="{FF2B5EF4-FFF2-40B4-BE49-F238E27FC236}">
              <a16:creationId xmlns:a16="http://schemas.microsoft.com/office/drawing/2014/main" id="{F12C4E15-31BE-4DF7-B7F0-3EDCF124B939}"/>
            </a:ext>
          </a:extLst>
        </xdr:cNvPr>
        <xdr:cNvSpPr txBox="1"/>
      </xdr:nvSpPr>
      <xdr:spPr>
        <a:xfrm>
          <a:off x="8483111" y="70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169486</xdr:rowOff>
    </xdr:from>
    <xdr:ext cx="534377" cy="259045"/>
    <xdr:sp macro="" textlink="">
      <xdr:nvSpPr>
        <xdr:cNvPr id="144" name="n_3mainValue【道路】&#10;一人当たり延長">
          <a:extLst>
            <a:ext uri="{FF2B5EF4-FFF2-40B4-BE49-F238E27FC236}">
              <a16:creationId xmlns:a16="http://schemas.microsoft.com/office/drawing/2014/main" id="{B436E39A-27B8-49D8-AB9E-3415E2CB1F20}"/>
            </a:ext>
          </a:extLst>
        </xdr:cNvPr>
        <xdr:cNvSpPr txBox="1"/>
      </xdr:nvSpPr>
      <xdr:spPr>
        <a:xfrm>
          <a:off x="7594111" y="702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170610</xdr:rowOff>
    </xdr:from>
    <xdr:ext cx="534377" cy="259045"/>
    <xdr:sp macro="" textlink="">
      <xdr:nvSpPr>
        <xdr:cNvPr id="145" name="n_4mainValue【道路】&#10;一人当たり延長">
          <a:extLst>
            <a:ext uri="{FF2B5EF4-FFF2-40B4-BE49-F238E27FC236}">
              <a16:creationId xmlns:a16="http://schemas.microsoft.com/office/drawing/2014/main" id="{DBDD31DD-884C-4AD1-BFA6-B4B7360ECF70}"/>
            </a:ext>
          </a:extLst>
        </xdr:cNvPr>
        <xdr:cNvSpPr txBox="1"/>
      </xdr:nvSpPr>
      <xdr:spPr>
        <a:xfrm>
          <a:off x="6705111" y="702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91159A08-221F-43CE-85BC-E95FEB4E67C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DAD9F12-87EF-4296-8C93-1857BF7E00F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987C874B-D80D-4A1C-A6A9-6776BA2D395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99657CB5-1265-43D8-BA58-0B3069755C3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D9D69A0-BFB2-4820-AB8E-FB8DF9A1D59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13283F64-C62E-4B9E-B985-5204DA18521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9DA9F16-025C-4E6C-B94F-9C181858A2E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14DE5F9-BB80-476E-BFA4-3C76AB88516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C7FD922A-C39A-4E08-B7CB-36F4BE033DE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9BD75F2-99AB-4EF2-81B4-E1AD0F467F4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8D59BCC-4CA4-4098-BFCD-1BC2EE0EBBB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9D486639-8AA8-4BB6-BED3-661AEFE8F11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5909EEF2-B507-4D1E-8681-33F0CD4D1CE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93B551AC-7DE6-44E1-94AB-79F0AF47571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23A8A666-ED6B-4076-8BB1-1535126266A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6ED7F537-150A-4218-A0C1-8C217C4DB31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2D3F9BB6-8D05-493F-9B76-E39B42846EE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BEB203C1-6243-4C19-8C80-24BD45D65F6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77793064-8357-4445-80F7-95DDB8991177}"/>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50F2F04E-C324-448A-82FE-8863F9622EA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53D637B3-0D5E-4AE7-BF30-08D7C66E572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CE345915-1346-49D7-974F-07571765431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B6EC2237-DC9E-4AEA-B8D6-EAE9A386934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CCDE899C-515E-4B4D-84DE-3CC640CA4B6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5CD4A16C-D56D-4494-BE5E-305E471FBC7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120831</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A97C8E6D-008A-48E1-B380-7A8B3B4D801B}"/>
            </a:ext>
          </a:extLst>
        </xdr:cNvPr>
        <xdr:cNvCxnSpPr/>
      </xdr:nvCxnSpPr>
      <xdr:spPr>
        <a:xfrm flipV="1">
          <a:off x="4634865" y="9550581"/>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017BDFFE-DA53-4720-95D5-0693DF68AFFD}"/>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14F6421B-1088-4072-B9B0-496B78682876}"/>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67508</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C90D80BC-D0C7-41C3-81A6-E09D98A8D2A6}"/>
            </a:ext>
          </a:extLst>
        </xdr:cNvPr>
        <xdr:cNvSpPr txBox="1"/>
      </xdr:nvSpPr>
      <xdr:spPr>
        <a:xfrm>
          <a:off x="4673600" y="93258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120831</xdr:rowOff>
    </xdr:from>
    <xdr:to>
      <xdr:col>24</xdr:col>
      <xdr:colOff>152400</xdr:colOff>
      <xdr:row>55</xdr:row>
      <xdr:rowOff>120831</xdr:rowOff>
    </xdr:to>
    <xdr:cxnSp macro="">
      <xdr:nvCxnSpPr>
        <xdr:cNvPr id="175" name="直線コネクタ 174">
          <a:extLst>
            <a:ext uri="{FF2B5EF4-FFF2-40B4-BE49-F238E27FC236}">
              <a16:creationId xmlns:a16="http://schemas.microsoft.com/office/drawing/2014/main" id="{92B22A29-6F91-4FFB-8036-4EDFE63CFA20}"/>
            </a:ext>
          </a:extLst>
        </xdr:cNvPr>
        <xdr:cNvCxnSpPr/>
      </xdr:nvCxnSpPr>
      <xdr:spPr>
        <a:xfrm>
          <a:off x="4546600" y="9550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164754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2EAF587A-078E-44E6-A086-72162416E6ED}"/>
            </a:ext>
          </a:extLst>
        </xdr:cNvPr>
        <xdr:cNvSpPr txBox="1"/>
      </xdr:nvSpPr>
      <xdr:spPr>
        <a:xfrm>
          <a:off x="4673600" y="10280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77" name="フローチャート: 判断 176">
          <a:extLst>
            <a:ext uri="{FF2B5EF4-FFF2-40B4-BE49-F238E27FC236}">
              <a16:creationId xmlns:a16="http://schemas.microsoft.com/office/drawing/2014/main" id="{447BA178-5DB8-4C3D-A28F-A4A9128ECA66}"/>
            </a:ext>
          </a:extLst>
        </xdr:cNvPr>
        <xdr:cNvSpPr/>
      </xdr:nvSpPr>
      <xdr:spPr>
        <a:xfrm>
          <a:off x="45847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8" name="フローチャート: 判断 177">
          <a:extLst>
            <a:ext uri="{FF2B5EF4-FFF2-40B4-BE49-F238E27FC236}">
              <a16:creationId xmlns:a16="http://schemas.microsoft.com/office/drawing/2014/main" id="{2BEB370F-38DF-4BC9-8AA8-2A05C7B1D80A}"/>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79" name="フローチャート: 判断 178">
          <a:extLst>
            <a:ext uri="{FF2B5EF4-FFF2-40B4-BE49-F238E27FC236}">
              <a16:creationId xmlns:a16="http://schemas.microsoft.com/office/drawing/2014/main" id="{CE6DD325-EBDF-456F-B794-913BED06F15D}"/>
            </a:ext>
          </a:extLst>
        </xdr:cNvPr>
        <xdr:cNvSpPr/>
      </xdr:nvSpPr>
      <xdr:spPr>
        <a:xfrm>
          <a:off x="2857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3608AD69-D5CD-4559-B2DC-B78752BBF8E2}"/>
            </a:ext>
          </a:extLst>
        </xdr:cNvPr>
        <xdr:cNvSpPr/>
      </xdr:nvSpPr>
      <xdr:spPr>
        <a:xfrm>
          <a:off x="1968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1" name="フローチャート: 判断 180">
          <a:extLst>
            <a:ext uri="{FF2B5EF4-FFF2-40B4-BE49-F238E27FC236}">
              <a16:creationId xmlns:a16="http://schemas.microsoft.com/office/drawing/2014/main" id="{036B12A8-F285-49E3-9822-9DFD550C68BB}"/>
            </a:ext>
          </a:extLst>
        </xdr:cNvPr>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6B785FB-343C-4C18-B238-6328CBA4EDD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1876ECD-CB9E-4AB7-BBE9-F2688EAE50D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9D9BC5B-F0F2-46EB-9C71-3A8A1D438ED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5D60187-86EF-4F2F-BFF6-5904C0EDF38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DB58BB2-E786-4D49-A4FE-E7B6B9DD030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87" name="楕円 186">
          <a:extLst>
            <a:ext uri="{FF2B5EF4-FFF2-40B4-BE49-F238E27FC236}">
              <a16:creationId xmlns:a16="http://schemas.microsoft.com/office/drawing/2014/main" id="{5F984E55-5A13-485A-910B-3975BFE7C658}"/>
            </a:ext>
          </a:extLst>
        </xdr:cNvPr>
        <xdr:cNvSpPr/>
      </xdr:nvSpPr>
      <xdr:spPr>
        <a:xfrm>
          <a:off x="4584700" y="104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120304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E4E33E6F-225F-4A95-A3A5-8181D8A0A4DE}"/>
            </a:ext>
          </a:extLst>
        </xdr:cNvPr>
        <xdr:cNvSpPr txBox="1"/>
      </xdr:nvSpPr>
      <xdr:spPr>
        <a:xfrm>
          <a:off x="4673600"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56969</xdr:rowOff>
    </xdr:from>
    <xdr:to>
      <xdr:col>20</xdr:col>
      <xdr:colOff>38100</xdr:colOff>
      <xdr:row>60</xdr:row>
      <xdr:rowOff>158569</xdr:rowOff>
    </xdr:to>
    <xdr:sp macro="" textlink="">
      <xdr:nvSpPr>
        <xdr:cNvPr id="189" name="楕円 188">
          <a:extLst>
            <a:ext uri="{FF2B5EF4-FFF2-40B4-BE49-F238E27FC236}">
              <a16:creationId xmlns:a16="http://schemas.microsoft.com/office/drawing/2014/main" id="{F4E17797-88FD-4675-B3EE-3E2ED37260B3}"/>
            </a:ext>
          </a:extLst>
        </xdr:cNvPr>
        <xdr:cNvSpPr/>
      </xdr:nvSpPr>
      <xdr:spPr>
        <a:xfrm>
          <a:off x="3746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107769</xdr:rowOff>
    </xdr:from>
    <xdr:to>
      <xdr:col>24</xdr:col>
      <xdr:colOff>63500</xdr:colOff>
      <xdr:row>61</xdr:row>
      <xdr:rowOff>21227</xdr:rowOff>
    </xdr:to>
    <xdr:cxnSp macro="">
      <xdr:nvCxnSpPr>
        <xdr:cNvPr id="190" name="直線コネクタ 189">
          <a:extLst>
            <a:ext uri="{FF2B5EF4-FFF2-40B4-BE49-F238E27FC236}">
              <a16:creationId xmlns:a16="http://schemas.microsoft.com/office/drawing/2014/main" id="{17FE4EBB-FE73-49E9-A490-D4419BB6B6A8}"/>
            </a:ext>
          </a:extLst>
        </xdr:cNvPr>
        <xdr:cNvCxnSpPr/>
      </xdr:nvCxnSpPr>
      <xdr:spPr>
        <a:xfrm>
          <a:off x="3797300" y="10394769"/>
          <a:ext cx="8382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84727</xdr:rowOff>
    </xdr:from>
    <xdr:to>
      <xdr:col>15</xdr:col>
      <xdr:colOff>101600</xdr:colOff>
      <xdr:row>61</xdr:row>
      <xdr:rowOff>14877</xdr:rowOff>
    </xdr:to>
    <xdr:sp macro="" textlink="">
      <xdr:nvSpPr>
        <xdr:cNvPr id="191" name="楕円 190">
          <a:extLst>
            <a:ext uri="{FF2B5EF4-FFF2-40B4-BE49-F238E27FC236}">
              <a16:creationId xmlns:a16="http://schemas.microsoft.com/office/drawing/2014/main" id="{59E5A3A9-DEB3-42F1-8061-8D5D6C3B0F2B}"/>
            </a:ext>
          </a:extLst>
        </xdr:cNvPr>
        <xdr:cNvSpPr/>
      </xdr:nvSpPr>
      <xdr:spPr>
        <a:xfrm>
          <a:off x="2857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107769</xdr:rowOff>
    </xdr:from>
    <xdr:to>
      <xdr:col>19</xdr:col>
      <xdr:colOff>177800</xdr:colOff>
      <xdr:row>60</xdr:row>
      <xdr:rowOff>135527</xdr:rowOff>
    </xdr:to>
    <xdr:cxnSp macro="">
      <xdr:nvCxnSpPr>
        <xdr:cNvPr id="192" name="直線コネクタ 191">
          <a:extLst>
            <a:ext uri="{FF2B5EF4-FFF2-40B4-BE49-F238E27FC236}">
              <a16:creationId xmlns:a16="http://schemas.microsoft.com/office/drawing/2014/main" id="{30527630-5AEA-4A62-8296-4D82CDB3A64F}"/>
            </a:ext>
          </a:extLst>
        </xdr:cNvPr>
        <xdr:cNvCxnSpPr/>
      </xdr:nvCxnSpPr>
      <xdr:spPr>
        <a:xfrm flipV="1">
          <a:off x="2908300" y="103947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43906</xdr:rowOff>
    </xdr:from>
    <xdr:to>
      <xdr:col>10</xdr:col>
      <xdr:colOff>165100</xdr:colOff>
      <xdr:row>60</xdr:row>
      <xdr:rowOff>145506</xdr:rowOff>
    </xdr:to>
    <xdr:sp macro="" textlink="">
      <xdr:nvSpPr>
        <xdr:cNvPr id="193" name="楕円 192">
          <a:extLst>
            <a:ext uri="{FF2B5EF4-FFF2-40B4-BE49-F238E27FC236}">
              <a16:creationId xmlns:a16="http://schemas.microsoft.com/office/drawing/2014/main" id="{81D5CAE1-4AA8-4C87-88EE-B84CB66A9297}"/>
            </a:ext>
          </a:extLst>
        </xdr:cNvPr>
        <xdr:cNvSpPr/>
      </xdr:nvSpPr>
      <xdr:spPr>
        <a:xfrm>
          <a:off x="1968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94706</xdr:rowOff>
    </xdr:from>
    <xdr:to>
      <xdr:col>15</xdr:col>
      <xdr:colOff>50800</xdr:colOff>
      <xdr:row>60</xdr:row>
      <xdr:rowOff>135527</xdr:rowOff>
    </xdr:to>
    <xdr:cxnSp macro="">
      <xdr:nvCxnSpPr>
        <xdr:cNvPr id="194" name="直線コネクタ 193">
          <a:extLst>
            <a:ext uri="{FF2B5EF4-FFF2-40B4-BE49-F238E27FC236}">
              <a16:creationId xmlns:a16="http://schemas.microsoft.com/office/drawing/2014/main" id="{CF249485-9429-4E25-89E4-FA2E0C453180}"/>
            </a:ext>
          </a:extLst>
        </xdr:cNvPr>
        <xdr:cNvCxnSpPr/>
      </xdr:nvCxnSpPr>
      <xdr:spPr>
        <a:xfrm>
          <a:off x="2019300" y="103817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27577</xdr:rowOff>
    </xdr:from>
    <xdr:to>
      <xdr:col>6</xdr:col>
      <xdr:colOff>38100</xdr:colOff>
      <xdr:row>60</xdr:row>
      <xdr:rowOff>129177</xdr:rowOff>
    </xdr:to>
    <xdr:sp macro="" textlink="">
      <xdr:nvSpPr>
        <xdr:cNvPr id="195" name="楕円 194">
          <a:extLst>
            <a:ext uri="{FF2B5EF4-FFF2-40B4-BE49-F238E27FC236}">
              <a16:creationId xmlns:a16="http://schemas.microsoft.com/office/drawing/2014/main" id="{9F0273CC-F175-4F01-AC1A-FA976AE2CD99}"/>
            </a:ext>
          </a:extLst>
        </xdr:cNvPr>
        <xdr:cNvSpPr/>
      </xdr:nvSpPr>
      <xdr:spPr>
        <a:xfrm>
          <a:off x="1079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78377</xdr:rowOff>
    </xdr:from>
    <xdr:to>
      <xdr:col>10</xdr:col>
      <xdr:colOff>114300</xdr:colOff>
      <xdr:row>60</xdr:row>
      <xdr:rowOff>94706</xdr:rowOff>
    </xdr:to>
    <xdr:cxnSp macro="">
      <xdr:nvCxnSpPr>
        <xdr:cNvPr id="196" name="直線コネクタ 195">
          <a:extLst>
            <a:ext uri="{FF2B5EF4-FFF2-40B4-BE49-F238E27FC236}">
              <a16:creationId xmlns:a16="http://schemas.microsoft.com/office/drawing/2014/main" id="{7F94AA39-9210-41B4-963D-6A745DC26324}"/>
            </a:ext>
          </a:extLst>
        </xdr:cNvPr>
        <xdr:cNvCxnSpPr/>
      </xdr:nvCxnSpPr>
      <xdr:spPr>
        <a:xfrm>
          <a:off x="1130300" y="1036537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71D9A020-0ACD-4671-8E59-CFA3E486961C}"/>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56623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2160D789-031D-4F70-B97D-DBA49D515027}"/>
            </a:ext>
          </a:extLst>
        </xdr:cNvPr>
        <xdr:cNvSpPr txBox="1"/>
      </xdr:nvSpPr>
      <xdr:spPr>
        <a:xfrm>
          <a:off x="2705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19067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23DB4A8A-9D4F-4686-A806-CC4DCE591CF1}"/>
            </a:ext>
          </a:extLst>
        </xdr:cNvPr>
        <xdr:cNvSpPr txBox="1"/>
      </xdr:nvSpPr>
      <xdr:spPr>
        <a:xfrm>
          <a:off x="1816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ACFB6B2C-90F6-4646-9540-F0E2C9D6197E}"/>
            </a:ext>
          </a:extLst>
        </xdr:cNvPr>
        <xdr:cNvSpPr txBox="1"/>
      </xdr:nvSpPr>
      <xdr:spPr>
        <a:xfrm>
          <a:off x="927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3646</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19F3CBB1-153E-49FB-97C1-E1A0AFB58875}"/>
            </a:ext>
          </a:extLst>
        </xdr:cNvPr>
        <xdr:cNvSpPr txBox="1"/>
      </xdr:nvSpPr>
      <xdr:spPr>
        <a:xfrm>
          <a:off x="35820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31404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D1A70F95-2E3C-4307-92D1-CFCC6D6D0536}"/>
            </a:ext>
          </a:extLst>
        </xdr:cNvPr>
        <xdr:cNvSpPr txBox="1"/>
      </xdr:nvSpPr>
      <xdr:spPr>
        <a:xfrm>
          <a:off x="2705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162033</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7038E56E-4FCA-4A03-90D3-BF6001E469D9}"/>
            </a:ext>
          </a:extLst>
        </xdr:cNvPr>
        <xdr:cNvSpPr txBox="1"/>
      </xdr:nvSpPr>
      <xdr:spPr>
        <a:xfrm>
          <a:off x="1816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145704</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F2C22FA8-0C5F-45E2-97E5-AD9B65808FB6}"/>
            </a:ext>
          </a:extLst>
        </xdr:cNvPr>
        <xdr:cNvSpPr txBox="1"/>
      </xdr:nvSpPr>
      <xdr:spPr>
        <a:xfrm>
          <a:off x="9277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A3BE6C39-BC22-4251-A721-CDE624FF8D6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4BA9291-9696-43E2-8469-48492BF41B2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23B08A9-9B98-464D-B3EC-E34BC054F3F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34FB063-DE68-46BC-8775-03E5698EFF6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FF88F50-37F2-4C6A-B35C-A20EC468D7B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1300DF8-3F8B-4E76-AA32-3F0C2E552EB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8046D1E1-B0CC-4E2D-B418-42863FDD4BA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B12F880-2939-40C6-8BA2-2DBA5BEEB88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10EC1DC-81E1-4C54-A8F1-C2BC3484D6A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6BE3852-DAC4-451C-9097-042BF144119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B297E4F3-5445-44AC-B416-1287790765A1}"/>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8AD6B1E1-DF8E-43F7-8A7C-31102F45E1C7}"/>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4CC8D4C5-0CA0-4F4D-ABD5-F61355999E4B}"/>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2E06DE6A-657C-49A4-BC7C-E9F7AC969D5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A4E806A1-B5F2-4CC5-A770-FC8B5CDBCC72}"/>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41B40941-1AE8-4C64-BE39-7C5D887D7D94}"/>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24D7F7EA-51B1-435C-8E13-9CA06E4B2A8A}"/>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B2E99DE6-510C-4925-87DB-2D0CC8E8A347}"/>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36EF434C-13A8-4346-AA29-E64CB13B440F}"/>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F8A88120-AD7C-4191-BA39-2860B0355BB8}"/>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A816663C-41C5-4D92-B769-86BCE629EF4A}"/>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799CF7A9-8EC5-464E-AC39-5F6588361869}"/>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CEA1F80D-DF77-473A-8947-89233EDD06F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5861E368-77D8-4E04-A011-D7A888A36CE2}"/>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7CFA97D7-7743-4116-987B-2E4A6BA3EB0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61869</xdr:rowOff>
    </xdr:from>
    <xdr:to>
      <xdr:col>54</xdr:col>
      <xdr:colOff>189865</xdr:colOff>
      <xdr:row>64</xdr:row>
      <xdr:rowOff>129108</xdr:rowOff>
    </xdr:to>
    <xdr:cxnSp macro="">
      <xdr:nvCxnSpPr>
        <xdr:cNvPr id="230" name="直線コネクタ 229">
          <a:extLst>
            <a:ext uri="{FF2B5EF4-FFF2-40B4-BE49-F238E27FC236}">
              <a16:creationId xmlns:a16="http://schemas.microsoft.com/office/drawing/2014/main" id="{CC92F286-79B3-465D-ADC3-C5A1B6B963E9}"/>
            </a:ext>
          </a:extLst>
        </xdr:cNvPr>
        <xdr:cNvCxnSpPr/>
      </xdr:nvCxnSpPr>
      <xdr:spPr>
        <a:xfrm flipV="1">
          <a:off x="10476865" y="9663069"/>
          <a:ext cx="0" cy="143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B745EFFF-AC75-4F01-BCE4-B8B276AAC240}"/>
            </a:ext>
          </a:extLst>
        </xdr:cNvPr>
        <xdr:cNvSpPr txBox="1"/>
      </xdr:nvSpPr>
      <xdr:spPr>
        <a:xfrm>
          <a:off x="10515600" y="1110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129108</xdr:rowOff>
    </xdr:from>
    <xdr:to>
      <xdr:col>55</xdr:col>
      <xdr:colOff>88900</xdr:colOff>
      <xdr:row>64</xdr:row>
      <xdr:rowOff>129108</xdr:rowOff>
    </xdr:to>
    <xdr:cxnSp macro="">
      <xdr:nvCxnSpPr>
        <xdr:cNvPr id="232" name="直線コネクタ 231">
          <a:extLst>
            <a:ext uri="{FF2B5EF4-FFF2-40B4-BE49-F238E27FC236}">
              <a16:creationId xmlns:a16="http://schemas.microsoft.com/office/drawing/2014/main" id="{AA28AD70-33A5-475A-9DC7-D2545D3F1618}"/>
            </a:ext>
          </a:extLst>
        </xdr:cNvPr>
        <xdr:cNvCxnSpPr/>
      </xdr:nvCxnSpPr>
      <xdr:spPr>
        <a:xfrm>
          <a:off x="10388600" y="1110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8546</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8637E017-F260-48C2-A3FA-12480454CB30}"/>
            </a:ext>
          </a:extLst>
        </xdr:cNvPr>
        <xdr:cNvSpPr txBox="1"/>
      </xdr:nvSpPr>
      <xdr:spPr>
        <a:xfrm>
          <a:off x="10515600" y="94382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61869</xdr:rowOff>
    </xdr:from>
    <xdr:to>
      <xdr:col>55</xdr:col>
      <xdr:colOff>88900</xdr:colOff>
      <xdr:row>56</xdr:row>
      <xdr:rowOff>61869</xdr:rowOff>
    </xdr:to>
    <xdr:cxnSp macro="">
      <xdr:nvCxnSpPr>
        <xdr:cNvPr id="234" name="直線コネクタ 233">
          <a:extLst>
            <a:ext uri="{FF2B5EF4-FFF2-40B4-BE49-F238E27FC236}">
              <a16:creationId xmlns:a16="http://schemas.microsoft.com/office/drawing/2014/main" id="{126572F1-66C0-477B-B67B-E94479D28145}"/>
            </a:ext>
          </a:extLst>
        </xdr:cNvPr>
        <xdr:cNvCxnSpPr/>
      </xdr:nvCxnSpPr>
      <xdr:spPr>
        <a:xfrm>
          <a:off x="10388600" y="966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116463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73AD3B3A-4000-4E68-AC60-8BC9C2481F30}"/>
            </a:ext>
          </a:extLst>
        </xdr:cNvPr>
        <xdr:cNvSpPr txBox="1"/>
      </xdr:nvSpPr>
      <xdr:spPr>
        <a:xfrm>
          <a:off x="10515600" y="10574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93586</xdr:rowOff>
    </xdr:from>
    <xdr:to>
      <xdr:col>55</xdr:col>
      <xdr:colOff>50800</xdr:colOff>
      <xdr:row>63</xdr:row>
      <xdr:rowOff>23736</xdr:rowOff>
    </xdr:to>
    <xdr:sp macro="" textlink="">
      <xdr:nvSpPr>
        <xdr:cNvPr id="236" name="フローチャート: 判断 235">
          <a:extLst>
            <a:ext uri="{FF2B5EF4-FFF2-40B4-BE49-F238E27FC236}">
              <a16:creationId xmlns:a16="http://schemas.microsoft.com/office/drawing/2014/main" id="{D5D77396-079F-4C70-B40F-C4B32E432DD7}"/>
            </a:ext>
          </a:extLst>
        </xdr:cNvPr>
        <xdr:cNvSpPr/>
      </xdr:nvSpPr>
      <xdr:spPr>
        <a:xfrm>
          <a:off x="10426700" y="1072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83379</xdr:rowOff>
    </xdr:from>
    <xdr:to>
      <xdr:col>50</xdr:col>
      <xdr:colOff>165100</xdr:colOff>
      <xdr:row>63</xdr:row>
      <xdr:rowOff>13529</xdr:rowOff>
    </xdr:to>
    <xdr:sp macro="" textlink="">
      <xdr:nvSpPr>
        <xdr:cNvPr id="237" name="フローチャート: 判断 236">
          <a:extLst>
            <a:ext uri="{FF2B5EF4-FFF2-40B4-BE49-F238E27FC236}">
              <a16:creationId xmlns:a16="http://schemas.microsoft.com/office/drawing/2014/main" id="{D4D12268-637E-48E7-BADF-E2F59DD753F3}"/>
            </a:ext>
          </a:extLst>
        </xdr:cNvPr>
        <xdr:cNvSpPr/>
      </xdr:nvSpPr>
      <xdr:spPr>
        <a:xfrm>
          <a:off x="9588500" y="1071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99522</xdr:rowOff>
    </xdr:from>
    <xdr:to>
      <xdr:col>46</xdr:col>
      <xdr:colOff>38100</xdr:colOff>
      <xdr:row>63</xdr:row>
      <xdr:rowOff>29672</xdr:rowOff>
    </xdr:to>
    <xdr:sp macro="" textlink="">
      <xdr:nvSpPr>
        <xdr:cNvPr id="238" name="フローチャート: 判断 237">
          <a:extLst>
            <a:ext uri="{FF2B5EF4-FFF2-40B4-BE49-F238E27FC236}">
              <a16:creationId xmlns:a16="http://schemas.microsoft.com/office/drawing/2014/main" id="{2FFC0115-C8D9-4E60-8950-A2EFAF2C8A76}"/>
            </a:ext>
          </a:extLst>
        </xdr:cNvPr>
        <xdr:cNvSpPr/>
      </xdr:nvSpPr>
      <xdr:spPr>
        <a:xfrm>
          <a:off x="8699500" y="1072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106018</xdr:rowOff>
    </xdr:from>
    <xdr:to>
      <xdr:col>41</xdr:col>
      <xdr:colOff>101600</xdr:colOff>
      <xdr:row>63</xdr:row>
      <xdr:rowOff>36168</xdr:rowOff>
    </xdr:to>
    <xdr:sp macro="" textlink="">
      <xdr:nvSpPr>
        <xdr:cNvPr id="239" name="フローチャート: 判断 238">
          <a:extLst>
            <a:ext uri="{FF2B5EF4-FFF2-40B4-BE49-F238E27FC236}">
              <a16:creationId xmlns:a16="http://schemas.microsoft.com/office/drawing/2014/main" id="{F49AFEE8-7B62-4725-821B-042774E57542}"/>
            </a:ext>
          </a:extLst>
        </xdr:cNvPr>
        <xdr:cNvSpPr/>
      </xdr:nvSpPr>
      <xdr:spPr>
        <a:xfrm>
          <a:off x="7810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117183</xdr:rowOff>
    </xdr:from>
    <xdr:to>
      <xdr:col>36</xdr:col>
      <xdr:colOff>165100</xdr:colOff>
      <xdr:row>63</xdr:row>
      <xdr:rowOff>47333</xdr:rowOff>
    </xdr:to>
    <xdr:sp macro="" textlink="">
      <xdr:nvSpPr>
        <xdr:cNvPr id="240" name="フローチャート: 判断 239">
          <a:extLst>
            <a:ext uri="{FF2B5EF4-FFF2-40B4-BE49-F238E27FC236}">
              <a16:creationId xmlns:a16="http://schemas.microsoft.com/office/drawing/2014/main" id="{73C5972C-EFC7-46E7-BBD9-C4A6E0B0974D}"/>
            </a:ext>
          </a:extLst>
        </xdr:cNvPr>
        <xdr:cNvSpPr/>
      </xdr:nvSpPr>
      <xdr:spPr>
        <a:xfrm>
          <a:off x="6921500" y="1074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94F0CE8-2B97-4A8F-A41F-18983C7851D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CF1FBA3-D45E-4C5E-B1AD-F51FEC9C828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1BD95DC-8D95-42C6-9529-F64521BF248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DBBD202-1207-491C-97DC-A7267578B7F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123FDBB-98B1-46CD-8ACE-A72B62D1897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94530</xdr:rowOff>
    </xdr:from>
    <xdr:to>
      <xdr:col>55</xdr:col>
      <xdr:colOff>50800</xdr:colOff>
      <xdr:row>64</xdr:row>
      <xdr:rowOff>24680</xdr:rowOff>
    </xdr:to>
    <xdr:sp macro="" textlink="">
      <xdr:nvSpPr>
        <xdr:cNvPr id="246" name="楕円 245">
          <a:extLst>
            <a:ext uri="{FF2B5EF4-FFF2-40B4-BE49-F238E27FC236}">
              <a16:creationId xmlns:a16="http://schemas.microsoft.com/office/drawing/2014/main" id="{27E10887-18E5-486C-ABD9-C075BFFBF268}"/>
            </a:ext>
          </a:extLst>
        </xdr:cNvPr>
        <xdr:cNvSpPr/>
      </xdr:nvSpPr>
      <xdr:spPr>
        <a:xfrm>
          <a:off x="10426700" y="1089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72957</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E5261796-49D3-44A3-B0F7-81892B6328C4}"/>
            </a:ext>
          </a:extLst>
        </xdr:cNvPr>
        <xdr:cNvSpPr txBox="1"/>
      </xdr:nvSpPr>
      <xdr:spPr>
        <a:xfrm>
          <a:off x="10515600" y="10874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88598</xdr:rowOff>
    </xdr:from>
    <xdr:to>
      <xdr:col>50</xdr:col>
      <xdr:colOff>165100</xdr:colOff>
      <xdr:row>64</xdr:row>
      <xdr:rowOff>18748</xdr:rowOff>
    </xdr:to>
    <xdr:sp macro="" textlink="">
      <xdr:nvSpPr>
        <xdr:cNvPr id="248" name="楕円 247">
          <a:extLst>
            <a:ext uri="{FF2B5EF4-FFF2-40B4-BE49-F238E27FC236}">
              <a16:creationId xmlns:a16="http://schemas.microsoft.com/office/drawing/2014/main" id="{FA9A1B1E-7FC9-4939-B7A0-A140081FD1F3}"/>
            </a:ext>
          </a:extLst>
        </xdr:cNvPr>
        <xdr:cNvSpPr/>
      </xdr:nvSpPr>
      <xdr:spPr>
        <a:xfrm>
          <a:off x="9588500" y="108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139398</xdr:rowOff>
    </xdr:from>
    <xdr:to>
      <xdr:col>55</xdr:col>
      <xdr:colOff>0</xdr:colOff>
      <xdr:row>63</xdr:row>
      <xdr:rowOff>145330</xdr:rowOff>
    </xdr:to>
    <xdr:cxnSp macro="">
      <xdr:nvCxnSpPr>
        <xdr:cNvPr id="249" name="直線コネクタ 248">
          <a:extLst>
            <a:ext uri="{FF2B5EF4-FFF2-40B4-BE49-F238E27FC236}">
              <a16:creationId xmlns:a16="http://schemas.microsoft.com/office/drawing/2014/main" id="{8D2773C5-4986-4853-896C-9133833F6F17}"/>
            </a:ext>
          </a:extLst>
        </xdr:cNvPr>
        <xdr:cNvCxnSpPr/>
      </xdr:nvCxnSpPr>
      <xdr:spPr>
        <a:xfrm>
          <a:off x="9639300" y="10940748"/>
          <a:ext cx="838200" cy="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102203</xdr:rowOff>
    </xdr:from>
    <xdr:to>
      <xdr:col>46</xdr:col>
      <xdr:colOff>38100</xdr:colOff>
      <xdr:row>64</xdr:row>
      <xdr:rowOff>32353</xdr:rowOff>
    </xdr:to>
    <xdr:sp macro="" textlink="">
      <xdr:nvSpPr>
        <xdr:cNvPr id="250" name="楕円 249">
          <a:extLst>
            <a:ext uri="{FF2B5EF4-FFF2-40B4-BE49-F238E27FC236}">
              <a16:creationId xmlns:a16="http://schemas.microsoft.com/office/drawing/2014/main" id="{846C687D-5912-4345-8D86-610528F8A4C1}"/>
            </a:ext>
          </a:extLst>
        </xdr:cNvPr>
        <xdr:cNvSpPr/>
      </xdr:nvSpPr>
      <xdr:spPr>
        <a:xfrm>
          <a:off x="8699500" y="109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139398</xdr:rowOff>
    </xdr:from>
    <xdr:to>
      <xdr:col>50</xdr:col>
      <xdr:colOff>114300</xdr:colOff>
      <xdr:row>63</xdr:row>
      <xdr:rowOff>153003</xdr:rowOff>
    </xdr:to>
    <xdr:cxnSp macro="">
      <xdr:nvCxnSpPr>
        <xdr:cNvPr id="251" name="直線コネクタ 250">
          <a:extLst>
            <a:ext uri="{FF2B5EF4-FFF2-40B4-BE49-F238E27FC236}">
              <a16:creationId xmlns:a16="http://schemas.microsoft.com/office/drawing/2014/main" id="{E8620901-EF84-4F8F-8B22-A2436E8B2513}"/>
            </a:ext>
          </a:extLst>
        </xdr:cNvPr>
        <xdr:cNvCxnSpPr/>
      </xdr:nvCxnSpPr>
      <xdr:spPr>
        <a:xfrm flipV="1">
          <a:off x="8750300" y="10940748"/>
          <a:ext cx="889000" cy="13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102994</xdr:rowOff>
    </xdr:from>
    <xdr:to>
      <xdr:col>41</xdr:col>
      <xdr:colOff>101600</xdr:colOff>
      <xdr:row>64</xdr:row>
      <xdr:rowOff>33144</xdr:rowOff>
    </xdr:to>
    <xdr:sp macro="" textlink="">
      <xdr:nvSpPr>
        <xdr:cNvPr id="252" name="楕円 251">
          <a:extLst>
            <a:ext uri="{FF2B5EF4-FFF2-40B4-BE49-F238E27FC236}">
              <a16:creationId xmlns:a16="http://schemas.microsoft.com/office/drawing/2014/main" id="{51AF63CE-A4A9-4560-A948-785B72C609AD}"/>
            </a:ext>
          </a:extLst>
        </xdr:cNvPr>
        <xdr:cNvSpPr/>
      </xdr:nvSpPr>
      <xdr:spPr>
        <a:xfrm>
          <a:off x="7810500" y="109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153003</xdr:rowOff>
    </xdr:from>
    <xdr:to>
      <xdr:col>45</xdr:col>
      <xdr:colOff>177800</xdr:colOff>
      <xdr:row>63</xdr:row>
      <xdr:rowOff>153794</xdr:rowOff>
    </xdr:to>
    <xdr:cxnSp macro="">
      <xdr:nvCxnSpPr>
        <xdr:cNvPr id="253" name="直線コネクタ 252">
          <a:extLst>
            <a:ext uri="{FF2B5EF4-FFF2-40B4-BE49-F238E27FC236}">
              <a16:creationId xmlns:a16="http://schemas.microsoft.com/office/drawing/2014/main" id="{811F18B4-DBDB-472C-80C6-3530DA45C410}"/>
            </a:ext>
          </a:extLst>
        </xdr:cNvPr>
        <xdr:cNvCxnSpPr/>
      </xdr:nvCxnSpPr>
      <xdr:spPr>
        <a:xfrm flipV="1">
          <a:off x="7861300" y="10954353"/>
          <a:ext cx="889000" cy="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107303</xdr:rowOff>
    </xdr:from>
    <xdr:to>
      <xdr:col>36</xdr:col>
      <xdr:colOff>165100</xdr:colOff>
      <xdr:row>64</xdr:row>
      <xdr:rowOff>37453</xdr:rowOff>
    </xdr:to>
    <xdr:sp macro="" textlink="">
      <xdr:nvSpPr>
        <xdr:cNvPr id="254" name="楕円 253">
          <a:extLst>
            <a:ext uri="{FF2B5EF4-FFF2-40B4-BE49-F238E27FC236}">
              <a16:creationId xmlns:a16="http://schemas.microsoft.com/office/drawing/2014/main" id="{DE3DBE7E-B650-4754-AB59-68F3A9D0B178}"/>
            </a:ext>
          </a:extLst>
        </xdr:cNvPr>
        <xdr:cNvSpPr/>
      </xdr:nvSpPr>
      <xdr:spPr>
        <a:xfrm>
          <a:off x="6921500" y="1090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153794</xdr:rowOff>
    </xdr:from>
    <xdr:to>
      <xdr:col>41</xdr:col>
      <xdr:colOff>50800</xdr:colOff>
      <xdr:row>63</xdr:row>
      <xdr:rowOff>158103</xdr:rowOff>
    </xdr:to>
    <xdr:cxnSp macro="">
      <xdr:nvCxnSpPr>
        <xdr:cNvPr id="255" name="直線コネクタ 254">
          <a:extLst>
            <a:ext uri="{FF2B5EF4-FFF2-40B4-BE49-F238E27FC236}">
              <a16:creationId xmlns:a16="http://schemas.microsoft.com/office/drawing/2014/main" id="{E4A696C0-F8AE-46A6-8977-F8FFC1ADC5AC}"/>
            </a:ext>
          </a:extLst>
        </xdr:cNvPr>
        <xdr:cNvCxnSpPr/>
      </xdr:nvCxnSpPr>
      <xdr:spPr>
        <a:xfrm flipV="1">
          <a:off x="6972300" y="10955144"/>
          <a:ext cx="889000" cy="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30056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EB66147-EDF5-4EB1-BA93-D2362D968109}"/>
            </a:ext>
          </a:extLst>
        </xdr:cNvPr>
        <xdr:cNvSpPr txBox="1"/>
      </xdr:nvSpPr>
      <xdr:spPr>
        <a:xfrm>
          <a:off x="9327095" y="10488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46199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79E02F0-A76B-46D5-AC2D-7DDE937B6D76}"/>
            </a:ext>
          </a:extLst>
        </xdr:cNvPr>
        <xdr:cNvSpPr txBox="1"/>
      </xdr:nvSpPr>
      <xdr:spPr>
        <a:xfrm>
          <a:off x="8450795" y="1050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52695</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52E735E3-6A50-41DA-8544-F4E8E0D08C3A}"/>
            </a:ext>
          </a:extLst>
        </xdr:cNvPr>
        <xdr:cNvSpPr txBox="1"/>
      </xdr:nvSpPr>
      <xdr:spPr>
        <a:xfrm>
          <a:off x="7561795" y="1051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63860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BF3C2D6A-3367-4656-9689-1129CD8FC8BF}"/>
            </a:ext>
          </a:extLst>
        </xdr:cNvPr>
        <xdr:cNvSpPr txBox="1"/>
      </xdr:nvSpPr>
      <xdr:spPr>
        <a:xfrm>
          <a:off x="6672795" y="1052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9875</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92A697CC-3B9F-41DC-A301-EE5E4904B4D8}"/>
            </a:ext>
          </a:extLst>
        </xdr:cNvPr>
        <xdr:cNvSpPr txBox="1"/>
      </xdr:nvSpPr>
      <xdr:spPr>
        <a:xfrm>
          <a:off x="9327095" y="1098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23480</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754F07E8-6D56-4445-A192-2EC96F2643E8}"/>
            </a:ext>
          </a:extLst>
        </xdr:cNvPr>
        <xdr:cNvSpPr txBox="1"/>
      </xdr:nvSpPr>
      <xdr:spPr>
        <a:xfrm>
          <a:off x="8450795" y="1099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24271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4D8AB26B-C4FF-48E5-8178-3DDC64C0F9F3}"/>
            </a:ext>
          </a:extLst>
        </xdr:cNvPr>
        <xdr:cNvSpPr txBox="1"/>
      </xdr:nvSpPr>
      <xdr:spPr>
        <a:xfrm>
          <a:off x="7561795" y="1099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28580</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46FCDE6-C070-467D-A0EB-D43A0113A530}"/>
            </a:ext>
          </a:extLst>
        </xdr:cNvPr>
        <xdr:cNvSpPr txBox="1"/>
      </xdr:nvSpPr>
      <xdr:spPr>
        <a:xfrm>
          <a:off x="6672795" y="1100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8E4A3493-B730-41D9-8899-038CE3D1CD8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4AD430DD-1816-4702-9CC1-6C0D3C1E93A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62562A1E-C862-41E6-B5C8-66DED5BDE9B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1676BF8-7AE7-467F-A7D6-46780A295A1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96C2F70-FABB-4F55-BE44-CF063B15F75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5E403FF-ACEC-40ED-9A77-7BD3638DD75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82EA5FC-09FA-4CFA-9D4F-F42BE706577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B3D4FDA6-7C5F-479D-8677-F3FE0A6AF47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C7F18AD7-9727-4200-AEED-22579E360AD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9F3300E-995C-49D3-8AA9-A5643D6DC64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A41BAE3C-A0EE-4D66-944F-4376E4944BF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6FB1B3E-B38B-418E-BA94-365AFA10A06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5E0B5E63-51E2-4129-9AFE-A12CAC0C8961}"/>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64FD04FF-E5ED-4B21-86D6-223DE1408F8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A55441C-1835-4B20-A89B-774ABCD5FA05}"/>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EE3160B-9E4F-40B2-8326-6BC2EA6CFA5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5B59F96-5790-47F4-90DE-F49756A9682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118F876C-0B11-4AE1-B84E-00124FB2BA1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75A34543-ED00-4203-A754-ED428E2DEF17}"/>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31A3760E-0507-4780-B14D-8164022575A2}"/>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D9B4A206-A7A2-41CB-B552-6196AEBE753B}"/>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6FD16871-EE72-42EA-89BA-C2F50178014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84475CB8-6375-4D2A-B879-4411F4A5CBA4}"/>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8D2EFB84-53C8-4AF7-B587-4AE34B0BF05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46FF1F07-3EBB-4F1A-BE85-54FDEAC72299}"/>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2C3DFB4F-E80D-4FEC-AD5C-F64832F72B8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890586A8-DE54-43D0-ADE8-8E665E6AA05B}"/>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A9C8CC8E-C58F-461E-AB6E-C8DBEEE296AF}"/>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a:extLst>
            <a:ext uri="{FF2B5EF4-FFF2-40B4-BE49-F238E27FC236}">
              <a16:creationId xmlns:a16="http://schemas.microsoft.com/office/drawing/2014/main" id="{AE58E50D-8257-4498-B0B8-ACFCA99D97BE}"/>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139716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AF69A7CF-71A7-4223-BA6B-0BE179C893C4}"/>
            </a:ext>
          </a:extLst>
        </xdr:cNvPr>
        <xdr:cNvSpPr txBox="1"/>
      </xdr:nvSpPr>
      <xdr:spPr>
        <a:xfrm>
          <a:off x="4673600" y="14027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a:extLst>
            <a:ext uri="{FF2B5EF4-FFF2-40B4-BE49-F238E27FC236}">
              <a16:creationId xmlns:a16="http://schemas.microsoft.com/office/drawing/2014/main" id="{351CE715-6A7C-4CEF-BA83-2B6A15C21746}"/>
            </a:ext>
          </a:extLst>
        </xdr:cNvPr>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95" name="フローチャート: 判断 294">
          <a:extLst>
            <a:ext uri="{FF2B5EF4-FFF2-40B4-BE49-F238E27FC236}">
              <a16:creationId xmlns:a16="http://schemas.microsoft.com/office/drawing/2014/main" id="{9A39E911-8CEA-474B-8A85-021139485949}"/>
            </a:ext>
          </a:extLst>
        </xdr:cNvPr>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61595</xdr:rowOff>
    </xdr:from>
    <xdr:to>
      <xdr:col>15</xdr:col>
      <xdr:colOff>101600</xdr:colOff>
      <xdr:row>82</xdr:row>
      <xdr:rowOff>163195</xdr:rowOff>
    </xdr:to>
    <xdr:sp macro="" textlink="">
      <xdr:nvSpPr>
        <xdr:cNvPr id="296" name="フローチャート: 判断 295">
          <a:extLst>
            <a:ext uri="{FF2B5EF4-FFF2-40B4-BE49-F238E27FC236}">
              <a16:creationId xmlns:a16="http://schemas.microsoft.com/office/drawing/2014/main" id="{0EBE06C4-3C66-4399-8DBD-97A85665A79B}"/>
            </a:ext>
          </a:extLst>
        </xdr:cNvPr>
        <xdr:cNvSpPr/>
      </xdr:nvSpPr>
      <xdr:spPr>
        <a:xfrm>
          <a:off x="2857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D19C4505-51FC-4E45-A001-CFBCE2E5D26E}"/>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33B9BF20-5066-4497-8D7B-03E5863B5B17}"/>
            </a:ext>
          </a:extLst>
        </xdr:cNvPr>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BF3A6E6-A445-4641-B22A-030D5FB6E00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8BBF716-9613-4C04-BC0D-C24E191C0F3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391A5362-F2C3-421A-A70C-A1A080E3F71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3FE0FBC-D703-41CD-A212-DE60B844B86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339565A-9C50-47FF-B5CA-B9484C0D76D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55880</xdr:rowOff>
    </xdr:from>
    <xdr:to>
      <xdr:col>24</xdr:col>
      <xdr:colOff>114300</xdr:colOff>
      <xdr:row>84</xdr:row>
      <xdr:rowOff>157480</xdr:rowOff>
    </xdr:to>
    <xdr:sp macro="" textlink="">
      <xdr:nvSpPr>
        <xdr:cNvPr id="304" name="楕円 303">
          <a:extLst>
            <a:ext uri="{FF2B5EF4-FFF2-40B4-BE49-F238E27FC236}">
              <a16:creationId xmlns:a16="http://schemas.microsoft.com/office/drawing/2014/main" id="{9A1EEF31-6685-41B3-AE98-9C3BD3035854}"/>
            </a:ext>
          </a:extLst>
        </xdr:cNvPr>
        <xdr:cNvSpPr/>
      </xdr:nvSpPr>
      <xdr:spPr>
        <a:xfrm>
          <a:off x="4584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34307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769C86E4-FC29-4A1E-877C-FC5584C6ECC5}"/>
            </a:ext>
          </a:extLst>
        </xdr:cNvPr>
        <xdr:cNvSpPr txBox="1"/>
      </xdr:nvSpPr>
      <xdr:spPr>
        <a:xfrm>
          <a:off x="4673600"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170180</xdr:rowOff>
    </xdr:from>
    <xdr:to>
      <xdr:col>20</xdr:col>
      <xdr:colOff>38100</xdr:colOff>
      <xdr:row>83</xdr:row>
      <xdr:rowOff>100330</xdr:rowOff>
    </xdr:to>
    <xdr:sp macro="" textlink="">
      <xdr:nvSpPr>
        <xdr:cNvPr id="306" name="楕円 305">
          <a:extLst>
            <a:ext uri="{FF2B5EF4-FFF2-40B4-BE49-F238E27FC236}">
              <a16:creationId xmlns:a16="http://schemas.microsoft.com/office/drawing/2014/main" id="{749578DD-4A00-4B2D-82E7-08F53E8CB66D}"/>
            </a:ext>
          </a:extLst>
        </xdr:cNvPr>
        <xdr:cNvSpPr/>
      </xdr:nvSpPr>
      <xdr:spPr>
        <a:xfrm>
          <a:off x="3746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49530</xdr:rowOff>
    </xdr:from>
    <xdr:to>
      <xdr:col>24</xdr:col>
      <xdr:colOff>63500</xdr:colOff>
      <xdr:row>84</xdr:row>
      <xdr:rowOff>106680</xdr:rowOff>
    </xdr:to>
    <xdr:cxnSp macro="">
      <xdr:nvCxnSpPr>
        <xdr:cNvPr id="307" name="直線コネクタ 306">
          <a:extLst>
            <a:ext uri="{FF2B5EF4-FFF2-40B4-BE49-F238E27FC236}">
              <a16:creationId xmlns:a16="http://schemas.microsoft.com/office/drawing/2014/main" id="{ECB31E26-5961-42A8-86E3-BDB5790AE5AD}"/>
            </a:ext>
          </a:extLst>
        </xdr:cNvPr>
        <xdr:cNvCxnSpPr/>
      </xdr:nvCxnSpPr>
      <xdr:spPr>
        <a:xfrm>
          <a:off x="3797300" y="1427988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158750</xdr:rowOff>
    </xdr:from>
    <xdr:to>
      <xdr:col>15</xdr:col>
      <xdr:colOff>101600</xdr:colOff>
      <xdr:row>84</xdr:row>
      <xdr:rowOff>88900</xdr:rowOff>
    </xdr:to>
    <xdr:sp macro="" textlink="">
      <xdr:nvSpPr>
        <xdr:cNvPr id="308" name="楕円 307">
          <a:extLst>
            <a:ext uri="{FF2B5EF4-FFF2-40B4-BE49-F238E27FC236}">
              <a16:creationId xmlns:a16="http://schemas.microsoft.com/office/drawing/2014/main" id="{E24AC38A-6458-4999-919B-9D488DD6B4DF}"/>
            </a:ext>
          </a:extLst>
        </xdr:cNvPr>
        <xdr:cNvSpPr/>
      </xdr:nvSpPr>
      <xdr:spPr>
        <a:xfrm>
          <a:off x="2857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49530</xdr:rowOff>
    </xdr:from>
    <xdr:to>
      <xdr:col>19</xdr:col>
      <xdr:colOff>177800</xdr:colOff>
      <xdr:row>84</xdr:row>
      <xdr:rowOff>38100</xdr:rowOff>
    </xdr:to>
    <xdr:cxnSp macro="">
      <xdr:nvCxnSpPr>
        <xdr:cNvPr id="309" name="直線コネクタ 308">
          <a:extLst>
            <a:ext uri="{FF2B5EF4-FFF2-40B4-BE49-F238E27FC236}">
              <a16:creationId xmlns:a16="http://schemas.microsoft.com/office/drawing/2014/main" id="{C4F65F2C-7541-4B13-B0D8-1B03E57DA99D}"/>
            </a:ext>
          </a:extLst>
        </xdr:cNvPr>
        <xdr:cNvCxnSpPr/>
      </xdr:nvCxnSpPr>
      <xdr:spPr>
        <a:xfrm flipV="1">
          <a:off x="2908300" y="142798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59689</xdr:rowOff>
    </xdr:from>
    <xdr:to>
      <xdr:col>10</xdr:col>
      <xdr:colOff>165100</xdr:colOff>
      <xdr:row>83</xdr:row>
      <xdr:rowOff>161289</xdr:rowOff>
    </xdr:to>
    <xdr:sp macro="" textlink="">
      <xdr:nvSpPr>
        <xdr:cNvPr id="310" name="楕円 309">
          <a:extLst>
            <a:ext uri="{FF2B5EF4-FFF2-40B4-BE49-F238E27FC236}">
              <a16:creationId xmlns:a16="http://schemas.microsoft.com/office/drawing/2014/main" id="{61258EDD-A5E4-4C23-B4D1-81D5E2BC14A5}"/>
            </a:ext>
          </a:extLst>
        </xdr:cNvPr>
        <xdr:cNvSpPr/>
      </xdr:nvSpPr>
      <xdr:spPr>
        <a:xfrm>
          <a:off x="1968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110489</xdr:rowOff>
    </xdr:from>
    <xdr:to>
      <xdr:col>15</xdr:col>
      <xdr:colOff>50800</xdr:colOff>
      <xdr:row>84</xdr:row>
      <xdr:rowOff>38100</xdr:rowOff>
    </xdr:to>
    <xdr:cxnSp macro="">
      <xdr:nvCxnSpPr>
        <xdr:cNvPr id="311" name="直線コネクタ 310">
          <a:extLst>
            <a:ext uri="{FF2B5EF4-FFF2-40B4-BE49-F238E27FC236}">
              <a16:creationId xmlns:a16="http://schemas.microsoft.com/office/drawing/2014/main" id="{78244A3D-BDF2-4EEA-BD5B-6A7ED7E407F8}"/>
            </a:ext>
          </a:extLst>
        </xdr:cNvPr>
        <xdr:cNvCxnSpPr/>
      </xdr:nvCxnSpPr>
      <xdr:spPr>
        <a:xfrm>
          <a:off x="2019300" y="143408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74930</xdr:rowOff>
    </xdr:from>
    <xdr:to>
      <xdr:col>6</xdr:col>
      <xdr:colOff>38100</xdr:colOff>
      <xdr:row>84</xdr:row>
      <xdr:rowOff>5080</xdr:rowOff>
    </xdr:to>
    <xdr:sp macro="" textlink="">
      <xdr:nvSpPr>
        <xdr:cNvPr id="312" name="楕円 311">
          <a:extLst>
            <a:ext uri="{FF2B5EF4-FFF2-40B4-BE49-F238E27FC236}">
              <a16:creationId xmlns:a16="http://schemas.microsoft.com/office/drawing/2014/main" id="{47C639B8-B23A-44D5-96D7-5E927AAB401B}"/>
            </a:ext>
          </a:extLst>
        </xdr:cNvPr>
        <xdr:cNvSpPr/>
      </xdr:nvSpPr>
      <xdr:spPr>
        <a:xfrm>
          <a:off x="1079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110489</xdr:rowOff>
    </xdr:from>
    <xdr:to>
      <xdr:col>10</xdr:col>
      <xdr:colOff>114300</xdr:colOff>
      <xdr:row>83</xdr:row>
      <xdr:rowOff>125730</xdr:rowOff>
    </xdr:to>
    <xdr:cxnSp macro="">
      <xdr:nvCxnSpPr>
        <xdr:cNvPr id="313" name="直線コネクタ 312">
          <a:extLst>
            <a:ext uri="{FF2B5EF4-FFF2-40B4-BE49-F238E27FC236}">
              <a16:creationId xmlns:a16="http://schemas.microsoft.com/office/drawing/2014/main" id="{500C3BF3-A33B-4E87-B8C9-81B0CF14D02C}"/>
            </a:ext>
          </a:extLst>
        </xdr:cNvPr>
        <xdr:cNvCxnSpPr/>
      </xdr:nvCxnSpPr>
      <xdr:spPr>
        <a:xfrm flipV="1">
          <a:off x="1130300" y="143408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36847</xdr:rowOff>
    </xdr:from>
    <xdr:ext cx="405111" cy="259045"/>
    <xdr:sp macro="" textlink="">
      <xdr:nvSpPr>
        <xdr:cNvPr id="314" name="n_1aveValue【公営住宅】&#10;有形固定資産減価償却率">
          <a:extLst>
            <a:ext uri="{FF2B5EF4-FFF2-40B4-BE49-F238E27FC236}">
              <a16:creationId xmlns:a16="http://schemas.microsoft.com/office/drawing/2014/main" id="{2EDEC54B-C09D-4E02-9794-A80D2D2973C5}"/>
            </a:ext>
          </a:extLst>
        </xdr:cNvPr>
        <xdr:cNvSpPr txBox="1"/>
      </xdr:nvSpPr>
      <xdr:spPr>
        <a:xfrm>
          <a:off x="3582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8272</xdr:rowOff>
    </xdr:from>
    <xdr:ext cx="405111" cy="259045"/>
    <xdr:sp macro="" textlink="">
      <xdr:nvSpPr>
        <xdr:cNvPr id="315" name="n_2aveValue【公営住宅】&#10;有形固定資産減価償却率">
          <a:extLst>
            <a:ext uri="{FF2B5EF4-FFF2-40B4-BE49-F238E27FC236}">
              <a16:creationId xmlns:a16="http://schemas.microsoft.com/office/drawing/2014/main" id="{B1585DD7-E9B5-4468-BD90-CD93DEA12E0E}"/>
            </a:ext>
          </a:extLst>
        </xdr:cNvPr>
        <xdr:cNvSpPr txBox="1"/>
      </xdr:nvSpPr>
      <xdr:spPr>
        <a:xfrm>
          <a:off x="27057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15891</xdr:rowOff>
    </xdr:from>
    <xdr:ext cx="405111" cy="259045"/>
    <xdr:sp macro="" textlink="">
      <xdr:nvSpPr>
        <xdr:cNvPr id="316" name="n_3aveValue【公営住宅】&#10;有形固定資産減価償却率">
          <a:extLst>
            <a:ext uri="{FF2B5EF4-FFF2-40B4-BE49-F238E27FC236}">
              <a16:creationId xmlns:a16="http://schemas.microsoft.com/office/drawing/2014/main" id="{E7C90C4F-8D9B-4106-8ECB-38B8A25F425D}"/>
            </a:ext>
          </a:extLst>
        </xdr:cNvPr>
        <xdr:cNvSpPr txBox="1"/>
      </xdr:nvSpPr>
      <xdr:spPr>
        <a:xfrm>
          <a:off x="1816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17" name="n_4aveValue【公営住宅】&#10;有形固定資産減価償却率">
          <a:extLst>
            <a:ext uri="{FF2B5EF4-FFF2-40B4-BE49-F238E27FC236}">
              <a16:creationId xmlns:a16="http://schemas.microsoft.com/office/drawing/2014/main" id="{6BC0520C-E76D-4A61-93B5-4932061493E7}"/>
            </a:ext>
          </a:extLst>
        </xdr:cNvPr>
        <xdr:cNvSpPr txBox="1"/>
      </xdr:nvSpPr>
      <xdr:spPr>
        <a:xfrm>
          <a:off x="927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91457</xdr:rowOff>
    </xdr:from>
    <xdr:ext cx="405111" cy="259045"/>
    <xdr:sp macro="" textlink="">
      <xdr:nvSpPr>
        <xdr:cNvPr id="318" name="n_1mainValue【公営住宅】&#10;有形固定資産減価償却率">
          <a:extLst>
            <a:ext uri="{FF2B5EF4-FFF2-40B4-BE49-F238E27FC236}">
              <a16:creationId xmlns:a16="http://schemas.microsoft.com/office/drawing/2014/main" id="{D1A13B6A-E0EC-4C9B-A9CB-B80527CF89EA}"/>
            </a:ext>
          </a:extLst>
        </xdr:cNvPr>
        <xdr:cNvSpPr txBox="1"/>
      </xdr:nvSpPr>
      <xdr:spPr>
        <a:xfrm>
          <a:off x="3582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80027</xdr:rowOff>
    </xdr:from>
    <xdr:ext cx="405111" cy="259045"/>
    <xdr:sp macro="" textlink="">
      <xdr:nvSpPr>
        <xdr:cNvPr id="319" name="n_2mainValue【公営住宅】&#10;有形固定資産減価償却率">
          <a:extLst>
            <a:ext uri="{FF2B5EF4-FFF2-40B4-BE49-F238E27FC236}">
              <a16:creationId xmlns:a16="http://schemas.microsoft.com/office/drawing/2014/main" id="{FD95D484-D8FC-4482-BF2B-81C21A60BD44}"/>
            </a:ext>
          </a:extLst>
        </xdr:cNvPr>
        <xdr:cNvSpPr txBox="1"/>
      </xdr:nvSpPr>
      <xdr:spPr>
        <a:xfrm>
          <a:off x="2705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152416</xdr:rowOff>
    </xdr:from>
    <xdr:ext cx="405111" cy="259045"/>
    <xdr:sp macro="" textlink="">
      <xdr:nvSpPr>
        <xdr:cNvPr id="320" name="n_3mainValue【公営住宅】&#10;有形固定資産減価償却率">
          <a:extLst>
            <a:ext uri="{FF2B5EF4-FFF2-40B4-BE49-F238E27FC236}">
              <a16:creationId xmlns:a16="http://schemas.microsoft.com/office/drawing/2014/main" id="{89B9FD8E-BF8F-4BB8-AF68-6B2B06E019D4}"/>
            </a:ext>
          </a:extLst>
        </xdr:cNvPr>
        <xdr:cNvSpPr txBox="1"/>
      </xdr:nvSpPr>
      <xdr:spPr>
        <a:xfrm>
          <a:off x="1816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167657</xdr:rowOff>
    </xdr:from>
    <xdr:ext cx="405111" cy="259045"/>
    <xdr:sp macro="" textlink="">
      <xdr:nvSpPr>
        <xdr:cNvPr id="321" name="n_4mainValue【公営住宅】&#10;有形固定資産減価償却率">
          <a:extLst>
            <a:ext uri="{FF2B5EF4-FFF2-40B4-BE49-F238E27FC236}">
              <a16:creationId xmlns:a16="http://schemas.microsoft.com/office/drawing/2014/main" id="{B3D809C6-77C8-41DD-B080-DA98CA145B1E}"/>
            </a:ext>
          </a:extLst>
        </xdr:cNvPr>
        <xdr:cNvSpPr txBox="1"/>
      </xdr:nvSpPr>
      <xdr:spPr>
        <a:xfrm>
          <a:off x="927744" y="1439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8206D71-E43F-4682-8013-6DCD012E077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216AF2D-F81B-4272-9091-7B38183D256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C5F20DF-71B9-4188-814E-DF8F8B48D9C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69A56372-5597-463F-8742-9DAA6E12FCC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83B614E-8875-4E9E-A01F-F6B5FD9D52A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F692B45-9E21-44F0-9F04-AF550BB12A5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BD9204C4-2A0B-4BB9-B91F-48E99C71788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F6D7AB69-0605-4380-BBB2-2BC640D4FBD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57DA225-A87E-4F11-AE35-9A8DDE970BA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D4C905C-E902-4D3F-A81E-CEC1D457D2C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5B47460E-9639-4E69-8A94-08AABCF30B1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97505908-2D16-432C-88EF-F29E9E490C1F}"/>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13D4223C-D940-4786-9A20-E85A72DF1CC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433C69B1-38C1-4E30-9981-23AA9818B58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43D3FFD1-3DB4-4FC1-AD91-1F7347B71FB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9DBF4D99-AFC5-4928-B38F-805BF442E1EB}"/>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231CC764-5101-4715-AE5D-57642490A4F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D75C884-011F-409E-B606-C02B1BFD3EAC}"/>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64173A26-4582-43FC-BC7A-A889CDEAC09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EA05ED59-4671-4E5E-AFA2-223A62D6F6A3}"/>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A003E97C-37CB-4F87-A317-3D1F2DABAE6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37A7F742-1FAA-4D47-B905-BC8E52DCB277}"/>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8C4580C-1D9B-48BB-A247-067B1CBFE83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82868</xdr:rowOff>
    </xdr:from>
    <xdr:to>
      <xdr:col>54</xdr:col>
      <xdr:colOff>189865</xdr:colOff>
      <xdr:row>86</xdr:row>
      <xdr:rowOff>103251</xdr:rowOff>
    </xdr:to>
    <xdr:cxnSp macro="">
      <xdr:nvCxnSpPr>
        <xdr:cNvPr id="345" name="直線コネクタ 344">
          <a:extLst>
            <a:ext uri="{FF2B5EF4-FFF2-40B4-BE49-F238E27FC236}">
              <a16:creationId xmlns:a16="http://schemas.microsoft.com/office/drawing/2014/main" id="{2997D089-528D-4717-8BC1-387C467A40D0}"/>
            </a:ext>
          </a:extLst>
        </xdr:cNvPr>
        <xdr:cNvCxnSpPr/>
      </xdr:nvCxnSpPr>
      <xdr:spPr>
        <a:xfrm flipV="1">
          <a:off x="10476865" y="13455968"/>
          <a:ext cx="0" cy="1391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346" name="【公営住宅】&#10;一人当たり面積最小値テキスト">
          <a:extLst>
            <a:ext uri="{FF2B5EF4-FFF2-40B4-BE49-F238E27FC236}">
              <a16:creationId xmlns:a16="http://schemas.microsoft.com/office/drawing/2014/main" id="{F06C86BA-294E-465D-8B4A-61C6ED41B15E}"/>
            </a:ext>
          </a:extLst>
        </xdr:cNvPr>
        <xdr:cNvSpPr txBox="1"/>
      </xdr:nvSpPr>
      <xdr:spPr>
        <a:xfrm>
          <a:off x="10515600" y="1485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347" name="直線コネクタ 346">
          <a:extLst>
            <a:ext uri="{FF2B5EF4-FFF2-40B4-BE49-F238E27FC236}">
              <a16:creationId xmlns:a16="http://schemas.microsoft.com/office/drawing/2014/main" id="{E6281412-5588-45C4-B9E4-C543FAB8BCA5}"/>
            </a:ext>
          </a:extLst>
        </xdr:cNvPr>
        <xdr:cNvCxnSpPr/>
      </xdr:nvCxnSpPr>
      <xdr:spPr>
        <a:xfrm>
          <a:off x="10388600" y="1484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29545</xdr:rowOff>
    </xdr:from>
    <xdr:ext cx="469744" cy="259045"/>
    <xdr:sp macro="" textlink="">
      <xdr:nvSpPr>
        <xdr:cNvPr id="348" name="【公営住宅】&#10;一人当たり面積最大値テキスト">
          <a:extLst>
            <a:ext uri="{FF2B5EF4-FFF2-40B4-BE49-F238E27FC236}">
              <a16:creationId xmlns:a16="http://schemas.microsoft.com/office/drawing/2014/main" id="{24AECDAE-AF58-42FD-8CB4-65B910B3A6E1}"/>
            </a:ext>
          </a:extLst>
        </xdr:cNvPr>
        <xdr:cNvSpPr txBox="1"/>
      </xdr:nvSpPr>
      <xdr:spPr>
        <a:xfrm>
          <a:off x="10515600" y="132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82868</xdr:rowOff>
    </xdr:from>
    <xdr:to>
      <xdr:col>55</xdr:col>
      <xdr:colOff>88900</xdr:colOff>
      <xdr:row>78</xdr:row>
      <xdr:rowOff>82868</xdr:rowOff>
    </xdr:to>
    <xdr:cxnSp macro="">
      <xdr:nvCxnSpPr>
        <xdr:cNvPr id="349" name="直線コネクタ 348">
          <a:extLst>
            <a:ext uri="{FF2B5EF4-FFF2-40B4-BE49-F238E27FC236}">
              <a16:creationId xmlns:a16="http://schemas.microsoft.com/office/drawing/2014/main" id="{55DCBAB4-3995-4021-AD9D-754552DEA74D}"/>
            </a:ext>
          </a:extLst>
        </xdr:cNvPr>
        <xdr:cNvCxnSpPr/>
      </xdr:nvCxnSpPr>
      <xdr:spPr>
        <a:xfrm>
          <a:off x="10388600" y="1345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154957</xdr:rowOff>
    </xdr:from>
    <xdr:ext cx="469744" cy="259045"/>
    <xdr:sp macro="" textlink="">
      <xdr:nvSpPr>
        <xdr:cNvPr id="350" name="【公営住宅】&#10;一人当たり面積平均値テキスト">
          <a:extLst>
            <a:ext uri="{FF2B5EF4-FFF2-40B4-BE49-F238E27FC236}">
              <a16:creationId xmlns:a16="http://schemas.microsoft.com/office/drawing/2014/main" id="{B14BC51C-CB2C-464D-B4D7-05DF8C61D759}"/>
            </a:ext>
          </a:extLst>
        </xdr:cNvPr>
        <xdr:cNvSpPr txBox="1"/>
      </xdr:nvSpPr>
      <xdr:spPr>
        <a:xfrm>
          <a:off x="10515600" y="14385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132080</xdr:rowOff>
    </xdr:from>
    <xdr:to>
      <xdr:col>55</xdr:col>
      <xdr:colOff>50800</xdr:colOff>
      <xdr:row>85</xdr:row>
      <xdr:rowOff>62230</xdr:rowOff>
    </xdr:to>
    <xdr:sp macro="" textlink="">
      <xdr:nvSpPr>
        <xdr:cNvPr id="351" name="フローチャート: 判断 350">
          <a:extLst>
            <a:ext uri="{FF2B5EF4-FFF2-40B4-BE49-F238E27FC236}">
              <a16:creationId xmlns:a16="http://schemas.microsoft.com/office/drawing/2014/main" id="{9B8507CB-E057-4DA3-9E76-1B604374413E}"/>
            </a:ext>
          </a:extLst>
        </xdr:cNvPr>
        <xdr:cNvSpPr/>
      </xdr:nvSpPr>
      <xdr:spPr>
        <a:xfrm>
          <a:off x="104267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142176</xdr:rowOff>
    </xdr:from>
    <xdr:to>
      <xdr:col>50</xdr:col>
      <xdr:colOff>165100</xdr:colOff>
      <xdr:row>85</xdr:row>
      <xdr:rowOff>72326</xdr:rowOff>
    </xdr:to>
    <xdr:sp macro="" textlink="">
      <xdr:nvSpPr>
        <xdr:cNvPr id="352" name="フローチャート: 判断 351">
          <a:extLst>
            <a:ext uri="{FF2B5EF4-FFF2-40B4-BE49-F238E27FC236}">
              <a16:creationId xmlns:a16="http://schemas.microsoft.com/office/drawing/2014/main" id="{680D44B0-BF14-46E9-A720-BC89B2A6ED0D}"/>
            </a:ext>
          </a:extLst>
        </xdr:cNvPr>
        <xdr:cNvSpPr/>
      </xdr:nvSpPr>
      <xdr:spPr>
        <a:xfrm>
          <a:off x="9588500" y="1454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141796</xdr:rowOff>
    </xdr:from>
    <xdr:to>
      <xdr:col>46</xdr:col>
      <xdr:colOff>38100</xdr:colOff>
      <xdr:row>85</xdr:row>
      <xdr:rowOff>71946</xdr:rowOff>
    </xdr:to>
    <xdr:sp macro="" textlink="">
      <xdr:nvSpPr>
        <xdr:cNvPr id="353" name="フローチャート: 判断 352">
          <a:extLst>
            <a:ext uri="{FF2B5EF4-FFF2-40B4-BE49-F238E27FC236}">
              <a16:creationId xmlns:a16="http://schemas.microsoft.com/office/drawing/2014/main" id="{4FD33380-FAA5-4FBD-8082-546ED5AD3A12}"/>
            </a:ext>
          </a:extLst>
        </xdr:cNvPr>
        <xdr:cNvSpPr/>
      </xdr:nvSpPr>
      <xdr:spPr>
        <a:xfrm>
          <a:off x="8699500" y="1454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132462</xdr:rowOff>
    </xdr:from>
    <xdr:to>
      <xdr:col>41</xdr:col>
      <xdr:colOff>101600</xdr:colOff>
      <xdr:row>85</xdr:row>
      <xdr:rowOff>62612</xdr:rowOff>
    </xdr:to>
    <xdr:sp macro="" textlink="">
      <xdr:nvSpPr>
        <xdr:cNvPr id="354" name="フローチャート: 判断 353">
          <a:extLst>
            <a:ext uri="{FF2B5EF4-FFF2-40B4-BE49-F238E27FC236}">
              <a16:creationId xmlns:a16="http://schemas.microsoft.com/office/drawing/2014/main" id="{F0DC66E0-74B0-4A76-844C-C8E457760826}"/>
            </a:ext>
          </a:extLst>
        </xdr:cNvPr>
        <xdr:cNvSpPr/>
      </xdr:nvSpPr>
      <xdr:spPr>
        <a:xfrm>
          <a:off x="7810500" y="1453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125413</xdr:rowOff>
    </xdr:from>
    <xdr:to>
      <xdr:col>36</xdr:col>
      <xdr:colOff>165100</xdr:colOff>
      <xdr:row>85</xdr:row>
      <xdr:rowOff>55563</xdr:rowOff>
    </xdr:to>
    <xdr:sp macro="" textlink="">
      <xdr:nvSpPr>
        <xdr:cNvPr id="355" name="フローチャート: 判断 354">
          <a:extLst>
            <a:ext uri="{FF2B5EF4-FFF2-40B4-BE49-F238E27FC236}">
              <a16:creationId xmlns:a16="http://schemas.microsoft.com/office/drawing/2014/main" id="{6FDAA9C0-85AE-4ADC-80EC-A261AF306E53}"/>
            </a:ext>
          </a:extLst>
        </xdr:cNvPr>
        <xdr:cNvSpPr/>
      </xdr:nvSpPr>
      <xdr:spPr>
        <a:xfrm>
          <a:off x="6921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77B912E-25CC-4F29-9C41-A56649BC460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FF15FB4-9EB7-454B-AC92-A503CBD1183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31596E9-F981-42E5-9C06-26116E4601E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E096E99-9358-4FE2-ADAE-AB186445D4E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C6FC4A7-2875-4BE9-980B-BE19C4F171E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140081</xdr:rowOff>
    </xdr:from>
    <xdr:to>
      <xdr:col>55</xdr:col>
      <xdr:colOff>50800</xdr:colOff>
      <xdr:row>86</xdr:row>
      <xdr:rowOff>70231</xdr:rowOff>
    </xdr:to>
    <xdr:sp macro="" textlink="">
      <xdr:nvSpPr>
        <xdr:cNvPr id="361" name="楕円 360">
          <a:extLst>
            <a:ext uri="{FF2B5EF4-FFF2-40B4-BE49-F238E27FC236}">
              <a16:creationId xmlns:a16="http://schemas.microsoft.com/office/drawing/2014/main" id="{DEA89FFF-43AB-4F43-81BE-9A34BA776714}"/>
            </a:ext>
          </a:extLst>
        </xdr:cNvPr>
        <xdr:cNvSpPr/>
      </xdr:nvSpPr>
      <xdr:spPr>
        <a:xfrm>
          <a:off x="10426700" y="147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55008</xdr:rowOff>
    </xdr:from>
    <xdr:ext cx="469744" cy="259045"/>
    <xdr:sp macro="" textlink="">
      <xdr:nvSpPr>
        <xdr:cNvPr id="362" name="【公営住宅】&#10;一人当たり面積該当値テキスト">
          <a:extLst>
            <a:ext uri="{FF2B5EF4-FFF2-40B4-BE49-F238E27FC236}">
              <a16:creationId xmlns:a16="http://schemas.microsoft.com/office/drawing/2014/main" id="{7291DA8C-8167-4BC1-A39A-0459CF6563D7}"/>
            </a:ext>
          </a:extLst>
        </xdr:cNvPr>
        <xdr:cNvSpPr txBox="1"/>
      </xdr:nvSpPr>
      <xdr:spPr>
        <a:xfrm>
          <a:off x="10515600" y="1462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142557</xdr:rowOff>
    </xdr:from>
    <xdr:to>
      <xdr:col>50</xdr:col>
      <xdr:colOff>165100</xdr:colOff>
      <xdr:row>86</xdr:row>
      <xdr:rowOff>72707</xdr:rowOff>
    </xdr:to>
    <xdr:sp macro="" textlink="">
      <xdr:nvSpPr>
        <xdr:cNvPr id="363" name="楕円 362">
          <a:extLst>
            <a:ext uri="{FF2B5EF4-FFF2-40B4-BE49-F238E27FC236}">
              <a16:creationId xmlns:a16="http://schemas.microsoft.com/office/drawing/2014/main" id="{088D31D4-B962-4376-A0D7-A04933AD4F75}"/>
            </a:ext>
          </a:extLst>
        </xdr:cNvPr>
        <xdr:cNvSpPr/>
      </xdr:nvSpPr>
      <xdr:spPr>
        <a:xfrm>
          <a:off x="9588500" y="1471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19431</xdr:rowOff>
    </xdr:from>
    <xdr:to>
      <xdr:col>55</xdr:col>
      <xdr:colOff>0</xdr:colOff>
      <xdr:row>86</xdr:row>
      <xdr:rowOff>21907</xdr:rowOff>
    </xdr:to>
    <xdr:cxnSp macro="">
      <xdr:nvCxnSpPr>
        <xdr:cNvPr id="364" name="直線コネクタ 363">
          <a:extLst>
            <a:ext uri="{FF2B5EF4-FFF2-40B4-BE49-F238E27FC236}">
              <a16:creationId xmlns:a16="http://schemas.microsoft.com/office/drawing/2014/main" id="{067B5350-B0D1-4F70-BDDD-3F6C330C0EC2}"/>
            </a:ext>
          </a:extLst>
        </xdr:cNvPr>
        <xdr:cNvCxnSpPr/>
      </xdr:nvCxnSpPr>
      <xdr:spPr>
        <a:xfrm flipV="1">
          <a:off x="9639300" y="14764131"/>
          <a:ext cx="8382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135319</xdr:rowOff>
    </xdr:from>
    <xdr:to>
      <xdr:col>46</xdr:col>
      <xdr:colOff>38100</xdr:colOff>
      <xdr:row>86</xdr:row>
      <xdr:rowOff>65469</xdr:rowOff>
    </xdr:to>
    <xdr:sp macro="" textlink="">
      <xdr:nvSpPr>
        <xdr:cNvPr id="365" name="楕円 364">
          <a:extLst>
            <a:ext uri="{FF2B5EF4-FFF2-40B4-BE49-F238E27FC236}">
              <a16:creationId xmlns:a16="http://schemas.microsoft.com/office/drawing/2014/main" id="{13E9FF2B-30E8-4286-B73F-8BCBFEF9FA16}"/>
            </a:ext>
          </a:extLst>
        </xdr:cNvPr>
        <xdr:cNvSpPr/>
      </xdr:nvSpPr>
      <xdr:spPr>
        <a:xfrm>
          <a:off x="8699500" y="1470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14669</xdr:rowOff>
    </xdr:from>
    <xdr:to>
      <xdr:col>50</xdr:col>
      <xdr:colOff>114300</xdr:colOff>
      <xdr:row>86</xdr:row>
      <xdr:rowOff>21907</xdr:rowOff>
    </xdr:to>
    <xdr:cxnSp macro="">
      <xdr:nvCxnSpPr>
        <xdr:cNvPr id="366" name="直線コネクタ 365">
          <a:extLst>
            <a:ext uri="{FF2B5EF4-FFF2-40B4-BE49-F238E27FC236}">
              <a16:creationId xmlns:a16="http://schemas.microsoft.com/office/drawing/2014/main" id="{2B630D6F-CFAC-46F9-B76D-3B3BAD4F93F9}"/>
            </a:ext>
          </a:extLst>
        </xdr:cNvPr>
        <xdr:cNvCxnSpPr/>
      </xdr:nvCxnSpPr>
      <xdr:spPr>
        <a:xfrm>
          <a:off x="8750300" y="14759369"/>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146558</xdr:rowOff>
    </xdr:from>
    <xdr:to>
      <xdr:col>41</xdr:col>
      <xdr:colOff>101600</xdr:colOff>
      <xdr:row>86</xdr:row>
      <xdr:rowOff>76708</xdr:rowOff>
    </xdr:to>
    <xdr:sp macro="" textlink="">
      <xdr:nvSpPr>
        <xdr:cNvPr id="367" name="楕円 366">
          <a:extLst>
            <a:ext uri="{FF2B5EF4-FFF2-40B4-BE49-F238E27FC236}">
              <a16:creationId xmlns:a16="http://schemas.microsoft.com/office/drawing/2014/main" id="{6F3106E1-E310-4CD5-8118-FAB28D1B37D0}"/>
            </a:ext>
          </a:extLst>
        </xdr:cNvPr>
        <xdr:cNvSpPr/>
      </xdr:nvSpPr>
      <xdr:spPr>
        <a:xfrm>
          <a:off x="7810500" y="147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14669</xdr:rowOff>
    </xdr:from>
    <xdr:to>
      <xdr:col>45</xdr:col>
      <xdr:colOff>177800</xdr:colOff>
      <xdr:row>86</xdr:row>
      <xdr:rowOff>25908</xdr:rowOff>
    </xdr:to>
    <xdr:cxnSp macro="">
      <xdr:nvCxnSpPr>
        <xdr:cNvPr id="368" name="直線コネクタ 367">
          <a:extLst>
            <a:ext uri="{FF2B5EF4-FFF2-40B4-BE49-F238E27FC236}">
              <a16:creationId xmlns:a16="http://schemas.microsoft.com/office/drawing/2014/main" id="{EB5B2A87-4ED7-48C7-9290-213BE5853664}"/>
            </a:ext>
          </a:extLst>
        </xdr:cNvPr>
        <xdr:cNvCxnSpPr/>
      </xdr:nvCxnSpPr>
      <xdr:spPr>
        <a:xfrm flipV="1">
          <a:off x="7861300" y="14759369"/>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147892</xdr:rowOff>
    </xdr:from>
    <xdr:to>
      <xdr:col>36</xdr:col>
      <xdr:colOff>165100</xdr:colOff>
      <xdr:row>86</xdr:row>
      <xdr:rowOff>78042</xdr:rowOff>
    </xdr:to>
    <xdr:sp macro="" textlink="">
      <xdr:nvSpPr>
        <xdr:cNvPr id="369" name="楕円 368">
          <a:extLst>
            <a:ext uri="{FF2B5EF4-FFF2-40B4-BE49-F238E27FC236}">
              <a16:creationId xmlns:a16="http://schemas.microsoft.com/office/drawing/2014/main" id="{DCD84E70-67DF-458E-9BFF-4B3A474EB833}"/>
            </a:ext>
          </a:extLst>
        </xdr:cNvPr>
        <xdr:cNvSpPr/>
      </xdr:nvSpPr>
      <xdr:spPr>
        <a:xfrm>
          <a:off x="6921500" y="147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25908</xdr:rowOff>
    </xdr:from>
    <xdr:to>
      <xdr:col>41</xdr:col>
      <xdr:colOff>50800</xdr:colOff>
      <xdr:row>86</xdr:row>
      <xdr:rowOff>27242</xdr:rowOff>
    </xdr:to>
    <xdr:cxnSp macro="">
      <xdr:nvCxnSpPr>
        <xdr:cNvPr id="370" name="直線コネクタ 369">
          <a:extLst>
            <a:ext uri="{FF2B5EF4-FFF2-40B4-BE49-F238E27FC236}">
              <a16:creationId xmlns:a16="http://schemas.microsoft.com/office/drawing/2014/main" id="{00458268-248D-464A-8C47-5BD6926DF4E8}"/>
            </a:ext>
          </a:extLst>
        </xdr:cNvPr>
        <xdr:cNvCxnSpPr/>
      </xdr:nvCxnSpPr>
      <xdr:spPr>
        <a:xfrm flipV="1">
          <a:off x="6972300" y="14770608"/>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88853</xdr:rowOff>
    </xdr:from>
    <xdr:ext cx="469744" cy="259045"/>
    <xdr:sp macro="" textlink="">
      <xdr:nvSpPr>
        <xdr:cNvPr id="371" name="n_1aveValue【公営住宅】&#10;一人当たり面積">
          <a:extLst>
            <a:ext uri="{FF2B5EF4-FFF2-40B4-BE49-F238E27FC236}">
              <a16:creationId xmlns:a16="http://schemas.microsoft.com/office/drawing/2014/main" id="{AB9BF3A1-67CD-4854-83A8-D23ED7814F1A}"/>
            </a:ext>
          </a:extLst>
        </xdr:cNvPr>
        <xdr:cNvSpPr txBox="1"/>
      </xdr:nvSpPr>
      <xdr:spPr>
        <a:xfrm>
          <a:off x="9391727" y="14319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88473</xdr:rowOff>
    </xdr:from>
    <xdr:ext cx="469744" cy="259045"/>
    <xdr:sp macro="" textlink="">
      <xdr:nvSpPr>
        <xdr:cNvPr id="372" name="n_2aveValue【公営住宅】&#10;一人当たり面積">
          <a:extLst>
            <a:ext uri="{FF2B5EF4-FFF2-40B4-BE49-F238E27FC236}">
              <a16:creationId xmlns:a16="http://schemas.microsoft.com/office/drawing/2014/main" id="{7AF452A3-017E-464C-95CE-44893CB313DB}"/>
            </a:ext>
          </a:extLst>
        </xdr:cNvPr>
        <xdr:cNvSpPr txBox="1"/>
      </xdr:nvSpPr>
      <xdr:spPr>
        <a:xfrm>
          <a:off x="8515427" y="1431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79139</xdr:rowOff>
    </xdr:from>
    <xdr:ext cx="469744" cy="259045"/>
    <xdr:sp macro="" textlink="">
      <xdr:nvSpPr>
        <xdr:cNvPr id="373" name="n_3aveValue【公営住宅】&#10;一人当たり面積">
          <a:extLst>
            <a:ext uri="{FF2B5EF4-FFF2-40B4-BE49-F238E27FC236}">
              <a16:creationId xmlns:a16="http://schemas.microsoft.com/office/drawing/2014/main" id="{0C2F8BB5-8702-40A4-89A0-4A68B557C819}"/>
            </a:ext>
          </a:extLst>
        </xdr:cNvPr>
        <xdr:cNvSpPr txBox="1"/>
      </xdr:nvSpPr>
      <xdr:spPr>
        <a:xfrm>
          <a:off x="7626427" y="1430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72090</xdr:rowOff>
    </xdr:from>
    <xdr:ext cx="469744" cy="259045"/>
    <xdr:sp macro="" textlink="">
      <xdr:nvSpPr>
        <xdr:cNvPr id="374" name="n_4aveValue【公営住宅】&#10;一人当たり面積">
          <a:extLst>
            <a:ext uri="{FF2B5EF4-FFF2-40B4-BE49-F238E27FC236}">
              <a16:creationId xmlns:a16="http://schemas.microsoft.com/office/drawing/2014/main" id="{1E0DB327-9CE1-4E49-91FF-18F344AB5361}"/>
            </a:ext>
          </a:extLst>
        </xdr:cNvPr>
        <xdr:cNvSpPr txBox="1"/>
      </xdr:nvSpPr>
      <xdr:spPr>
        <a:xfrm>
          <a:off x="6737427" y="1430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63834</xdr:rowOff>
    </xdr:from>
    <xdr:ext cx="469744" cy="259045"/>
    <xdr:sp macro="" textlink="">
      <xdr:nvSpPr>
        <xdr:cNvPr id="375" name="n_1mainValue【公営住宅】&#10;一人当たり面積">
          <a:extLst>
            <a:ext uri="{FF2B5EF4-FFF2-40B4-BE49-F238E27FC236}">
              <a16:creationId xmlns:a16="http://schemas.microsoft.com/office/drawing/2014/main" id="{AD81FD60-EA64-4CB5-A6DE-DF739EDBB575}"/>
            </a:ext>
          </a:extLst>
        </xdr:cNvPr>
        <xdr:cNvSpPr txBox="1"/>
      </xdr:nvSpPr>
      <xdr:spPr>
        <a:xfrm>
          <a:off x="9391727" y="14808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56596</xdr:rowOff>
    </xdr:from>
    <xdr:ext cx="469744" cy="259045"/>
    <xdr:sp macro="" textlink="">
      <xdr:nvSpPr>
        <xdr:cNvPr id="376" name="n_2mainValue【公営住宅】&#10;一人当たり面積">
          <a:extLst>
            <a:ext uri="{FF2B5EF4-FFF2-40B4-BE49-F238E27FC236}">
              <a16:creationId xmlns:a16="http://schemas.microsoft.com/office/drawing/2014/main" id="{362E3053-1087-4304-BF2E-4465051DEE1C}"/>
            </a:ext>
          </a:extLst>
        </xdr:cNvPr>
        <xdr:cNvSpPr txBox="1"/>
      </xdr:nvSpPr>
      <xdr:spPr>
        <a:xfrm>
          <a:off x="8515427" y="1480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67835</xdr:rowOff>
    </xdr:from>
    <xdr:ext cx="469744" cy="259045"/>
    <xdr:sp macro="" textlink="">
      <xdr:nvSpPr>
        <xdr:cNvPr id="377" name="n_3mainValue【公営住宅】&#10;一人当たり面積">
          <a:extLst>
            <a:ext uri="{FF2B5EF4-FFF2-40B4-BE49-F238E27FC236}">
              <a16:creationId xmlns:a16="http://schemas.microsoft.com/office/drawing/2014/main" id="{55D07C93-615F-4CEB-BC5E-8CE63A0C8B4C}"/>
            </a:ext>
          </a:extLst>
        </xdr:cNvPr>
        <xdr:cNvSpPr txBox="1"/>
      </xdr:nvSpPr>
      <xdr:spPr>
        <a:xfrm>
          <a:off x="7626427" y="1481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69169</xdr:rowOff>
    </xdr:from>
    <xdr:ext cx="469744" cy="259045"/>
    <xdr:sp macro="" textlink="">
      <xdr:nvSpPr>
        <xdr:cNvPr id="378" name="n_4mainValue【公営住宅】&#10;一人当たり面積">
          <a:extLst>
            <a:ext uri="{FF2B5EF4-FFF2-40B4-BE49-F238E27FC236}">
              <a16:creationId xmlns:a16="http://schemas.microsoft.com/office/drawing/2014/main" id="{44C59463-2A60-418B-964F-17F61FAACA35}"/>
            </a:ext>
          </a:extLst>
        </xdr:cNvPr>
        <xdr:cNvSpPr txBox="1"/>
      </xdr:nvSpPr>
      <xdr:spPr>
        <a:xfrm>
          <a:off x="6737427" y="1481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97CA59F9-C989-4FA2-B5B5-CE9C0D63BAF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291BFA7C-B316-423E-87D2-720089106BA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548E385E-129B-4ED9-82C7-C4145F3BAB0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76A2A23D-A699-4B9F-9A99-EE88A58C927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83CF0736-0D0D-4A75-9F07-2FFEE30E18A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87C59CE-24C8-4DE7-AA25-75A649D4FC0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BBC10C6-10CC-4B64-AD56-D7157E15C3D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B8802716-65B2-4EF8-9897-9D16B3712CC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5106C5D-0B83-4FC6-95F1-4F4E8F923E7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A85DF20-D828-4809-95CB-5A82C7BE907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5DC5FE84-E21B-4372-8B55-CCE8B006027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EABD1F42-4125-42C9-A4EB-81E01D87A28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B24486E5-C807-4F23-9CB6-55F8AFBF2A9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C2B3ECB8-EEEB-4C7C-9F31-D70CE23FCF7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B8AF56A3-0D96-4750-9F3C-32F5A212A65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AFE11459-EEAB-44E3-A5D7-2074BF2328B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1A88004A-3F5B-4A7F-A23F-922F7FAD569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49E2629C-93CC-4141-A231-BBAEB5FF2BF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B9866BFB-86C4-4EB2-B870-AC68C3794ED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11E9DEBE-5430-4DD7-ADB3-CA7CA894178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EA99072E-7C9C-4E61-AA79-D65CDA257A4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819CD268-42FC-4785-AD30-4C2751E9B0B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D862167C-F961-4A37-BFD1-36C29DBB6A8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A05CA47A-9240-4CE9-AAD9-421EEC55417A}"/>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24DFD061-EED5-4DCD-BB49-203EEF058A1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C86D8135-C575-43E6-8E1F-6B34400DAE4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C839FEEA-F537-4452-9BC9-922E9C90DD7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D0A59D7B-5695-461C-A5A2-531A6C28859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DAE94C7C-9BE3-4597-8B96-DD5527D6288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99C7B8B5-0226-4018-94FA-045FF99553B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054846D4-97A7-40BC-9EFC-C56C986E765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A9DB281A-0F69-4DCF-B48B-8ED8BE640363}"/>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4519401F-3C0B-4AC7-8125-578D54E398E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E5E778D2-413A-41F5-B38A-FD8F0E6EC4F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3735CB93-7A37-4D45-862C-76D826BFFA0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5E0FAC4A-CD63-4EF4-837E-F65298BB63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DF34682F-2F5E-4FFE-A9B3-7008871B989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D7C773C-54B6-442C-ADBA-2117837450B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5DA29AF3-B6BC-42E9-9C65-1B94E439F64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84BE5363-B89C-4EB3-B4FD-44BF9B855D2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A5CDACEB-80C2-4522-9DA9-32FDF94C519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E67B5821-C875-469C-A433-C5A56247D54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1D59883F-D6A6-4041-9728-C288E967D7A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AFF9DD59-3B74-4A78-B861-B1A03BD5DFB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CE5C9984-CCDE-4210-9868-4C0AEE22C78A}"/>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57BFE1CC-BE18-45B1-B337-B5CEDDE34592}"/>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903DD4ED-5DD4-48E9-A0B7-0691CA90DF0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26FCB2E4-59CA-4D87-AC21-6177B91CDBB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D99B8E08-820F-440A-AACC-278C8A746E3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D69B461E-5F18-44CB-B950-BF3A926DE1E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A361EF13-0A55-40BF-97A4-F91EBC757FA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764974D8-3FA2-4F57-8942-0A861C30C5E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27516284-9923-42F3-98D2-9EED1984B5C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A980FC82-1D44-41D8-B051-C2E4856DD95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715F9F7A-C9D4-49F1-ABEB-CAEC93331D5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99A62B97-C9D7-4A58-9280-AF133418A4F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118110</xdr:rowOff>
    </xdr:from>
    <xdr:to>
      <xdr:col>85</xdr:col>
      <xdr:colOff>126364</xdr:colOff>
      <xdr:row>63</xdr:row>
      <xdr:rowOff>114300</xdr:rowOff>
    </xdr:to>
    <xdr:cxnSp macro="">
      <xdr:nvCxnSpPr>
        <xdr:cNvPr id="435" name="直線コネクタ 434">
          <a:extLst>
            <a:ext uri="{FF2B5EF4-FFF2-40B4-BE49-F238E27FC236}">
              <a16:creationId xmlns:a16="http://schemas.microsoft.com/office/drawing/2014/main" id="{7CEFF0E5-7FB7-40D6-9D35-85208A3AFC07}"/>
            </a:ext>
          </a:extLst>
        </xdr:cNvPr>
        <xdr:cNvCxnSpPr/>
      </xdr:nvCxnSpPr>
      <xdr:spPr>
        <a:xfrm flipV="1">
          <a:off x="16318864" y="971931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CE820F06-66BF-44CA-8AA8-AF1819D4B288}"/>
            </a:ext>
          </a:extLst>
        </xdr:cNvPr>
        <xdr:cNvSpPr txBox="1"/>
      </xdr:nvSpPr>
      <xdr:spPr>
        <a:xfrm>
          <a:off x="16357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437" name="直線コネクタ 436">
          <a:extLst>
            <a:ext uri="{FF2B5EF4-FFF2-40B4-BE49-F238E27FC236}">
              <a16:creationId xmlns:a16="http://schemas.microsoft.com/office/drawing/2014/main" id="{3E86E7CB-FFE8-463A-83C3-A117CD9E64EC}"/>
            </a:ext>
          </a:extLst>
        </xdr:cNvPr>
        <xdr:cNvCxnSpPr/>
      </xdr:nvCxnSpPr>
      <xdr:spPr>
        <a:xfrm>
          <a:off x="16230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64787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76A4F429-8B04-40DD-BC22-329C0412F0E2}"/>
            </a:ext>
          </a:extLst>
        </xdr:cNvPr>
        <xdr:cNvSpPr txBox="1"/>
      </xdr:nvSpPr>
      <xdr:spPr>
        <a:xfrm>
          <a:off x="16357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118110</xdr:rowOff>
    </xdr:from>
    <xdr:to>
      <xdr:col>86</xdr:col>
      <xdr:colOff>25400</xdr:colOff>
      <xdr:row>56</xdr:row>
      <xdr:rowOff>118110</xdr:rowOff>
    </xdr:to>
    <xdr:cxnSp macro="">
      <xdr:nvCxnSpPr>
        <xdr:cNvPr id="439" name="直線コネクタ 438">
          <a:extLst>
            <a:ext uri="{FF2B5EF4-FFF2-40B4-BE49-F238E27FC236}">
              <a16:creationId xmlns:a16="http://schemas.microsoft.com/office/drawing/2014/main" id="{75A061E6-F44B-4943-98DB-C54B4A6C88F3}"/>
            </a:ext>
          </a:extLst>
        </xdr:cNvPr>
        <xdr:cNvCxnSpPr/>
      </xdr:nvCxnSpPr>
      <xdr:spPr>
        <a:xfrm>
          <a:off x="16230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99FC8D59-E833-4BEF-91F7-44A3AE21FAA0}"/>
            </a:ext>
          </a:extLst>
        </xdr:cNvPr>
        <xdr:cNvSpPr txBox="1"/>
      </xdr:nvSpPr>
      <xdr:spPr>
        <a:xfrm>
          <a:off x="16357600" y="1020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441" name="フローチャート: 判断 440">
          <a:extLst>
            <a:ext uri="{FF2B5EF4-FFF2-40B4-BE49-F238E27FC236}">
              <a16:creationId xmlns:a16="http://schemas.microsoft.com/office/drawing/2014/main" id="{0B6A0B41-CAAC-4157-B7CA-4A4F6F6B5598}"/>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33020</xdr:rowOff>
    </xdr:from>
    <xdr:to>
      <xdr:col>81</xdr:col>
      <xdr:colOff>101600</xdr:colOff>
      <xdr:row>60</xdr:row>
      <xdr:rowOff>134620</xdr:rowOff>
    </xdr:to>
    <xdr:sp macro="" textlink="">
      <xdr:nvSpPr>
        <xdr:cNvPr id="442" name="フローチャート: 判断 441">
          <a:extLst>
            <a:ext uri="{FF2B5EF4-FFF2-40B4-BE49-F238E27FC236}">
              <a16:creationId xmlns:a16="http://schemas.microsoft.com/office/drawing/2014/main" id="{DE64A45C-9EB0-4DFE-A9DC-445774254BE9}"/>
            </a:ext>
          </a:extLst>
        </xdr:cNvPr>
        <xdr:cNvSpPr/>
      </xdr:nvSpPr>
      <xdr:spPr>
        <a:xfrm>
          <a:off x="15430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15875</xdr:rowOff>
    </xdr:from>
    <xdr:to>
      <xdr:col>76</xdr:col>
      <xdr:colOff>165100</xdr:colOff>
      <xdr:row>60</xdr:row>
      <xdr:rowOff>117475</xdr:rowOff>
    </xdr:to>
    <xdr:sp macro="" textlink="">
      <xdr:nvSpPr>
        <xdr:cNvPr id="443" name="フローチャート: 判断 442">
          <a:extLst>
            <a:ext uri="{FF2B5EF4-FFF2-40B4-BE49-F238E27FC236}">
              <a16:creationId xmlns:a16="http://schemas.microsoft.com/office/drawing/2014/main" id="{AC51D4B9-0883-4A38-A484-A757B871B43B}"/>
            </a:ext>
          </a:extLst>
        </xdr:cNvPr>
        <xdr:cNvSpPr/>
      </xdr:nvSpPr>
      <xdr:spPr>
        <a:xfrm>
          <a:off x="14541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42545</xdr:rowOff>
    </xdr:from>
    <xdr:to>
      <xdr:col>72</xdr:col>
      <xdr:colOff>38100</xdr:colOff>
      <xdr:row>60</xdr:row>
      <xdr:rowOff>144145</xdr:rowOff>
    </xdr:to>
    <xdr:sp macro="" textlink="">
      <xdr:nvSpPr>
        <xdr:cNvPr id="444" name="フローチャート: 判断 443">
          <a:extLst>
            <a:ext uri="{FF2B5EF4-FFF2-40B4-BE49-F238E27FC236}">
              <a16:creationId xmlns:a16="http://schemas.microsoft.com/office/drawing/2014/main" id="{7F641685-22A6-498D-9405-1B79B9F3596B}"/>
            </a:ext>
          </a:extLst>
        </xdr:cNvPr>
        <xdr:cNvSpPr/>
      </xdr:nvSpPr>
      <xdr:spPr>
        <a:xfrm>
          <a:off x="13652500" y="103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118745</xdr:rowOff>
    </xdr:from>
    <xdr:to>
      <xdr:col>67</xdr:col>
      <xdr:colOff>101600</xdr:colOff>
      <xdr:row>60</xdr:row>
      <xdr:rowOff>48895</xdr:rowOff>
    </xdr:to>
    <xdr:sp macro="" textlink="">
      <xdr:nvSpPr>
        <xdr:cNvPr id="445" name="フローチャート: 判断 444">
          <a:extLst>
            <a:ext uri="{FF2B5EF4-FFF2-40B4-BE49-F238E27FC236}">
              <a16:creationId xmlns:a16="http://schemas.microsoft.com/office/drawing/2014/main" id="{6CB9EC48-8BC7-4688-81A1-27925B429248}"/>
            </a:ext>
          </a:extLst>
        </xdr:cNvPr>
        <xdr:cNvSpPr/>
      </xdr:nvSpPr>
      <xdr:spPr>
        <a:xfrm>
          <a:off x="12763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99F032F8-02F0-47C7-9A5C-09FF79C2237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4E18EB1D-E5D4-448E-ACF4-9CEDAA9A406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A9E998F6-31D9-4219-83F2-1AB5807FF1D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D2B0A535-DB1E-4ACB-A1DB-EAEB2099643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D5966C42-40DB-4783-87DC-E80CDDDE44F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90170</xdr:rowOff>
    </xdr:from>
    <xdr:to>
      <xdr:col>85</xdr:col>
      <xdr:colOff>177800</xdr:colOff>
      <xdr:row>61</xdr:row>
      <xdr:rowOff>20320</xdr:rowOff>
    </xdr:to>
    <xdr:sp macro="" textlink="">
      <xdr:nvSpPr>
        <xdr:cNvPr id="451" name="楕円 450">
          <a:extLst>
            <a:ext uri="{FF2B5EF4-FFF2-40B4-BE49-F238E27FC236}">
              <a16:creationId xmlns:a16="http://schemas.microsoft.com/office/drawing/2014/main" id="{99BA6CC3-A1D3-4411-8AC3-A2870F6C38E7}"/>
            </a:ext>
          </a:extLst>
        </xdr:cNvPr>
        <xdr:cNvSpPr/>
      </xdr:nvSpPr>
      <xdr:spPr>
        <a:xfrm>
          <a:off x="162687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68597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363C6F7D-45EB-4A1E-A3F9-B799EA521694}"/>
            </a:ext>
          </a:extLst>
        </xdr:cNvPr>
        <xdr:cNvSpPr txBox="1"/>
      </xdr:nvSpPr>
      <xdr:spPr>
        <a:xfrm>
          <a:off x="16357600"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33020</xdr:rowOff>
    </xdr:from>
    <xdr:to>
      <xdr:col>81</xdr:col>
      <xdr:colOff>101600</xdr:colOff>
      <xdr:row>60</xdr:row>
      <xdr:rowOff>134620</xdr:rowOff>
    </xdr:to>
    <xdr:sp macro="" textlink="">
      <xdr:nvSpPr>
        <xdr:cNvPr id="453" name="楕円 452">
          <a:extLst>
            <a:ext uri="{FF2B5EF4-FFF2-40B4-BE49-F238E27FC236}">
              <a16:creationId xmlns:a16="http://schemas.microsoft.com/office/drawing/2014/main" id="{7C5571A8-B1E1-40B0-B6B9-4FD5F91C38F0}"/>
            </a:ext>
          </a:extLst>
        </xdr:cNvPr>
        <xdr:cNvSpPr/>
      </xdr:nvSpPr>
      <xdr:spPr>
        <a:xfrm>
          <a:off x="15430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83820</xdr:rowOff>
    </xdr:from>
    <xdr:to>
      <xdr:col>85</xdr:col>
      <xdr:colOff>127000</xdr:colOff>
      <xdr:row>60</xdr:row>
      <xdr:rowOff>140970</xdr:rowOff>
    </xdr:to>
    <xdr:cxnSp macro="">
      <xdr:nvCxnSpPr>
        <xdr:cNvPr id="454" name="直線コネクタ 453">
          <a:extLst>
            <a:ext uri="{FF2B5EF4-FFF2-40B4-BE49-F238E27FC236}">
              <a16:creationId xmlns:a16="http://schemas.microsoft.com/office/drawing/2014/main" id="{45DC39DE-A5A9-4DAD-9172-39FD13BEAAFB}"/>
            </a:ext>
          </a:extLst>
        </xdr:cNvPr>
        <xdr:cNvCxnSpPr/>
      </xdr:nvCxnSpPr>
      <xdr:spPr>
        <a:xfrm>
          <a:off x="15481300" y="103708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635</xdr:rowOff>
    </xdr:from>
    <xdr:to>
      <xdr:col>76</xdr:col>
      <xdr:colOff>165100</xdr:colOff>
      <xdr:row>60</xdr:row>
      <xdr:rowOff>102235</xdr:rowOff>
    </xdr:to>
    <xdr:sp macro="" textlink="">
      <xdr:nvSpPr>
        <xdr:cNvPr id="455" name="楕円 454">
          <a:extLst>
            <a:ext uri="{FF2B5EF4-FFF2-40B4-BE49-F238E27FC236}">
              <a16:creationId xmlns:a16="http://schemas.microsoft.com/office/drawing/2014/main" id="{B0247A28-0E19-4056-A668-A17970F34B1F}"/>
            </a:ext>
          </a:extLst>
        </xdr:cNvPr>
        <xdr:cNvSpPr/>
      </xdr:nvSpPr>
      <xdr:spPr>
        <a:xfrm>
          <a:off x="14541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51435</xdr:rowOff>
    </xdr:from>
    <xdr:to>
      <xdr:col>81</xdr:col>
      <xdr:colOff>50800</xdr:colOff>
      <xdr:row>60</xdr:row>
      <xdr:rowOff>83820</xdr:rowOff>
    </xdr:to>
    <xdr:cxnSp macro="">
      <xdr:nvCxnSpPr>
        <xdr:cNvPr id="456" name="直線コネクタ 455">
          <a:extLst>
            <a:ext uri="{FF2B5EF4-FFF2-40B4-BE49-F238E27FC236}">
              <a16:creationId xmlns:a16="http://schemas.microsoft.com/office/drawing/2014/main" id="{34710A43-355A-4FDB-923C-E1949BD40B2C}"/>
            </a:ext>
          </a:extLst>
        </xdr:cNvPr>
        <xdr:cNvCxnSpPr/>
      </xdr:nvCxnSpPr>
      <xdr:spPr>
        <a:xfrm>
          <a:off x="14592300" y="1033843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162560</xdr:rowOff>
    </xdr:from>
    <xdr:to>
      <xdr:col>72</xdr:col>
      <xdr:colOff>38100</xdr:colOff>
      <xdr:row>60</xdr:row>
      <xdr:rowOff>92710</xdr:rowOff>
    </xdr:to>
    <xdr:sp macro="" textlink="">
      <xdr:nvSpPr>
        <xdr:cNvPr id="457" name="楕円 456">
          <a:extLst>
            <a:ext uri="{FF2B5EF4-FFF2-40B4-BE49-F238E27FC236}">
              <a16:creationId xmlns:a16="http://schemas.microsoft.com/office/drawing/2014/main" id="{E19DC266-56BA-40A1-8650-37DFC62E3B97}"/>
            </a:ext>
          </a:extLst>
        </xdr:cNvPr>
        <xdr:cNvSpPr/>
      </xdr:nvSpPr>
      <xdr:spPr>
        <a:xfrm>
          <a:off x="13652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41910</xdr:rowOff>
    </xdr:from>
    <xdr:to>
      <xdr:col>76</xdr:col>
      <xdr:colOff>114300</xdr:colOff>
      <xdr:row>60</xdr:row>
      <xdr:rowOff>51435</xdr:rowOff>
    </xdr:to>
    <xdr:cxnSp macro="">
      <xdr:nvCxnSpPr>
        <xdr:cNvPr id="458" name="直線コネクタ 457">
          <a:extLst>
            <a:ext uri="{FF2B5EF4-FFF2-40B4-BE49-F238E27FC236}">
              <a16:creationId xmlns:a16="http://schemas.microsoft.com/office/drawing/2014/main" id="{AD16FA67-BB21-4CED-B164-A11D41FE8BF1}"/>
            </a:ext>
          </a:extLst>
        </xdr:cNvPr>
        <xdr:cNvCxnSpPr/>
      </xdr:nvCxnSpPr>
      <xdr:spPr>
        <a:xfrm>
          <a:off x="13703300" y="103289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145415</xdr:rowOff>
    </xdr:from>
    <xdr:to>
      <xdr:col>67</xdr:col>
      <xdr:colOff>101600</xdr:colOff>
      <xdr:row>60</xdr:row>
      <xdr:rowOff>75565</xdr:rowOff>
    </xdr:to>
    <xdr:sp macro="" textlink="">
      <xdr:nvSpPr>
        <xdr:cNvPr id="459" name="楕円 458">
          <a:extLst>
            <a:ext uri="{FF2B5EF4-FFF2-40B4-BE49-F238E27FC236}">
              <a16:creationId xmlns:a16="http://schemas.microsoft.com/office/drawing/2014/main" id="{9FB83354-4A0C-4ADE-B025-B4BE84CBD187}"/>
            </a:ext>
          </a:extLst>
        </xdr:cNvPr>
        <xdr:cNvSpPr/>
      </xdr:nvSpPr>
      <xdr:spPr>
        <a:xfrm>
          <a:off x="12763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24765</xdr:rowOff>
    </xdr:from>
    <xdr:to>
      <xdr:col>71</xdr:col>
      <xdr:colOff>177800</xdr:colOff>
      <xdr:row>60</xdr:row>
      <xdr:rowOff>41910</xdr:rowOff>
    </xdr:to>
    <xdr:cxnSp macro="">
      <xdr:nvCxnSpPr>
        <xdr:cNvPr id="460" name="直線コネクタ 459">
          <a:extLst>
            <a:ext uri="{FF2B5EF4-FFF2-40B4-BE49-F238E27FC236}">
              <a16:creationId xmlns:a16="http://schemas.microsoft.com/office/drawing/2014/main" id="{6A366FD6-0245-470F-92D2-BBD3C2C501FD}"/>
            </a:ext>
          </a:extLst>
        </xdr:cNvPr>
        <xdr:cNvCxnSpPr/>
      </xdr:nvCxnSpPr>
      <xdr:spPr>
        <a:xfrm>
          <a:off x="12814300" y="103117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125747</xdr:rowOff>
    </xdr:from>
    <xdr:ext cx="405111" cy="259045"/>
    <xdr:sp macro="" textlink="">
      <xdr:nvSpPr>
        <xdr:cNvPr id="461" name="n_1aveValue【学校施設】&#10;有形固定資産減価償却率">
          <a:extLst>
            <a:ext uri="{FF2B5EF4-FFF2-40B4-BE49-F238E27FC236}">
              <a16:creationId xmlns:a16="http://schemas.microsoft.com/office/drawing/2014/main" id="{4D9299C4-6BF8-41F2-8698-1C292BE313DE}"/>
            </a:ext>
          </a:extLst>
        </xdr:cNvPr>
        <xdr:cNvSpPr txBox="1"/>
      </xdr:nvSpPr>
      <xdr:spPr>
        <a:xfrm>
          <a:off x="15266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108602</xdr:rowOff>
    </xdr:from>
    <xdr:ext cx="405111" cy="259045"/>
    <xdr:sp macro="" textlink="">
      <xdr:nvSpPr>
        <xdr:cNvPr id="462" name="n_2aveValue【学校施設】&#10;有形固定資産減価償却率">
          <a:extLst>
            <a:ext uri="{FF2B5EF4-FFF2-40B4-BE49-F238E27FC236}">
              <a16:creationId xmlns:a16="http://schemas.microsoft.com/office/drawing/2014/main" id="{7F9BE4AE-C0EC-4CC2-B100-846E6CFAB703}"/>
            </a:ext>
          </a:extLst>
        </xdr:cNvPr>
        <xdr:cNvSpPr txBox="1"/>
      </xdr:nvSpPr>
      <xdr:spPr>
        <a:xfrm>
          <a:off x="14389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463" name="n_3aveValue【学校施設】&#10;有形固定資産減価償却率">
          <a:extLst>
            <a:ext uri="{FF2B5EF4-FFF2-40B4-BE49-F238E27FC236}">
              <a16:creationId xmlns:a16="http://schemas.microsoft.com/office/drawing/2014/main" id="{63E7053D-A155-4987-855F-AB0A48D746DC}"/>
            </a:ext>
          </a:extLst>
        </xdr:cNvPr>
        <xdr:cNvSpPr txBox="1"/>
      </xdr:nvSpPr>
      <xdr:spPr>
        <a:xfrm>
          <a:off x="13500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65422</xdr:rowOff>
    </xdr:from>
    <xdr:ext cx="405111" cy="259045"/>
    <xdr:sp macro="" textlink="">
      <xdr:nvSpPr>
        <xdr:cNvPr id="464" name="n_4aveValue【学校施設】&#10;有形固定資産減価償却率">
          <a:extLst>
            <a:ext uri="{FF2B5EF4-FFF2-40B4-BE49-F238E27FC236}">
              <a16:creationId xmlns:a16="http://schemas.microsoft.com/office/drawing/2014/main" id="{F7190437-CD79-45DA-9829-49291744AC49}"/>
            </a:ext>
          </a:extLst>
        </xdr:cNvPr>
        <xdr:cNvSpPr txBox="1"/>
      </xdr:nvSpPr>
      <xdr:spPr>
        <a:xfrm>
          <a:off x="12611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151147</xdr:rowOff>
    </xdr:from>
    <xdr:ext cx="405111" cy="259045"/>
    <xdr:sp macro="" textlink="">
      <xdr:nvSpPr>
        <xdr:cNvPr id="465" name="n_1mainValue【学校施設】&#10;有形固定資産減価償却率">
          <a:extLst>
            <a:ext uri="{FF2B5EF4-FFF2-40B4-BE49-F238E27FC236}">
              <a16:creationId xmlns:a16="http://schemas.microsoft.com/office/drawing/2014/main" id="{5BD11BA5-1B84-4714-AF69-351806E0A138}"/>
            </a:ext>
          </a:extLst>
        </xdr:cNvPr>
        <xdr:cNvSpPr txBox="1"/>
      </xdr:nvSpPr>
      <xdr:spPr>
        <a:xfrm>
          <a:off x="152660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118762</xdr:rowOff>
    </xdr:from>
    <xdr:ext cx="405111" cy="259045"/>
    <xdr:sp macro="" textlink="">
      <xdr:nvSpPr>
        <xdr:cNvPr id="466" name="n_2mainValue【学校施設】&#10;有形固定資産減価償却率">
          <a:extLst>
            <a:ext uri="{FF2B5EF4-FFF2-40B4-BE49-F238E27FC236}">
              <a16:creationId xmlns:a16="http://schemas.microsoft.com/office/drawing/2014/main" id="{3FA9F7D7-3A4D-49CB-AFB2-BD0641B9D77B}"/>
            </a:ext>
          </a:extLst>
        </xdr:cNvPr>
        <xdr:cNvSpPr txBox="1"/>
      </xdr:nvSpPr>
      <xdr:spPr>
        <a:xfrm>
          <a:off x="14389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109237</xdr:rowOff>
    </xdr:from>
    <xdr:ext cx="405111" cy="259045"/>
    <xdr:sp macro="" textlink="">
      <xdr:nvSpPr>
        <xdr:cNvPr id="467" name="n_3mainValue【学校施設】&#10;有形固定資産減価償却率">
          <a:extLst>
            <a:ext uri="{FF2B5EF4-FFF2-40B4-BE49-F238E27FC236}">
              <a16:creationId xmlns:a16="http://schemas.microsoft.com/office/drawing/2014/main" id="{8B94DC60-0CDC-4E1B-87AE-C60652DA35FF}"/>
            </a:ext>
          </a:extLst>
        </xdr:cNvPr>
        <xdr:cNvSpPr txBox="1"/>
      </xdr:nvSpPr>
      <xdr:spPr>
        <a:xfrm>
          <a:off x="13500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66692</xdr:rowOff>
    </xdr:from>
    <xdr:ext cx="405111" cy="259045"/>
    <xdr:sp macro="" textlink="">
      <xdr:nvSpPr>
        <xdr:cNvPr id="468" name="n_4mainValue【学校施設】&#10;有形固定資産減価償却率">
          <a:extLst>
            <a:ext uri="{FF2B5EF4-FFF2-40B4-BE49-F238E27FC236}">
              <a16:creationId xmlns:a16="http://schemas.microsoft.com/office/drawing/2014/main" id="{E7CEF737-6265-4D8F-9A61-FA0F73F518D2}"/>
            </a:ext>
          </a:extLst>
        </xdr:cNvPr>
        <xdr:cNvSpPr txBox="1"/>
      </xdr:nvSpPr>
      <xdr:spPr>
        <a:xfrm>
          <a:off x="12611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FE443250-A8B6-4D34-A5CC-08226B59893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A695D302-004A-4E33-923E-F12E97095E2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4D1181FE-11CF-4D10-9E4D-4B8D7C324B3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29BE7D99-92F7-4B19-AA46-0CE877C2AF3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20881CB6-78B4-4BBB-9C41-1CF71C1659D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58B6086E-3E03-460D-9288-775FB8DF63A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BA1572E9-8E71-40F0-84E3-BD5EB22BAA7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C1C86BAC-E4CF-4C00-A3FC-C669F460594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E1402CDD-750E-4B20-BBE8-1297B15BFF0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90ACA259-6781-4EC1-AC94-F5411B9A466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2B37DF44-4805-4EC1-9B0F-34D87BB5E2E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0" name="直線コネクタ 479">
          <a:extLst>
            <a:ext uri="{FF2B5EF4-FFF2-40B4-BE49-F238E27FC236}">
              <a16:creationId xmlns:a16="http://schemas.microsoft.com/office/drawing/2014/main" id="{33EA9B21-433F-4A35-AF9A-AD8E4F769113}"/>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1" name="テキスト ボックス 480">
          <a:extLst>
            <a:ext uri="{FF2B5EF4-FFF2-40B4-BE49-F238E27FC236}">
              <a16:creationId xmlns:a16="http://schemas.microsoft.com/office/drawing/2014/main" id="{647BB63F-BEF5-41DD-A77E-B64695391266}"/>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2" name="直線コネクタ 481">
          <a:extLst>
            <a:ext uri="{FF2B5EF4-FFF2-40B4-BE49-F238E27FC236}">
              <a16:creationId xmlns:a16="http://schemas.microsoft.com/office/drawing/2014/main" id="{565BF184-4A6D-4EF9-8B3A-1D92E5FF3093}"/>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3" name="テキスト ボックス 482">
          <a:extLst>
            <a:ext uri="{FF2B5EF4-FFF2-40B4-BE49-F238E27FC236}">
              <a16:creationId xmlns:a16="http://schemas.microsoft.com/office/drawing/2014/main" id="{E7E9C8F8-5167-4312-8B95-82CA020B27D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4" name="直線コネクタ 483">
          <a:extLst>
            <a:ext uri="{FF2B5EF4-FFF2-40B4-BE49-F238E27FC236}">
              <a16:creationId xmlns:a16="http://schemas.microsoft.com/office/drawing/2014/main" id="{26B449FA-1FA4-49CC-A3B5-57E0A65464D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5" name="テキスト ボックス 484">
          <a:extLst>
            <a:ext uri="{FF2B5EF4-FFF2-40B4-BE49-F238E27FC236}">
              <a16:creationId xmlns:a16="http://schemas.microsoft.com/office/drawing/2014/main" id="{31F37649-C6A0-41F6-8684-6FD4BCB0D07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6" name="直線コネクタ 485">
          <a:extLst>
            <a:ext uri="{FF2B5EF4-FFF2-40B4-BE49-F238E27FC236}">
              <a16:creationId xmlns:a16="http://schemas.microsoft.com/office/drawing/2014/main" id="{2AA505FF-A8F6-495C-8223-E0C64ACC725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7" name="テキスト ボックス 486">
          <a:extLst>
            <a:ext uri="{FF2B5EF4-FFF2-40B4-BE49-F238E27FC236}">
              <a16:creationId xmlns:a16="http://schemas.microsoft.com/office/drawing/2014/main" id="{8B3675E1-6680-4AFE-9F89-98509709EF95}"/>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8" name="直線コネクタ 487">
          <a:extLst>
            <a:ext uri="{FF2B5EF4-FFF2-40B4-BE49-F238E27FC236}">
              <a16:creationId xmlns:a16="http://schemas.microsoft.com/office/drawing/2014/main" id="{ECC0E0DE-EC34-44DC-9955-916F2BE658A5}"/>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9" name="テキスト ボックス 488">
          <a:extLst>
            <a:ext uri="{FF2B5EF4-FFF2-40B4-BE49-F238E27FC236}">
              <a16:creationId xmlns:a16="http://schemas.microsoft.com/office/drawing/2014/main" id="{B4CFB12A-902F-483E-92F5-F661D6DDBC17}"/>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a:extLst>
            <a:ext uri="{FF2B5EF4-FFF2-40B4-BE49-F238E27FC236}">
              <a16:creationId xmlns:a16="http://schemas.microsoft.com/office/drawing/2014/main" id="{655E6618-BBF1-4A97-8B94-00BEDE2495B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1" name="テキスト ボックス 490">
          <a:extLst>
            <a:ext uri="{FF2B5EF4-FFF2-40B4-BE49-F238E27FC236}">
              <a16:creationId xmlns:a16="http://schemas.microsoft.com/office/drawing/2014/main" id="{EC280B8F-350C-4FA1-92C7-31E2F32AA60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a:extLst>
            <a:ext uri="{FF2B5EF4-FFF2-40B4-BE49-F238E27FC236}">
              <a16:creationId xmlns:a16="http://schemas.microsoft.com/office/drawing/2014/main" id="{DFBD5BEB-95B8-41CA-A74E-2F70E01E174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161544</xdr:rowOff>
    </xdr:from>
    <xdr:to>
      <xdr:col>116</xdr:col>
      <xdr:colOff>62864</xdr:colOff>
      <xdr:row>64</xdr:row>
      <xdr:rowOff>37719</xdr:rowOff>
    </xdr:to>
    <xdr:cxnSp macro="">
      <xdr:nvCxnSpPr>
        <xdr:cNvPr id="493" name="直線コネクタ 492">
          <a:extLst>
            <a:ext uri="{FF2B5EF4-FFF2-40B4-BE49-F238E27FC236}">
              <a16:creationId xmlns:a16="http://schemas.microsoft.com/office/drawing/2014/main" id="{18C20DFC-6F11-4EBD-B514-AE6DAE04C9D7}"/>
            </a:ext>
          </a:extLst>
        </xdr:cNvPr>
        <xdr:cNvCxnSpPr/>
      </xdr:nvCxnSpPr>
      <xdr:spPr>
        <a:xfrm flipV="1">
          <a:off x="22160864" y="9762744"/>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41546</xdr:rowOff>
    </xdr:from>
    <xdr:ext cx="469744" cy="259045"/>
    <xdr:sp macro="" textlink="">
      <xdr:nvSpPr>
        <xdr:cNvPr id="494" name="【学校施設】&#10;一人当たり面積最小値テキスト">
          <a:extLst>
            <a:ext uri="{FF2B5EF4-FFF2-40B4-BE49-F238E27FC236}">
              <a16:creationId xmlns:a16="http://schemas.microsoft.com/office/drawing/2014/main" id="{9640E3F0-E318-4DDC-B5FC-6AC46898C08E}"/>
            </a:ext>
          </a:extLst>
        </xdr:cNvPr>
        <xdr:cNvSpPr txBox="1"/>
      </xdr:nvSpPr>
      <xdr:spPr>
        <a:xfrm>
          <a:off x="22199600" y="1101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37719</xdr:rowOff>
    </xdr:from>
    <xdr:to>
      <xdr:col>116</xdr:col>
      <xdr:colOff>152400</xdr:colOff>
      <xdr:row>64</xdr:row>
      <xdr:rowOff>37719</xdr:rowOff>
    </xdr:to>
    <xdr:cxnSp macro="">
      <xdr:nvCxnSpPr>
        <xdr:cNvPr id="495" name="直線コネクタ 494">
          <a:extLst>
            <a:ext uri="{FF2B5EF4-FFF2-40B4-BE49-F238E27FC236}">
              <a16:creationId xmlns:a16="http://schemas.microsoft.com/office/drawing/2014/main" id="{28E26D8E-CC97-481F-A128-9892C418BC4D}"/>
            </a:ext>
          </a:extLst>
        </xdr:cNvPr>
        <xdr:cNvCxnSpPr/>
      </xdr:nvCxnSpPr>
      <xdr:spPr>
        <a:xfrm>
          <a:off x="22072600" y="1101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108221</xdr:rowOff>
    </xdr:from>
    <xdr:ext cx="469744" cy="259045"/>
    <xdr:sp macro="" textlink="">
      <xdr:nvSpPr>
        <xdr:cNvPr id="496" name="【学校施設】&#10;一人当たり面積最大値テキスト">
          <a:extLst>
            <a:ext uri="{FF2B5EF4-FFF2-40B4-BE49-F238E27FC236}">
              <a16:creationId xmlns:a16="http://schemas.microsoft.com/office/drawing/2014/main" id="{1CE76CFD-7E30-4D4D-8F4C-894D8711DD01}"/>
            </a:ext>
          </a:extLst>
        </xdr:cNvPr>
        <xdr:cNvSpPr txBox="1"/>
      </xdr:nvSpPr>
      <xdr:spPr>
        <a:xfrm>
          <a:off x="22199600" y="953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161544</xdr:rowOff>
    </xdr:from>
    <xdr:to>
      <xdr:col>116</xdr:col>
      <xdr:colOff>152400</xdr:colOff>
      <xdr:row>56</xdr:row>
      <xdr:rowOff>161544</xdr:rowOff>
    </xdr:to>
    <xdr:cxnSp macro="">
      <xdr:nvCxnSpPr>
        <xdr:cNvPr id="497" name="直線コネクタ 496">
          <a:extLst>
            <a:ext uri="{FF2B5EF4-FFF2-40B4-BE49-F238E27FC236}">
              <a16:creationId xmlns:a16="http://schemas.microsoft.com/office/drawing/2014/main" id="{EDA6A66F-04D6-43E9-BC36-2D6CC3C870E9}"/>
            </a:ext>
          </a:extLst>
        </xdr:cNvPr>
        <xdr:cNvCxnSpPr/>
      </xdr:nvCxnSpPr>
      <xdr:spPr>
        <a:xfrm>
          <a:off x="22072600" y="976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89933</xdr:rowOff>
    </xdr:from>
    <xdr:ext cx="469744" cy="259045"/>
    <xdr:sp macro="" textlink="">
      <xdr:nvSpPr>
        <xdr:cNvPr id="498" name="【学校施設】&#10;一人当たり面積平均値テキスト">
          <a:extLst>
            <a:ext uri="{FF2B5EF4-FFF2-40B4-BE49-F238E27FC236}">
              <a16:creationId xmlns:a16="http://schemas.microsoft.com/office/drawing/2014/main" id="{8E459570-E952-4688-BC4C-F809D72CE65B}"/>
            </a:ext>
          </a:extLst>
        </xdr:cNvPr>
        <xdr:cNvSpPr txBox="1"/>
      </xdr:nvSpPr>
      <xdr:spPr>
        <a:xfrm>
          <a:off x="22199600" y="1054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499" name="フローチャート: 判断 498">
          <a:extLst>
            <a:ext uri="{FF2B5EF4-FFF2-40B4-BE49-F238E27FC236}">
              <a16:creationId xmlns:a16="http://schemas.microsoft.com/office/drawing/2014/main" id="{4B91BDED-A8CD-4C19-BA1D-1F388642D5C8}"/>
            </a:ext>
          </a:extLst>
        </xdr:cNvPr>
        <xdr:cNvSpPr/>
      </xdr:nvSpPr>
      <xdr:spPr>
        <a:xfrm>
          <a:off x="221107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113792</xdr:rowOff>
    </xdr:from>
    <xdr:to>
      <xdr:col>112</xdr:col>
      <xdr:colOff>38100</xdr:colOff>
      <xdr:row>62</xdr:row>
      <xdr:rowOff>43942</xdr:rowOff>
    </xdr:to>
    <xdr:sp macro="" textlink="">
      <xdr:nvSpPr>
        <xdr:cNvPr id="500" name="フローチャート: 判断 499">
          <a:extLst>
            <a:ext uri="{FF2B5EF4-FFF2-40B4-BE49-F238E27FC236}">
              <a16:creationId xmlns:a16="http://schemas.microsoft.com/office/drawing/2014/main" id="{290C8C23-95B3-4EE9-9B5B-4B97103A44FE}"/>
            </a:ext>
          </a:extLst>
        </xdr:cNvPr>
        <xdr:cNvSpPr/>
      </xdr:nvSpPr>
      <xdr:spPr>
        <a:xfrm>
          <a:off x="21272500" y="1057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113792</xdr:rowOff>
    </xdr:from>
    <xdr:to>
      <xdr:col>107</xdr:col>
      <xdr:colOff>101600</xdr:colOff>
      <xdr:row>62</xdr:row>
      <xdr:rowOff>43942</xdr:rowOff>
    </xdr:to>
    <xdr:sp macro="" textlink="">
      <xdr:nvSpPr>
        <xdr:cNvPr id="501" name="フローチャート: 判断 500">
          <a:extLst>
            <a:ext uri="{FF2B5EF4-FFF2-40B4-BE49-F238E27FC236}">
              <a16:creationId xmlns:a16="http://schemas.microsoft.com/office/drawing/2014/main" id="{7D577ECB-9D26-4D90-AA7C-8F8791BE04E2}"/>
            </a:ext>
          </a:extLst>
        </xdr:cNvPr>
        <xdr:cNvSpPr/>
      </xdr:nvSpPr>
      <xdr:spPr>
        <a:xfrm>
          <a:off x="20383500" y="1057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121412</xdr:rowOff>
    </xdr:from>
    <xdr:to>
      <xdr:col>102</xdr:col>
      <xdr:colOff>165100</xdr:colOff>
      <xdr:row>62</xdr:row>
      <xdr:rowOff>51562</xdr:rowOff>
    </xdr:to>
    <xdr:sp macro="" textlink="">
      <xdr:nvSpPr>
        <xdr:cNvPr id="502" name="フローチャート: 判断 501">
          <a:extLst>
            <a:ext uri="{FF2B5EF4-FFF2-40B4-BE49-F238E27FC236}">
              <a16:creationId xmlns:a16="http://schemas.microsoft.com/office/drawing/2014/main" id="{E4C9FE51-0ED2-4386-9B7A-A66CB95EFF39}"/>
            </a:ext>
          </a:extLst>
        </xdr:cNvPr>
        <xdr:cNvSpPr/>
      </xdr:nvSpPr>
      <xdr:spPr>
        <a:xfrm>
          <a:off x="19494500" y="1057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163322</xdr:rowOff>
    </xdr:from>
    <xdr:to>
      <xdr:col>98</xdr:col>
      <xdr:colOff>38100</xdr:colOff>
      <xdr:row>62</xdr:row>
      <xdr:rowOff>93472</xdr:rowOff>
    </xdr:to>
    <xdr:sp macro="" textlink="">
      <xdr:nvSpPr>
        <xdr:cNvPr id="503" name="フローチャート: 判断 502">
          <a:extLst>
            <a:ext uri="{FF2B5EF4-FFF2-40B4-BE49-F238E27FC236}">
              <a16:creationId xmlns:a16="http://schemas.microsoft.com/office/drawing/2014/main" id="{0B0C6237-7751-4E48-A4E6-37BD2E518EF3}"/>
            </a:ext>
          </a:extLst>
        </xdr:cNvPr>
        <xdr:cNvSpPr/>
      </xdr:nvSpPr>
      <xdr:spPr>
        <a:xfrm>
          <a:off x="18605500" y="1062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8BDA47E9-3EF3-4627-BF91-A63E18B09CA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5D0801F8-C71B-428C-A769-8FE340F8F65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2EF8ED57-48B0-4003-AC6B-5486C48FCBB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186F765E-B492-4C46-AA2B-D5AD4D355D5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FE114A1A-4BCA-4930-8654-B87ACC23425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72644</xdr:rowOff>
    </xdr:from>
    <xdr:to>
      <xdr:col>116</xdr:col>
      <xdr:colOff>114300</xdr:colOff>
      <xdr:row>62</xdr:row>
      <xdr:rowOff>2794</xdr:rowOff>
    </xdr:to>
    <xdr:sp macro="" textlink="">
      <xdr:nvSpPr>
        <xdr:cNvPr id="509" name="楕円 508">
          <a:extLst>
            <a:ext uri="{FF2B5EF4-FFF2-40B4-BE49-F238E27FC236}">
              <a16:creationId xmlns:a16="http://schemas.microsoft.com/office/drawing/2014/main" id="{C85052D1-62A8-4D2A-A712-F2734BE8FE9A}"/>
            </a:ext>
          </a:extLst>
        </xdr:cNvPr>
        <xdr:cNvSpPr/>
      </xdr:nvSpPr>
      <xdr:spPr>
        <a:xfrm>
          <a:off x="22110700" y="105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95521</xdr:rowOff>
    </xdr:from>
    <xdr:ext cx="469744" cy="259045"/>
    <xdr:sp macro="" textlink="">
      <xdr:nvSpPr>
        <xdr:cNvPr id="510" name="【学校施設】&#10;一人当たり面積該当値テキスト">
          <a:extLst>
            <a:ext uri="{FF2B5EF4-FFF2-40B4-BE49-F238E27FC236}">
              <a16:creationId xmlns:a16="http://schemas.microsoft.com/office/drawing/2014/main" id="{A093F514-D191-4919-A794-5CCBD411761A}"/>
            </a:ext>
          </a:extLst>
        </xdr:cNvPr>
        <xdr:cNvSpPr txBox="1"/>
      </xdr:nvSpPr>
      <xdr:spPr>
        <a:xfrm>
          <a:off x="22199600" y="1038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93980</xdr:rowOff>
    </xdr:from>
    <xdr:to>
      <xdr:col>112</xdr:col>
      <xdr:colOff>38100</xdr:colOff>
      <xdr:row>62</xdr:row>
      <xdr:rowOff>24130</xdr:rowOff>
    </xdr:to>
    <xdr:sp macro="" textlink="">
      <xdr:nvSpPr>
        <xdr:cNvPr id="511" name="楕円 510">
          <a:extLst>
            <a:ext uri="{FF2B5EF4-FFF2-40B4-BE49-F238E27FC236}">
              <a16:creationId xmlns:a16="http://schemas.microsoft.com/office/drawing/2014/main" id="{348101C1-C614-4832-A865-60852C475CD8}"/>
            </a:ext>
          </a:extLst>
        </xdr:cNvPr>
        <xdr:cNvSpPr/>
      </xdr:nvSpPr>
      <xdr:spPr>
        <a:xfrm>
          <a:off x="212725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123444</xdr:rowOff>
    </xdr:from>
    <xdr:to>
      <xdr:col>116</xdr:col>
      <xdr:colOff>63500</xdr:colOff>
      <xdr:row>61</xdr:row>
      <xdr:rowOff>144780</xdr:rowOff>
    </xdr:to>
    <xdr:cxnSp macro="">
      <xdr:nvCxnSpPr>
        <xdr:cNvPr id="512" name="直線コネクタ 511">
          <a:extLst>
            <a:ext uri="{FF2B5EF4-FFF2-40B4-BE49-F238E27FC236}">
              <a16:creationId xmlns:a16="http://schemas.microsoft.com/office/drawing/2014/main" id="{DDE20A4B-125C-4C69-9DF6-BBE3775EEB2F}"/>
            </a:ext>
          </a:extLst>
        </xdr:cNvPr>
        <xdr:cNvCxnSpPr/>
      </xdr:nvCxnSpPr>
      <xdr:spPr>
        <a:xfrm flipV="1">
          <a:off x="21323300" y="10581894"/>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113792</xdr:rowOff>
    </xdr:from>
    <xdr:to>
      <xdr:col>107</xdr:col>
      <xdr:colOff>101600</xdr:colOff>
      <xdr:row>62</xdr:row>
      <xdr:rowOff>43942</xdr:rowOff>
    </xdr:to>
    <xdr:sp macro="" textlink="">
      <xdr:nvSpPr>
        <xdr:cNvPr id="513" name="楕円 512">
          <a:extLst>
            <a:ext uri="{FF2B5EF4-FFF2-40B4-BE49-F238E27FC236}">
              <a16:creationId xmlns:a16="http://schemas.microsoft.com/office/drawing/2014/main" id="{019400B4-8DE3-4722-98E3-98BFFD009A21}"/>
            </a:ext>
          </a:extLst>
        </xdr:cNvPr>
        <xdr:cNvSpPr/>
      </xdr:nvSpPr>
      <xdr:spPr>
        <a:xfrm>
          <a:off x="20383500" y="1057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144780</xdr:rowOff>
    </xdr:from>
    <xdr:to>
      <xdr:col>111</xdr:col>
      <xdr:colOff>177800</xdr:colOff>
      <xdr:row>61</xdr:row>
      <xdr:rowOff>164592</xdr:rowOff>
    </xdr:to>
    <xdr:cxnSp macro="">
      <xdr:nvCxnSpPr>
        <xdr:cNvPr id="514" name="直線コネクタ 513">
          <a:extLst>
            <a:ext uri="{FF2B5EF4-FFF2-40B4-BE49-F238E27FC236}">
              <a16:creationId xmlns:a16="http://schemas.microsoft.com/office/drawing/2014/main" id="{6D23EEE5-8D89-4946-992E-47D52D4BFA95}"/>
            </a:ext>
          </a:extLst>
        </xdr:cNvPr>
        <xdr:cNvCxnSpPr/>
      </xdr:nvCxnSpPr>
      <xdr:spPr>
        <a:xfrm flipV="1">
          <a:off x="20434300" y="10603230"/>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129413</xdr:rowOff>
    </xdr:from>
    <xdr:to>
      <xdr:col>102</xdr:col>
      <xdr:colOff>165100</xdr:colOff>
      <xdr:row>62</xdr:row>
      <xdr:rowOff>59563</xdr:rowOff>
    </xdr:to>
    <xdr:sp macro="" textlink="">
      <xdr:nvSpPr>
        <xdr:cNvPr id="515" name="楕円 514">
          <a:extLst>
            <a:ext uri="{FF2B5EF4-FFF2-40B4-BE49-F238E27FC236}">
              <a16:creationId xmlns:a16="http://schemas.microsoft.com/office/drawing/2014/main" id="{1B805F5A-2B89-40AB-AB2F-AAB458879B96}"/>
            </a:ext>
          </a:extLst>
        </xdr:cNvPr>
        <xdr:cNvSpPr/>
      </xdr:nvSpPr>
      <xdr:spPr>
        <a:xfrm>
          <a:off x="19494500" y="105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164592</xdr:rowOff>
    </xdr:from>
    <xdr:to>
      <xdr:col>107</xdr:col>
      <xdr:colOff>50800</xdr:colOff>
      <xdr:row>62</xdr:row>
      <xdr:rowOff>8763</xdr:rowOff>
    </xdr:to>
    <xdr:cxnSp macro="">
      <xdr:nvCxnSpPr>
        <xdr:cNvPr id="516" name="直線コネクタ 515">
          <a:extLst>
            <a:ext uri="{FF2B5EF4-FFF2-40B4-BE49-F238E27FC236}">
              <a16:creationId xmlns:a16="http://schemas.microsoft.com/office/drawing/2014/main" id="{F0510E70-6961-42F9-9638-8C4C6B7AB4F0}"/>
            </a:ext>
          </a:extLst>
        </xdr:cNvPr>
        <xdr:cNvCxnSpPr/>
      </xdr:nvCxnSpPr>
      <xdr:spPr>
        <a:xfrm flipV="1">
          <a:off x="19545300" y="10623042"/>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141605</xdr:rowOff>
    </xdr:from>
    <xdr:to>
      <xdr:col>98</xdr:col>
      <xdr:colOff>38100</xdr:colOff>
      <xdr:row>62</xdr:row>
      <xdr:rowOff>71755</xdr:rowOff>
    </xdr:to>
    <xdr:sp macro="" textlink="">
      <xdr:nvSpPr>
        <xdr:cNvPr id="517" name="楕円 516">
          <a:extLst>
            <a:ext uri="{FF2B5EF4-FFF2-40B4-BE49-F238E27FC236}">
              <a16:creationId xmlns:a16="http://schemas.microsoft.com/office/drawing/2014/main" id="{BE80554C-2A85-4C34-B471-70964286BB68}"/>
            </a:ext>
          </a:extLst>
        </xdr:cNvPr>
        <xdr:cNvSpPr/>
      </xdr:nvSpPr>
      <xdr:spPr>
        <a:xfrm>
          <a:off x="186055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8763</xdr:rowOff>
    </xdr:from>
    <xdr:to>
      <xdr:col>102</xdr:col>
      <xdr:colOff>114300</xdr:colOff>
      <xdr:row>62</xdr:row>
      <xdr:rowOff>20955</xdr:rowOff>
    </xdr:to>
    <xdr:cxnSp macro="">
      <xdr:nvCxnSpPr>
        <xdr:cNvPr id="518" name="直線コネクタ 517">
          <a:extLst>
            <a:ext uri="{FF2B5EF4-FFF2-40B4-BE49-F238E27FC236}">
              <a16:creationId xmlns:a16="http://schemas.microsoft.com/office/drawing/2014/main" id="{0D7F4130-C05D-4A70-9D88-3F6F59D0C269}"/>
            </a:ext>
          </a:extLst>
        </xdr:cNvPr>
        <xdr:cNvCxnSpPr/>
      </xdr:nvCxnSpPr>
      <xdr:spPr>
        <a:xfrm flipV="1">
          <a:off x="18656300" y="10638663"/>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35069</xdr:rowOff>
    </xdr:from>
    <xdr:ext cx="469744" cy="259045"/>
    <xdr:sp macro="" textlink="">
      <xdr:nvSpPr>
        <xdr:cNvPr id="519" name="n_1aveValue【学校施設】&#10;一人当たり面積">
          <a:extLst>
            <a:ext uri="{FF2B5EF4-FFF2-40B4-BE49-F238E27FC236}">
              <a16:creationId xmlns:a16="http://schemas.microsoft.com/office/drawing/2014/main" id="{17755C4E-A5E8-4D4D-8803-2150D47A818E}"/>
            </a:ext>
          </a:extLst>
        </xdr:cNvPr>
        <xdr:cNvSpPr txBox="1"/>
      </xdr:nvSpPr>
      <xdr:spPr>
        <a:xfrm>
          <a:off x="21075727" y="1066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35069</xdr:rowOff>
    </xdr:from>
    <xdr:ext cx="469744" cy="259045"/>
    <xdr:sp macro="" textlink="">
      <xdr:nvSpPr>
        <xdr:cNvPr id="520" name="n_2aveValue【学校施設】&#10;一人当たり面積">
          <a:extLst>
            <a:ext uri="{FF2B5EF4-FFF2-40B4-BE49-F238E27FC236}">
              <a16:creationId xmlns:a16="http://schemas.microsoft.com/office/drawing/2014/main" id="{3A97292C-A963-417E-873E-CAF1AFF1D17C}"/>
            </a:ext>
          </a:extLst>
        </xdr:cNvPr>
        <xdr:cNvSpPr txBox="1"/>
      </xdr:nvSpPr>
      <xdr:spPr>
        <a:xfrm>
          <a:off x="20199427" y="1066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68089</xdr:rowOff>
    </xdr:from>
    <xdr:ext cx="469744" cy="259045"/>
    <xdr:sp macro="" textlink="">
      <xdr:nvSpPr>
        <xdr:cNvPr id="521" name="n_3aveValue【学校施設】&#10;一人当たり面積">
          <a:extLst>
            <a:ext uri="{FF2B5EF4-FFF2-40B4-BE49-F238E27FC236}">
              <a16:creationId xmlns:a16="http://schemas.microsoft.com/office/drawing/2014/main" id="{5747E4FA-FC7D-4F57-9F66-F34C53903815}"/>
            </a:ext>
          </a:extLst>
        </xdr:cNvPr>
        <xdr:cNvSpPr txBox="1"/>
      </xdr:nvSpPr>
      <xdr:spPr>
        <a:xfrm>
          <a:off x="19310427" y="1035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84599</xdr:rowOff>
    </xdr:from>
    <xdr:ext cx="469744" cy="259045"/>
    <xdr:sp macro="" textlink="">
      <xdr:nvSpPr>
        <xdr:cNvPr id="522" name="n_4aveValue【学校施設】&#10;一人当たり面積">
          <a:extLst>
            <a:ext uri="{FF2B5EF4-FFF2-40B4-BE49-F238E27FC236}">
              <a16:creationId xmlns:a16="http://schemas.microsoft.com/office/drawing/2014/main" id="{0AD235F9-82FF-41A5-8BCE-4EE66EDADF4F}"/>
            </a:ext>
          </a:extLst>
        </xdr:cNvPr>
        <xdr:cNvSpPr txBox="1"/>
      </xdr:nvSpPr>
      <xdr:spPr>
        <a:xfrm>
          <a:off x="18421427" y="1071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40657</xdr:rowOff>
    </xdr:from>
    <xdr:ext cx="469744" cy="259045"/>
    <xdr:sp macro="" textlink="">
      <xdr:nvSpPr>
        <xdr:cNvPr id="523" name="n_1mainValue【学校施設】&#10;一人当たり面積">
          <a:extLst>
            <a:ext uri="{FF2B5EF4-FFF2-40B4-BE49-F238E27FC236}">
              <a16:creationId xmlns:a16="http://schemas.microsoft.com/office/drawing/2014/main" id="{540BC454-A649-4263-9D43-EEB94E3AA2E6}"/>
            </a:ext>
          </a:extLst>
        </xdr:cNvPr>
        <xdr:cNvSpPr txBox="1"/>
      </xdr:nvSpPr>
      <xdr:spPr>
        <a:xfrm>
          <a:off x="210757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60469</xdr:rowOff>
    </xdr:from>
    <xdr:ext cx="469744" cy="259045"/>
    <xdr:sp macro="" textlink="">
      <xdr:nvSpPr>
        <xdr:cNvPr id="524" name="n_2mainValue【学校施設】&#10;一人当たり面積">
          <a:extLst>
            <a:ext uri="{FF2B5EF4-FFF2-40B4-BE49-F238E27FC236}">
              <a16:creationId xmlns:a16="http://schemas.microsoft.com/office/drawing/2014/main" id="{2BBF6FD4-7479-46C5-8881-2DAE2496E818}"/>
            </a:ext>
          </a:extLst>
        </xdr:cNvPr>
        <xdr:cNvSpPr txBox="1"/>
      </xdr:nvSpPr>
      <xdr:spPr>
        <a:xfrm>
          <a:off x="20199427" y="1034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50690</xdr:rowOff>
    </xdr:from>
    <xdr:ext cx="469744" cy="259045"/>
    <xdr:sp macro="" textlink="">
      <xdr:nvSpPr>
        <xdr:cNvPr id="525" name="n_3mainValue【学校施設】&#10;一人当たり面積">
          <a:extLst>
            <a:ext uri="{FF2B5EF4-FFF2-40B4-BE49-F238E27FC236}">
              <a16:creationId xmlns:a16="http://schemas.microsoft.com/office/drawing/2014/main" id="{B814571F-AD31-41AC-866D-226BB4F258FF}"/>
            </a:ext>
          </a:extLst>
        </xdr:cNvPr>
        <xdr:cNvSpPr txBox="1"/>
      </xdr:nvSpPr>
      <xdr:spPr>
        <a:xfrm>
          <a:off x="19310427" y="1068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88282</xdr:rowOff>
    </xdr:from>
    <xdr:ext cx="469744" cy="259045"/>
    <xdr:sp macro="" textlink="">
      <xdr:nvSpPr>
        <xdr:cNvPr id="526" name="n_4mainValue【学校施設】&#10;一人当たり面積">
          <a:extLst>
            <a:ext uri="{FF2B5EF4-FFF2-40B4-BE49-F238E27FC236}">
              <a16:creationId xmlns:a16="http://schemas.microsoft.com/office/drawing/2014/main" id="{7D215AB0-F614-4FD7-AA1E-2D112C225803}"/>
            </a:ext>
          </a:extLst>
        </xdr:cNvPr>
        <xdr:cNvSpPr txBox="1"/>
      </xdr:nvSpPr>
      <xdr:spPr>
        <a:xfrm>
          <a:off x="18421427" y="1037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a:extLst>
            <a:ext uri="{FF2B5EF4-FFF2-40B4-BE49-F238E27FC236}">
              <a16:creationId xmlns:a16="http://schemas.microsoft.com/office/drawing/2014/main" id="{A07E1DE5-1DFB-45FE-8B62-C657590F353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a:extLst>
            <a:ext uri="{FF2B5EF4-FFF2-40B4-BE49-F238E27FC236}">
              <a16:creationId xmlns:a16="http://schemas.microsoft.com/office/drawing/2014/main" id="{41424AD5-A64A-40AF-B0CC-654237FCE5E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a:extLst>
            <a:ext uri="{FF2B5EF4-FFF2-40B4-BE49-F238E27FC236}">
              <a16:creationId xmlns:a16="http://schemas.microsoft.com/office/drawing/2014/main" id="{17F8FF1C-1170-4B4A-A584-9E37AEF04B5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a:extLst>
            <a:ext uri="{FF2B5EF4-FFF2-40B4-BE49-F238E27FC236}">
              <a16:creationId xmlns:a16="http://schemas.microsoft.com/office/drawing/2014/main" id="{96F53705-5519-447E-BEB9-399C37D43E8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a:extLst>
            <a:ext uri="{FF2B5EF4-FFF2-40B4-BE49-F238E27FC236}">
              <a16:creationId xmlns:a16="http://schemas.microsoft.com/office/drawing/2014/main" id="{4753F64A-5037-4355-BF2D-85F9306C90B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a:extLst>
            <a:ext uri="{FF2B5EF4-FFF2-40B4-BE49-F238E27FC236}">
              <a16:creationId xmlns:a16="http://schemas.microsoft.com/office/drawing/2014/main" id="{AE8813DE-C354-4F00-A8EC-5124D121668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a:extLst>
            <a:ext uri="{FF2B5EF4-FFF2-40B4-BE49-F238E27FC236}">
              <a16:creationId xmlns:a16="http://schemas.microsoft.com/office/drawing/2014/main" id="{19FA7DB3-EE5A-4DCE-B059-2D709459F34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a:extLst>
            <a:ext uri="{FF2B5EF4-FFF2-40B4-BE49-F238E27FC236}">
              <a16:creationId xmlns:a16="http://schemas.microsoft.com/office/drawing/2014/main" id="{E1D0003A-1D83-41B2-98C9-372ABF3D3EC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a:extLst>
            <a:ext uri="{FF2B5EF4-FFF2-40B4-BE49-F238E27FC236}">
              <a16:creationId xmlns:a16="http://schemas.microsoft.com/office/drawing/2014/main" id="{2FF98877-6F0F-44E4-9F55-45D01A4E244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a:extLst>
            <a:ext uri="{FF2B5EF4-FFF2-40B4-BE49-F238E27FC236}">
              <a16:creationId xmlns:a16="http://schemas.microsoft.com/office/drawing/2014/main" id="{A89DCDBC-5A9C-49D6-9031-6276FA075FE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7" name="テキスト ボックス 536">
          <a:extLst>
            <a:ext uri="{FF2B5EF4-FFF2-40B4-BE49-F238E27FC236}">
              <a16:creationId xmlns:a16="http://schemas.microsoft.com/office/drawing/2014/main" id="{AD3B17B4-59C8-4D13-8630-A660358D73D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8" name="直線コネクタ 537">
          <a:extLst>
            <a:ext uri="{FF2B5EF4-FFF2-40B4-BE49-F238E27FC236}">
              <a16:creationId xmlns:a16="http://schemas.microsoft.com/office/drawing/2014/main" id="{75720497-5F06-4660-8CAE-624DCD93297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9" name="テキスト ボックス 538">
          <a:extLst>
            <a:ext uri="{FF2B5EF4-FFF2-40B4-BE49-F238E27FC236}">
              <a16:creationId xmlns:a16="http://schemas.microsoft.com/office/drawing/2014/main" id="{C9C448B1-B144-43B9-B635-B6EE2536E0CA}"/>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0" name="直線コネクタ 539">
          <a:extLst>
            <a:ext uri="{FF2B5EF4-FFF2-40B4-BE49-F238E27FC236}">
              <a16:creationId xmlns:a16="http://schemas.microsoft.com/office/drawing/2014/main" id="{EB5CD490-1703-4653-B3DE-7950213BC827}"/>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1" name="テキスト ボックス 540">
          <a:extLst>
            <a:ext uri="{FF2B5EF4-FFF2-40B4-BE49-F238E27FC236}">
              <a16:creationId xmlns:a16="http://schemas.microsoft.com/office/drawing/2014/main" id="{8C55FE63-925D-453C-BCF9-F7BF519A58C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2" name="直線コネクタ 541">
          <a:extLst>
            <a:ext uri="{FF2B5EF4-FFF2-40B4-BE49-F238E27FC236}">
              <a16:creationId xmlns:a16="http://schemas.microsoft.com/office/drawing/2014/main" id="{21574362-2673-4477-A70B-061190CFD49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3" name="テキスト ボックス 542">
          <a:extLst>
            <a:ext uri="{FF2B5EF4-FFF2-40B4-BE49-F238E27FC236}">
              <a16:creationId xmlns:a16="http://schemas.microsoft.com/office/drawing/2014/main" id="{A7706E50-F6D7-49FE-8519-1152C181B5E4}"/>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4" name="直線コネクタ 543">
          <a:extLst>
            <a:ext uri="{FF2B5EF4-FFF2-40B4-BE49-F238E27FC236}">
              <a16:creationId xmlns:a16="http://schemas.microsoft.com/office/drawing/2014/main" id="{91A20281-E7C1-4826-A744-9CEF762E17A2}"/>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5" name="テキスト ボックス 544">
          <a:extLst>
            <a:ext uri="{FF2B5EF4-FFF2-40B4-BE49-F238E27FC236}">
              <a16:creationId xmlns:a16="http://schemas.microsoft.com/office/drawing/2014/main" id="{07F2E892-0664-42F7-BA05-7C84B752042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6" name="直線コネクタ 545">
          <a:extLst>
            <a:ext uri="{FF2B5EF4-FFF2-40B4-BE49-F238E27FC236}">
              <a16:creationId xmlns:a16="http://schemas.microsoft.com/office/drawing/2014/main" id="{80FBAAA1-346C-451D-8E24-2DC51D9ED18A}"/>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7" name="テキスト ボックス 546">
          <a:extLst>
            <a:ext uri="{FF2B5EF4-FFF2-40B4-BE49-F238E27FC236}">
              <a16:creationId xmlns:a16="http://schemas.microsoft.com/office/drawing/2014/main" id="{B333874D-6428-4A5E-BEC3-351E1F121E2A}"/>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8" name="直線コネクタ 547">
          <a:extLst>
            <a:ext uri="{FF2B5EF4-FFF2-40B4-BE49-F238E27FC236}">
              <a16:creationId xmlns:a16="http://schemas.microsoft.com/office/drawing/2014/main" id="{6562FC13-5C70-4D44-AA99-A43E3C82959F}"/>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9" name="テキスト ボックス 548">
          <a:extLst>
            <a:ext uri="{FF2B5EF4-FFF2-40B4-BE49-F238E27FC236}">
              <a16:creationId xmlns:a16="http://schemas.microsoft.com/office/drawing/2014/main" id="{C5CB3235-35C8-4052-9BFC-2B66849DED08}"/>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a:extLst>
            <a:ext uri="{FF2B5EF4-FFF2-40B4-BE49-F238E27FC236}">
              <a16:creationId xmlns:a16="http://schemas.microsoft.com/office/drawing/2014/main" id="{D07EF25E-B173-4E09-9FB0-54DCD169C10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a:extLst>
            <a:ext uri="{FF2B5EF4-FFF2-40B4-BE49-F238E27FC236}">
              <a16:creationId xmlns:a16="http://schemas.microsoft.com/office/drawing/2014/main" id="{C4B03373-BA9F-43E1-A3C3-1B1BC6C47CF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67492</xdr:rowOff>
    </xdr:from>
    <xdr:to>
      <xdr:col>85</xdr:col>
      <xdr:colOff>126364</xdr:colOff>
      <xdr:row>86</xdr:row>
      <xdr:rowOff>168729</xdr:rowOff>
    </xdr:to>
    <xdr:cxnSp macro="">
      <xdr:nvCxnSpPr>
        <xdr:cNvPr id="552" name="直線コネクタ 551">
          <a:extLst>
            <a:ext uri="{FF2B5EF4-FFF2-40B4-BE49-F238E27FC236}">
              <a16:creationId xmlns:a16="http://schemas.microsoft.com/office/drawing/2014/main" id="{95278D8B-D4BC-4C8A-AA5A-7AE1082C2C87}"/>
            </a:ext>
          </a:extLst>
        </xdr:cNvPr>
        <xdr:cNvCxnSpPr/>
      </xdr:nvCxnSpPr>
      <xdr:spPr>
        <a:xfrm flipV="1">
          <a:off x="16318864" y="13440592"/>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3" name="【児童館】&#10;有形固定資産減価償却率最小値テキスト">
          <a:extLst>
            <a:ext uri="{FF2B5EF4-FFF2-40B4-BE49-F238E27FC236}">
              <a16:creationId xmlns:a16="http://schemas.microsoft.com/office/drawing/2014/main" id="{83C0B8D4-AED1-406D-97AC-F9B8D29A82D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4" name="直線コネクタ 553">
          <a:extLst>
            <a:ext uri="{FF2B5EF4-FFF2-40B4-BE49-F238E27FC236}">
              <a16:creationId xmlns:a16="http://schemas.microsoft.com/office/drawing/2014/main" id="{D110DAC4-AE2E-4975-B1F3-C73066E41B53}"/>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14169</xdr:rowOff>
    </xdr:from>
    <xdr:ext cx="340478" cy="259045"/>
    <xdr:sp macro="" textlink="">
      <xdr:nvSpPr>
        <xdr:cNvPr id="555" name="【児童館】&#10;有形固定資産減価償却率最大値テキスト">
          <a:extLst>
            <a:ext uri="{FF2B5EF4-FFF2-40B4-BE49-F238E27FC236}">
              <a16:creationId xmlns:a16="http://schemas.microsoft.com/office/drawing/2014/main" id="{F184E7EA-94FB-420B-8198-37A37FAF1E96}"/>
            </a:ext>
          </a:extLst>
        </xdr:cNvPr>
        <xdr:cNvSpPr txBox="1"/>
      </xdr:nvSpPr>
      <xdr:spPr>
        <a:xfrm>
          <a:off x="16357600" y="1321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67492</xdr:rowOff>
    </xdr:from>
    <xdr:to>
      <xdr:col>86</xdr:col>
      <xdr:colOff>25400</xdr:colOff>
      <xdr:row>78</xdr:row>
      <xdr:rowOff>67492</xdr:rowOff>
    </xdr:to>
    <xdr:cxnSp macro="">
      <xdr:nvCxnSpPr>
        <xdr:cNvPr id="556" name="直線コネクタ 555">
          <a:extLst>
            <a:ext uri="{FF2B5EF4-FFF2-40B4-BE49-F238E27FC236}">
              <a16:creationId xmlns:a16="http://schemas.microsoft.com/office/drawing/2014/main" id="{20EBCACA-9074-4374-B92A-A8BF94652AB3}"/>
            </a:ext>
          </a:extLst>
        </xdr:cNvPr>
        <xdr:cNvCxnSpPr/>
      </xdr:nvCxnSpPr>
      <xdr:spPr>
        <a:xfrm>
          <a:off x="16230600" y="1344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557" name="【児童館】&#10;有形固定資産減価償却率平均値テキスト">
          <a:extLst>
            <a:ext uri="{FF2B5EF4-FFF2-40B4-BE49-F238E27FC236}">
              <a16:creationId xmlns:a16="http://schemas.microsoft.com/office/drawing/2014/main" id="{7F899C7F-FA72-4B8A-B4E5-6A7106BA823A}"/>
            </a:ext>
          </a:extLst>
        </xdr:cNvPr>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58" name="フローチャート: 判断 557">
          <a:extLst>
            <a:ext uri="{FF2B5EF4-FFF2-40B4-BE49-F238E27FC236}">
              <a16:creationId xmlns:a16="http://schemas.microsoft.com/office/drawing/2014/main" id="{7CDB73F0-6679-4C29-8A3C-0BD23B8F013C}"/>
            </a:ext>
          </a:extLst>
        </xdr:cNvPr>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559" name="フローチャート: 判断 558">
          <a:extLst>
            <a:ext uri="{FF2B5EF4-FFF2-40B4-BE49-F238E27FC236}">
              <a16:creationId xmlns:a16="http://schemas.microsoft.com/office/drawing/2014/main" id="{46669DB2-2907-465A-91E5-B947A2428600}"/>
            </a:ext>
          </a:extLst>
        </xdr:cNvPr>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50981</xdr:rowOff>
    </xdr:from>
    <xdr:to>
      <xdr:col>76</xdr:col>
      <xdr:colOff>165100</xdr:colOff>
      <xdr:row>82</xdr:row>
      <xdr:rowOff>152581</xdr:rowOff>
    </xdr:to>
    <xdr:sp macro="" textlink="">
      <xdr:nvSpPr>
        <xdr:cNvPr id="560" name="フローチャート: 判断 559">
          <a:extLst>
            <a:ext uri="{FF2B5EF4-FFF2-40B4-BE49-F238E27FC236}">
              <a16:creationId xmlns:a16="http://schemas.microsoft.com/office/drawing/2014/main" id="{3A5CBF0E-C3E2-48A5-BE7C-70322CEB3D56}"/>
            </a:ext>
          </a:extLst>
        </xdr:cNvPr>
        <xdr:cNvSpPr/>
      </xdr:nvSpPr>
      <xdr:spPr>
        <a:xfrm>
          <a:off x="14541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xdr:rowOff>
    </xdr:from>
    <xdr:to>
      <xdr:col>72</xdr:col>
      <xdr:colOff>38100</xdr:colOff>
      <xdr:row>82</xdr:row>
      <xdr:rowOff>116658</xdr:rowOff>
    </xdr:to>
    <xdr:sp macro="" textlink="">
      <xdr:nvSpPr>
        <xdr:cNvPr id="561" name="フローチャート: 判断 560">
          <a:extLst>
            <a:ext uri="{FF2B5EF4-FFF2-40B4-BE49-F238E27FC236}">
              <a16:creationId xmlns:a16="http://schemas.microsoft.com/office/drawing/2014/main" id="{55AF38AF-E884-4DE7-8C8D-0AE75A668353}"/>
            </a:ext>
          </a:extLst>
        </xdr:cNvPr>
        <xdr:cNvSpPr/>
      </xdr:nvSpPr>
      <xdr:spPr>
        <a:xfrm>
          <a:off x="13652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47716</xdr:rowOff>
    </xdr:from>
    <xdr:to>
      <xdr:col>67</xdr:col>
      <xdr:colOff>101600</xdr:colOff>
      <xdr:row>83</xdr:row>
      <xdr:rowOff>149316</xdr:rowOff>
    </xdr:to>
    <xdr:sp macro="" textlink="">
      <xdr:nvSpPr>
        <xdr:cNvPr id="562" name="フローチャート: 判断 561">
          <a:extLst>
            <a:ext uri="{FF2B5EF4-FFF2-40B4-BE49-F238E27FC236}">
              <a16:creationId xmlns:a16="http://schemas.microsoft.com/office/drawing/2014/main" id="{F6A68FED-ED6C-45A1-9E64-66512A6B48AC}"/>
            </a:ext>
          </a:extLst>
        </xdr:cNvPr>
        <xdr:cNvSpPr/>
      </xdr:nvSpPr>
      <xdr:spPr>
        <a:xfrm>
          <a:off x="12763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733A9B4-5584-41AC-8B0D-1A6C91673EC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A2A8D8D0-153C-4C8A-AC25-97AB40CCFE7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C214CA28-EB06-4407-A93A-0D2F0A9252A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2C769069-2904-4A9C-944F-DB635A5EDA1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E48A97-4994-45FE-BDAA-0E5FE1831B3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134257</xdr:rowOff>
    </xdr:from>
    <xdr:to>
      <xdr:col>85</xdr:col>
      <xdr:colOff>177800</xdr:colOff>
      <xdr:row>85</xdr:row>
      <xdr:rowOff>64407</xdr:rowOff>
    </xdr:to>
    <xdr:sp macro="" textlink="">
      <xdr:nvSpPr>
        <xdr:cNvPr id="568" name="楕円 567">
          <a:extLst>
            <a:ext uri="{FF2B5EF4-FFF2-40B4-BE49-F238E27FC236}">
              <a16:creationId xmlns:a16="http://schemas.microsoft.com/office/drawing/2014/main" id="{55904EAE-B8B1-4E2C-B8EA-E1443A04499D}"/>
            </a:ext>
          </a:extLst>
        </xdr:cNvPr>
        <xdr:cNvSpPr/>
      </xdr:nvSpPr>
      <xdr:spPr>
        <a:xfrm>
          <a:off x="162687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112684</xdr:rowOff>
    </xdr:from>
    <xdr:ext cx="405111" cy="259045"/>
    <xdr:sp macro="" textlink="">
      <xdr:nvSpPr>
        <xdr:cNvPr id="569" name="【児童館】&#10;有形固定資産減価償却率該当値テキスト">
          <a:extLst>
            <a:ext uri="{FF2B5EF4-FFF2-40B4-BE49-F238E27FC236}">
              <a16:creationId xmlns:a16="http://schemas.microsoft.com/office/drawing/2014/main" id="{88329B5C-2143-4C0B-930A-FEA5B41D3C7A}"/>
            </a:ext>
          </a:extLst>
        </xdr:cNvPr>
        <xdr:cNvSpPr txBox="1"/>
      </xdr:nvSpPr>
      <xdr:spPr>
        <a:xfrm>
          <a:off x="16357600" y="1451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155484</xdr:rowOff>
    </xdr:from>
    <xdr:to>
      <xdr:col>81</xdr:col>
      <xdr:colOff>101600</xdr:colOff>
      <xdr:row>84</xdr:row>
      <xdr:rowOff>85634</xdr:rowOff>
    </xdr:to>
    <xdr:sp macro="" textlink="">
      <xdr:nvSpPr>
        <xdr:cNvPr id="570" name="楕円 569">
          <a:extLst>
            <a:ext uri="{FF2B5EF4-FFF2-40B4-BE49-F238E27FC236}">
              <a16:creationId xmlns:a16="http://schemas.microsoft.com/office/drawing/2014/main" id="{5753489C-FC98-4BA8-936B-A549EE9D2AE9}"/>
            </a:ext>
          </a:extLst>
        </xdr:cNvPr>
        <xdr:cNvSpPr/>
      </xdr:nvSpPr>
      <xdr:spPr>
        <a:xfrm>
          <a:off x="15430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34834</xdr:rowOff>
    </xdr:from>
    <xdr:to>
      <xdr:col>85</xdr:col>
      <xdr:colOff>127000</xdr:colOff>
      <xdr:row>85</xdr:row>
      <xdr:rowOff>13607</xdr:rowOff>
    </xdr:to>
    <xdr:cxnSp macro="">
      <xdr:nvCxnSpPr>
        <xdr:cNvPr id="571" name="直線コネクタ 570">
          <a:extLst>
            <a:ext uri="{FF2B5EF4-FFF2-40B4-BE49-F238E27FC236}">
              <a16:creationId xmlns:a16="http://schemas.microsoft.com/office/drawing/2014/main" id="{DEC7AE14-FF58-494A-9C23-C8262E779171}"/>
            </a:ext>
          </a:extLst>
        </xdr:cNvPr>
        <xdr:cNvCxnSpPr/>
      </xdr:nvCxnSpPr>
      <xdr:spPr>
        <a:xfrm>
          <a:off x="15481300" y="14436634"/>
          <a:ext cx="8382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68943</xdr:rowOff>
    </xdr:from>
    <xdr:to>
      <xdr:col>76</xdr:col>
      <xdr:colOff>165100</xdr:colOff>
      <xdr:row>84</xdr:row>
      <xdr:rowOff>170543</xdr:rowOff>
    </xdr:to>
    <xdr:sp macro="" textlink="">
      <xdr:nvSpPr>
        <xdr:cNvPr id="572" name="楕円 571">
          <a:extLst>
            <a:ext uri="{FF2B5EF4-FFF2-40B4-BE49-F238E27FC236}">
              <a16:creationId xmlns:a16="http://schemas.microsoft.com/office/drawing/2014/main" id="{E2D4F1A1-C8DE-4494-8F0E-74454E571145}"/>
            </a:ext>
          </a:extLst>
        </xdr:cNvPr>
        <xdr:cNvSpPr/>
      </xdr:nvSpPr>
      <xdr:spPr>
        <a:xfrm>
          <a:off x="14541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34834</xdr:rowOff>
    </xdr:from>
    <xdr:to>
      <xdr:col>81</xdr:col>
      <xdr:colOff>50800</xdr:colOff>
      <xdr:row>84</xdr:row>
      <xdr:rowOff>119743</xdr:rowOff>
    </xdr:to>
    <xdr:cxnSp macro="">
      <xdr:nvCxnSpPr>
        <xdr:cNvPr id="573" name="直線コネクタ 572">
          <a:extLst>
            <a:ext uri="{FF2B5EF4-FFF2-40B4-BE49-F238E27FC236}">
              <a16:creationId xmlns:a16="http://schemas.microsoft.com/office/drawing/2014/main" id="{5800C242-F998-455E-BC38-B7E5596858B0}"/>
            </a:ext>
          </a:extLst>
        </xdr:cNvPr>
        <xdr:cNvCxnSpPr/>
      </xdr:nvCxnSpPr>
      <xdr:spPr>
        <a:xfrm flipV="1">
          <a:off x="14592300" y="14436634"/>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31387</xdr:rowOff>
    </xdr:from>
    <xdr:to>
      <xdr:col>72</xdr:col>
      <xdr:colOff>38100</xdr:colOff>
      <xdr:row>84</xdr:row>
      <xdr:rowOff>132987</xdr:rowOff>
    </xdr:to>
    <xdr:sp macro="" textlink="">
      <xdr:nvSpPr>
        <xdr:cNvPr id="574" name="楕円 573">
          <a:extLst>
            <a:ext uri="{FF2B5EF4-FFF2-40B4-BE49-F238E27FC236}">
              <a16:creationId xmlns:a16="http://schemas.microsoft.com/office/drawing/2014/main" id="{DFB42C5F-E6CD-47CA-B843-7149376C4216}"/>
            </a:ext>
          </a:extLst>
        </xdr:cNvPr>
        <xdr:cNvSpPr/>
      </xdr:nvSpPr>
      <xdr:spPr>
        <a:xfrm>
          <a:off x="13652500" y="144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82187</xdr:rowOff>
    </xdr:from>
    <xdr:to>
      <xdr:col>76</xdr:col>
      <xdr:colOff>114300</xdr:colOff>
      <xdr:row>84</xdr:row>
      <xdr:rowOff>119743</xdr:rowOff>
    </xdr:to>
    <xdr:cxnSp macro="">
      <xdr:nvCxnSpPr>
        <xdr:cNvPr id="575" name="直線コネクタ 574">
          <a:extLst>
            <a:ext uri="{FF2B5EF4-FFF2-40B4-BE49-F238E27FC236}">
              <a16:creationId xmlns:a16="http://schemas.microsoft.com/office/drawing/2014/main" id="{7A7BA125-7675-4F44-8A2A-C0CD4A15E184}"/>
            </a:ext>
          </a:extLst>
        </xdr:cNvPr>
        <xdr:cNvCxnSpPr/>
      </xdr:nvCxnSpPr>
      <xdr:spPr>
        <a:xfrm>
          <a:off x="13703300" y="1448398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168548</xdr:rowOff>
    </xdr:from>
    <xdr:to>
      <xdr:col>67</xdr:col>
      <xdr:colOff>101600</xdr:colOff>
      <xdr:row>84</xdr:row>
      <xdr:rowOff>98698</xdr:rowOff>
    </xdr:to>
    <xdr:sp macro="" textlink="">
      <xdr:nvSpPr>
        <xdr:cNvPr id="576" name="楕円 575">
          <a:extLst>
            <a:ext uri="{FF2B5EF4-FFF2-40B4-BE49-F238E27FC236}">
              <a16:creationId xmlns:a16="http://schemas.microsoft.com/office/drawing/2014/main" id="{E505F061-C0BA-4819-B498-74FE598C4E69}"/>
            </a:ext>
          </a:extLst>
        </xdr:cNvPr>
        <xdr:cNvSpPr/>
      </xdr:nvSpPr>
      <xdr:spPr>
        <a:xfrm>
          <a:off x="12763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47898</xdr:rowOff>
    </xdr:from>
    <xdr:to>
      <xdr:col>71</xdr:col>
      <xdr:colOff>177800</xdr:colOff>
      <xdr:row>84</xdr:row>
      <xdr:rowOff>82187</xdr:rowOff>
    </xdr:to>
    <xdr:cxnSp macro="">
      <xdr:nvCxnSpPr>
        <xdr:cNvPr id="577" name="直線コネクタ 576">
          <a:extLst>
            <a:ext uri="{FF2B5EF4-FFF2-40B4-BE49-F238E27FC236}">
              <a16:creationId xmlns:a16="http://schemas.microsoft.com/office/drawing/2014/main" id="{C0EA6C96-B76A-4F06-94E5-B8F2FA90A162}"/>
            </a:ext>
          </a:extLst>
        </xdr:cNvPr>
        <xdr:cNvCxnSpPr/>
      </xdr:nvCxnSpPr>
      <xdr:spPr>
        <a:xfrm>
          <a:off x="12814300" y="144496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578" name="n_1aveValue【児童館】&#10;有形固定資産減価償却率">
          <a:extLst>
            <a:ext uri="{FF2B5EF4-FFF2-40B4-BE49-F238E27FC236}">
              <a16:creationId xmlns:a16="http://schemas.microsoft.com/office/drawing/2014/main" id="{057E5D90-BE55-46E6-8E8A-F6471297845F}"/>
            </a:ext>
          </a:extLst>
        </xdr:cNvPr>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169108</xdr:rowOff>
    </xdr:from>
    <xdr:ext cx="405111" cy="259045"/>
    <xdr:sp macro="" textlink="">
      <xdr:nvSpPr>
        <xdr:cNvPr id="579" name="n_2aveValue【児童館】&#10;有形固定資産減価償却率">
          <a:extLst>
            <a:ext uri="{FF2B5EF4-FFF2-40B4-BE49-F238E27FC236}">
              <a16:creationId xmlns:a16="http://schemas.microsoft.com/office/drawing/2014/main" id="{CE76D499-D709-485F-AA6B-F0536D64CCF4}"/>
            </a:ext>
          </a:extLst>
        </xdr:cNvPr>
        <xdr:cNvSpPr txBox="1"/>
      </xdr:nvSpPr>
      <xdr:spPr>
        <a:xfrm>
          <a:off x="143897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133185</xdr:rowOff>
    </xdr:from>
    <xdr:ext cx="405111" cy="259045"/>
    <xdr:sp macro="" textlink="">
      <xdr:nvSpPr>
        <xdr:cNvPr id="580" name="n_3aveValue【児童館】&#10;有形固定資産減価償却率">
          <a:extLst>
            <a:ext uri="{FF2B5EF4-FFF2-40B4-BE49-F238E27FC236}">
              <a16:creationId xmlns:a16="http://schemas.microsoft.com/office/drawing/2014/main" id="{16AC7F67-AA7D-4332-8421-AEBD872D049C}"/>
            </a:ext>
          </a:extLst>
        </xdr:cNvPr>
        <xdr:cNvSpPr txBox="1"/>
      </xdr:nvSpPr>
      <xdr:spPr>
        <a:xfrm>
          <a:off x="13500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165843</xdr:rowOff>
    </xdr:from>
    <xdr:ext cx="405111" cy="259045"/>
    <xdr:sp macro="" textlink="">
      <xdr:nvSpPr>
        <xdr:cNvPr id="581" name="n_4aveValue【児童館】&#10;有形固定資産減価償却率">
          <a:extLst>
            <a:ext uri="{FF2B5EF4-FFF2-40B4-BE49-F238E27FC236}">
              <a16:creationId xmlns:a16="http://schemas.microsoft.com/office/drawing/2014/main" id="{83AD47AF-2C6B-4AF6-99C5-B73FE36EF472}"/>
            </a:ext>
          </a:extLst>
        </xdr:cNvPr>
        <xdr:cNvSpPr txBox="1"/>
      </xdr:nvSpPr>
      <xdr:spPr>
        <a:xfrm>
          <a:off x="12611744" y="1405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76761</xdr:rowOff>
    </xdr:from>
    <xdr:ext cx="405111" cy="259045"/>
    <xdr:sp macro="" textlink="">
      <xdr:nvSpPr>
        <xdr:cNvPr id="582" name="n_1mainValue【児童館】&#10;有形固定資産減価償却率">
          <a:extLst>
            <a:ext uri="{FF2B5EF4-FFF2-40B4-BE49-F238E27FC236}">
              <a16:creationId xmlns:a16="http://schemas.microsoft.com/office/drawing/2014/main" id="{2261375B-BE51-450B-9AA9-DAA29F7A0D69}"/>
            </a:ext>
          </a:extLst>
        </xdr:cNvPr>
        <xdr:cNvSpPr txBox="1"/>
      </xdr:nvSpPr>
      <xdr:spPr>
        <a:xfrm>
          <a:off x="15266044" y="1447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161670</xdr:rowOff>
    </xdr:from>
    <xdr:ext cx="405111" cy="259045"/>
    <xdr:sp macro="" textlink="">
      <xdr:nvSpPr>
        <xdr:cNvPr id="583" name="n_2mainValue【児童館】&#10;有形固定資産減価償却率">
          <a:extLst>
            <a:ext uri="{FF2B5EF4-FFF2-40B4-BE49-F238E27FC236}">
              <a16:creationId xmlns:a16="http://schemas.microsoft.com/office/drawing/2014/main" id="{D5DE70EF-3492-438F-92BC-B91377317315}"/>
            </a:ext>
          </a:extLst>
        </xdr:cNvPr>
        <xdr:cNvSpPr txBox="1"/>
      </xdr:nvSpPr>
      <xdr:spPr>
        <a:xfrm>
          <a:off x="14389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124114</xdr:rowOff>
    </xdr:from>
    <xdr:ext cx="405111" cy="259045"/>
    <xdr:sp macro="" textlink="">
      <xdr:nvSpPr>
        <xdr:cNvPr id="584" name="n_3mainValue【児童館】&#10;有形固定資産減価償却率">
          <a:extLst>
            <a:ext uri="{FF2B5EF4-FFF2-40B4-BE49-F238E27FC236}">
              <a16:creationId xmlns:a16="http://schemas.microsoft.com/office/drawing/2014/main" id="{2F1F6618-AF96-4134-A702-2D1AC83AF386}"/>
            </a:ext>
          </a:extLst>
        </xdr:cNvPr>
        <xdr:cNvSpPr txBox="1"/>
      </xdr:nvSpPr>
      <xdr:spPr>
        <a:xfrm>
          <a:off x="13500744" y="1452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89825</xdr:rowOff>
    </xdr:from>
    <xdr:ext cx="405111" cy="259045"/>
    <xdr:sp macro="" textlink="">
      <xdr:nvSpPr>
        <xdr:cNvPr id="585" name="n_4mainValue【児童館】&#10;有形固定資産減価償却率">
          <a:extLst>
            <a:ext uri="{FF2B5EF4-FFF2-40B4-BE49-F238E27FC236}">
              <a16:creationId xmlns:a16="http://schemas.microsoft.com/office/drawing/2014/main" id="{3294DC78-D438-4CD5-BFC7-BBA8A09424BB}"/>
            </a:ext>
          </a:extLst>
        </xdr:cNvPr>
        <xdr:cNvSpPr txBox="1"/>
      </xdr:nvSpPr>
      <xdr:spPr>
        <a:xfrm>
          <a:off x="126117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a:extLst>
            <a:ext uri="{FF2B5EF4-FFF2-40B4-BE49-F238E27FC236}">
              <a16:creationId xmlns:a16="http://schemas.microsoft.com/office/drawing/2014/main" id="{AE15FAD7-A6F2-43B3-BC83-2076C44A365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a:extLst>
            <a:ext uri="{FF2B5EF4-FFF2-40B4-BE49-F238E27FC236}">
              <a16:creationId xmlns:a16="http://schemas.microsoft.com/office/drawing/2014/main" id="{6DABA188-348C-4F1F-AAEB-72B6A8AF297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a:extLst>
            <a:ext uri="{FF2B5EF4-FFF2-40B4-BE49-F238E27FC236}">
              <a16:creationId xmlns:a16="http://schemas.microsoft.com/office/drawing/2014/main" id="{8D81060C-8B8E-4A8B-AAA9-63E8541DFE0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a:extLst>
            <a:ext uri="{FF2B5EF4-FFF2-40B4-BE49-F238E27FC236}">
              <a16:creationId xmlns:a16="http://schemas.microsoft.com/office/drawing/2014/main" id="{711BD18E-6454-4FBC-9BBD-76684B921A2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a:extLst>
            <a:ext uri="{FF2B5EF4-FFF2-40B4-BE49-F238E27FC236}">
              <a16:creationId xmlns:a16="http://schemas.microsoft.com/office/drawing/2014/main" id="{6A61EB6F-4B6E-493D-9FBF-861DCA27E84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a:extLst>
            <a:ext uri="{FF2B5EF4-FFF2-40B4-BE49-F238E27FC236}">
              <a16:creationId xmlns:a16="http://schemas.microsoft.com/office/drawing/2014/main" id="{5C16D446-EF5A-446E-B8B7-F6033C5E039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a:extLst>
            <a:ext uri="{FF2B5EF4-FFF2-40B4-BE49-F238E27FC236}">
              <a16:creationId xmlns:a16="http://schemas.microsoft.com/office/drawing/2014/main" id="{E374028B-0340-4F3F-8730-D026FD43248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a:extLst>
            <a:ext uri="{FF2B5EF4-FFF2-40B4-BE49-F238E27FC236}">
              <a16:creationId xmlns:a16="http://schemas.microsoft.com/office/drawing/2014/main" id="{79FFCBD6-D955-41D7-9725-C60D3481380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a:extLst>
            <a:ext uri="{FF2B5EF4-FFF2-40B4-BE49-F238E27FC236}">
              <a16:creationId xmlns:a16="http://schemas.microsoft.com/office/drawing/2014/main" id="{F5C3C27F-1779-446D-84F3-0B13BC5DE0D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a:extLst>
            <a:ext uri="{FF2B5EF4-FFF2-40B4-BE49-F238E27FC236}">
              <a16:creationId xmlns:a16="http://schemas.microsoft.com/office/drawing/2014/main" id="{DCBF2114-9794-460A-A92B-8E45B524962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6" name="直線コネクタ 595">
          <a:extLst>
            <a:ext uri="{FF2B5EF4-FFF2-40B4-BE49-F238E27FC236}">
              <a16:creationId xmlns:a16="http://schemas.microsoft.com/office/drawing/2014/main" id="{D9746851-6112-43B1-B12C-69F6996FC36C}"/>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7" name="テキスト ボックス 596">
          <a:extLst>
            <a:ext uri="{FF2B5EF4-FFF2-40B4-BE49-F238E27FC236}">
              <a16:creationId xmlns:a16="http://schemas.microsoft.com/office/drawing/2014/main" id="{60E8EC03-34CA-4BA8-A948-5D3F66D28E24}"/>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8" name="直線コネクタ 597">
          <a:extLst>
            <a:ext uri="{FF2B5EF4-FFF2-40B4-BE49-F238E27FC236}">
              <a16:creationId xmlns:a16="http://schemas.microsoft.com/office/drawing/2014/main" id="{DE634F57-C8D0-47BB-B7E0-513EDF4E59B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9" name="テキスト ボックス 598">
          <a:extLst>
            <a:ext uri="{FF2B5EF4-FFF2-40B4-BE49-F238E27FC236}">
              <a16:creationId xmlns:a16="http://schemas.microsoft.com/office/drawing/2014/main" id="{EB709E38-E280-4F2D-95D3-D035A554BFAF}"/>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0" name="直線コネクタ 599">
          <a:extLst>
            <a:ext uri="{FF2B5EF4-FFF2-40B4-BE49-F238E27FC236}">
              <a16:creationId xmlns:a16="http://schemas.microsoft.com/office/drawing/2014/main" id="{67BF73E9-7BAD-4287-8043-4F74AC5B361D}"/>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1" name="テキスト ボックス 600">
          <a:extLst>
            <a:ext uri="{FF2B5EF4-FFF2-40B4-BE49-F238E27FC236}">
              <a16:creationId xmlns:a16="http://schemas.microsoft.com/office/drawing/2014/main" id="{30BE3A56-C4A1-4CDF-B2BA-CA9FAE40B2EE}"/>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2" name="直線コネクタ 601">
          <a:extLst>
            <a:ext uri="{FF2B5EF4-FFF2-40B4-BE49-F238E27FC236}">
              <a16:creationId xmlns:a16="http://schemas.microsoft.com/office/drawing/2014/main" id="{BB55F0D9-23A3-46E1-8C98-10FED7A923B2}"/>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3" name="テキスト ボックス 602">
          <a:extLst>
            <a:ext uri="{FF2B5EF4-FFF2-40B4-BE49-F238E27FC236}">
              <a16:creationId xmlns:a16="http://schemas.microsoft.com/office/drawing/2014/main" id="{FF869B87-CA18-401B-836C-DBAB987E8941}"/>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4" name="直線コネクタ 603">
          <a:extLst>
            <a:ext uri="{FF2B5EF4-FFF2-40B4-BE49-F238E27FC236}">
              <a16:creationId xmlns:a16="http://schemas.microsoft.com/office/drawing/2014/main" id="{8974571E-E712-45DD-A46A-408D6B744FF7}"/>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5" name="テキスト ボックス 604">
          <a:extLst>
            <a:ext uri="{FF2B5EF4-FFF2-40B4-BE49-F238E27FC236}">
              <a16:creationId xmlns:a16="http://schemas.microsoft.com/office/drawing/2014/main" id="{BAF7CC56-A989-4C9E-A683-F5D8808CBBAC}"/>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6" name="直線コネクタ 605">
          <a:extLst>
            <a:ext uri="{FF2B5EF4-FFF2-40B4-BE49-F238E27FC236}">
              <a16:creationId xmlns:a16="http://schemas.microsoft.com/office/drawing/2014/main" id="{924B13DF-9990-4B25-BBFE-05FC59FBB38F}"/>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7" name="テキスト ボックス 606">
          <a:extLst>
            <a:ext uri="{FF2B5EF4-FFF2-40B4-BE49-F238E27FC236}">
              <a16:creationId xmlns:a16="http://schemas.microsoft.com/office/drawing/2014/main" id="{87045997-9B5D-4068-B984-FE0EA1F190ED}"/>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a:extLst>
            <a:ext uri="{FF2B5EF4-FFF2-40B4-BE49-F238E27FC236}">
              <a16:creationId xmlns:a16="http://schemas.microsoft.com/office/drawing/2014/main" id="{424FCE48-2142-4044-BB09-93529B92E38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a:extLst>
            <a:ext uri="{FF2B5EF4-FFF2-40B4-BE49-F238E27FC236}">
              <a16:creationId xmlns:a16="http://schemas.microsoft.com/office/drawing/2014/main" id="{0E16B8F5-48D8-4C7B-A08A-790BDBDFD04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児童館】&#10;一人当たり面積グラフ枠">
          <a:extLst>
            <a:ext uri="{FF2B5EF4-FFF2-40B4-BE49-F238E27FC236}">
              <a16:creationId xmlns:a16="http://schemas.microsoft.com/office/drawing/2014/main" id="{D835463C-4570-4BFB-8321-11405C9F920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70757</xdr:rowOff>
    </xdr:to>
    <xdr:cxnSp macro="">
      <xdr:nvCxnSpPr>
        <xdr:cNvPr id="611" name="直線コネクタ 610">
          <a:extLst>
            <a:ext uri="{FF2B5EF4-FFF2-40B4-BE49-F238E27FC236}">
              <a16:creationId xmlns:a16="http://schemas.microsoft.com/office/drawing/2014/main" id="{9FB87172-8BCA-4086-B78B-2B1D5559E30B}"/>
            </a:ext>
          </a:extLst>
        </xdr:cNvPr>
        <xdr:cNvCxnSpPr/>
      </xdr:nvCxnSpPr>
      <xdr:spPr>
        <a:xfrm flipV="1">
          <a:off x="22160864" y="134112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2" name="【児童館】&#10;一人当たり面積最小値テキスト">
          <a:extLst>
            <a:ext uri="{FF2B5EF4-FFF2-40B4-BE49-F238E27FC236}">
              <a16:creationId xmlns:a16="http://schemas.microsoft.com/office/drawing/2014/main" id="{00D37DA9-8F3F-4713-816B-AA937F1F09F5}"/>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3" name="直線コネクタ 612">
          <a:extLst>
            <a:ext uri="{FF2B5EF4-FFF2-40B4-BE49-F238E27FC236}">
              <a16:creationId xmlns:a16="http://schemas.microsoft.com/office/drawing/2014/main" id="{0B621A6D-94E1-4A80-8916-FD7E086DFE7C}"/>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614" name="【児童館】&#10;一人当たり面積最大値テキスト">
          <a:extLst>
            <a:ext uri="{FF2B5EF4-FFF2-40B4-BE49-F238E27FC236}">
              <a16:creationId xmlns:a16="http://schemas.microsoft.com/office/drawing/2014/main" id="{FD740631-0F3F-49AB-B3C4-00DAFB90D3EC}"/>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15" name="直線コネクタ 614">
          <a:extLst>
            <a:ext uri="{FF2B5EF4-FFF2-40B4-BE49-F238E27FC236}">
              <a16:creationId xmlns:a16="http://schemas.microsoft.com/office/drawing/2014/main" id="{FAE6B5E2-21B8-41F1-BBFF-65053671380C}"/>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616" name="【児童館】&#10;一人当たり面積平均値テキスト">
          <a:extLst>
            <a:ext uri="{FF2B5EF4-FFF2-40B4-BE49-F238E27FC236}">
              <a16:creationId xmlns:a16="http://schemas.microsoft.com/office/drawing/2014/main" id="{5F916DE8-E042-48F2-A795-B8A62A8C916C}"/>
            </a:ext>
          </a:extLst>
        </xdr:cNvPr>
        <xdr:cNvSpPr txBox="1"/>
      </xdr:nvSpPr>
      <xdr:spPr>
        <a:xfrm>
          <a:off x="22199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617" name="フローチャート: 判断 616">
          <a:extLst>
            <a:ext uri="{FF2B5EF4-FFF2-40B4-BE49-F238E27FC236}">
              <a16:creationId xmlns:a16="http://schemas.microsoft.com/office/drawing/2014/main" id="{2F291F3E-79EF-41E8-B839-807DBADB05A7}"/>
            </a:ext>
          </a:extLst>
        </xdr:cNvPr>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98879</xdr:rowOff>
    </xdr:from>
    <xdr:to>
      <xdr:col>112</xdr:col>
      <xdr:colOff>38100</xdr:colOff>
      <xdr:row>84</xdr:row>
      <xdr:rowOff>29029</xdr:rowOff>
    </xdr:to>
    <xdr:sp macro="" textlink="">
      <xdr:nvSpPr>
        <xdr:cNvPr id="618" name="フローチャート: 判断 617">
          <a:extLst>
            <a:ext uri="{FF2B5EF4-FFF2-40B4-BE49-F238E27FC236}">
              <a16:creationId xmlns:a16="http://schemas.microsoft.com/office/drawing/2014/main" id="{BDA1487D-6361-4C41-B3B1-E850B3058338}"/>
            </a:ext>
          </a:extLst>
        </xdr:cNvPr>
        <xdr:cNvSpPr/>
      </xdr:nvSpPr>
      <xdr:spPr>
        <a:xfrm>
          <a:off x="21272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619" name="フローチャート: 判断 618">
          <a:extLst>
            <a:ext uri="{FF2B5EF4-FFF2-40B4-BE49-F238E27FC236}">
              <a16:creationId xmlns:a16="http://schemas.microsoft.com/office/drawing/2014/main" id="{76EC3A6C-2C0B-4BDE-ABF0-EFD6B59033F7}"/>
            </a:ext>
          </a:extLst>
        </xdr:cNvPr>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20" name="フローチャート: 判断 619">
          <a:extLst>
            <a:ext uri="{FF2B5EF4-FFF2-40B4-BE49-F238E27FC236}">
              <a16:creationId xmlns:a16="http://schemas.microsoft.com/office/drawing/2014/main" id="{10F94E02-35F5-40EE-B31E-81172EE33632}"/>
            </a:ext>
          </a:extLst>
        </xdr:cNvPr>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109764</xdr:rowOff>
    </xdr:from>
    <xdr:to>
      <xdr:col>98</xdr:col>
      <xdr:colOff>38100</xdr:colOff>
      <xdr:row>84</xdr:row>
      <xdr:rowOff>39914</xdr:rowOff>
    </xdr:to>
    <xdr:sp macro="" textlink="">
      <xdr:nvSpPr>
        <xdr:cNvPr id="621" name="フローチャート: 判断 620">
          <a:extLst>
            <a:ext uri="{FF2B5EF4-FFF2-40B4-BE49-F238E27FC236}">
              <a16:creationId xmlns:a16="http://schemas.microsoft.com/office/drawing/2014/main" id="{1B772F83-F857-4491-9EE5-7A9E6647EE4F}"/>
            </a:ext>
          </a:extLst>
        </xdr:cNvPr>
        <xdr:cNvSpPr/>
      </xdr:nvSpPr>
      <xdr:spPr>
        <a:xfrm>
          <a:off x="18605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47701129-9C96-4185-B63E-D2576FCCDFF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1ED98BDF-90A5-4BB7-8E9B-2DAEB5EA7F2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CBDB9BAF-7E38-4855-8A9D-BCB59CDFBEA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41D0D420-7C07-40EF-A0E4-9CE70F18B0C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260B04A5-9C62-4055-A262-3AB335203C1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39007</xdr:rowOff>
    </xdr:from>
    <xdr:to>
      <xdr:col>116</xdr:col>
      <xdr:colOff>114300</xdr:colOff>
      <xdr:row>85</xdr:row>
      <xdr:rowOff>140607</xdr:rowOff>
    </xdr:to>
    <xdr:sp macro="" textlink="">
      <xdr:nvSpPr>
        <xdr:cNvPr id="627" name="楕円 626">
          <a:extLst>
            <a:ext uri="{FF2B5EF4-FFF2-40B4-BE49-F238E27FC236}">
              <a16:creationId xmlns:a16="http://schemas.microsoft.com/office/drawing/2014/main" id="{72A33B7B-952D-494B-AB3A-C456AF9FF7BD}"/>
            </a:ext>
          </a:extLst>
        </xdr:cNvPr>
        <xdr:cNvSpPr/>
      </xdr:nvSpPr>
      <xdr:spPr>
        <a:xfrm>
          <a:off x="221107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17434</xdr:rowOff>
    </xdr:from>
    <xdr:ext cx="469744" cy="259045"/>
    <xdr:sp macro="" textlink="">
      <xdr:nvSpPr>
        <xdr:cNvPr id="628" name="【児童館】&#10;一人当たり面積該当値テキスト">
          <a:extLst>
            <a:ext uri="{FF2B5EF4-FFF2-40B4-BE49-F238E27FC236}">
              <a16:creationId xmlns:a16="http://schemas.microsoft.com/office/drawing/2014/main" id="{542500FE-702D-4F5D-9654-E85AADF10257}"/>
            </a:ext>
          </a:extLst>
        </xdr:cNvPr>
        <xdr:cNvSpPr txBox="1"/>
      </xdr:nvSpPr>
      <xdr:spPr>
        <a:xfrm>
          <a:off x="22199600" y="145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39007</xdr:rowOff>
    </xdr:from>
    <xdr:to>
      <xdr:col>112</xdr:col>
      <xdr:colOff>38100</xdr:colOff>
      <xdr:row>85</xdr:row>
      <xdr:rowOff>140607</xdr:rowOff>
    </xdr:to>
    <xdr:sp macro="" textlink="">
      <xdr:nvSpPr>
        <xdr:cNvPr id="629" name="楕円 628">
          <a:extLst>
            <a:ext uri="{FF2B5EF4-FFF2-40B4-BE49-F238E27FC236}">
              <a16:creationId xmlns:a16="http://schemas.microsoft.com/office/drawing/2014/main" id="{54CEAC48-A325-4B2A-86F6-053090842383}"/>
            </a:ext>
          </a:extLst>
        </xdr:cNvPr>
        <xdr:cNvSpPr/>
      </xdr:nvSpPr>
      <xdr:spPr>
        <a:xfrm>
          <a:off x="21272500" y="1461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89807</xdr:rowOff>
    </xdr:from>
    <xdr:to>
      <xdr:col>116</xdr:col>
      <xdr:colOff>63500</xdr:colOff>
      <xdr:row>85</xdr:row>
      <xdr:rowOff>89807</xdr:rowOff>
    </xdr:to>
    <xdr:cxnSp macro="">
      <xdr:nvCxnSpPr>
        <xdr:cNvPr id="630" name="直線コネクタ 629">
          <a:extLst>
            <a:ext uri="{FF2B5EF4-FFF2-40B4-BE49-F238E27FC236}">
              <a16:creationId xmlns:a16="http://schemas.microsoft.com/office/drawing/2014/main" id="{3D0C29F8-4BF3-4146-A2DE-3CAE9E34B815}"/>
            </a:ext>
          </a:extLst>
        </xdr:cNvPr>
        <xdr:cNvCxnSpPr/>
      </xdr:nvCxnSpPr>
      <xdr:spPr>
        <a:xfrm>
          <a:off x="21323300" y="14663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49893</xdr:rowOff>
    </xdr:from>
    <xdr:to>
      <xdr:col>107</xdr:col>
      <xdr:colOff>101600</xdr:colOff>
      <xdr:row>85</xdr:row>
      <xdr:rowOff>151493</xdr:rowOff>
    </xdr:to>
    <xdr:sp macro="" textlink="">
      <xdr:nvSpPr>
        <xdr:cNvPr id="631" name="楕円 630">
          <a:extLst>
            <a:ext uri="{FF2B5EF4-FFF2-40B4-BE49-F238E27FC236}">
              <a16:creationId xmlns:a16="http://schemas.microsoft.com/office/drawing/2014/main" id="{75B25F88-C200-4074-BE9C-640185E70D75}"/>
            </a:ext>
          </a:extLst>
        </xdr:cNvPr>
        <xdr:cNvSpPr/>
      </xdr:nvSpPr>
      <xdr:spPr>
        <a:xfrm>
          <a:off x="20383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89807</xdr:rowOff>
    </xdr:from>
    <xdr:to>
      <xdr:col>111</xdr:col>
      <xdr:colOff>177800</xdr:colOff>
      <xdr:row>85</xdr:row>
      <xdr:rowOff>100693</xdr:rowOff>
    </xdr:to>
    <xdr:cxnSp macro="">
      <xdr:nvCxnSpPr>
        <xdr:cNvPr id="632" name="直線コネクタ 631">
          <a:extLst>
            <a:ext uri="{FF2B5EF4-FFF2-40B4-BE49-F238E27FC236}">
              <a16:creationId xmlns:a16="http://schemas.microsoft.com/office/drawing/2014/main" id="{F73BD712-D592-4F5E-9D51-482FB286E0C2}"/>
            </a:ext>
          </a:extLst>
        </xdr:cNvPr>
        <xdr:cNvCxnSpPr/>
      </xdr:nvCxnSpPr>
      <xdr:spPr>
        <a:xfrm flipV="1">
          <a:off x="20434300" y="146630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49893</xdr:rowOff>
    </xdr:from>
    <xdr:to>
      <xdr:col>102</xdr:col>
      <xdr:colOff>165100</xdr:colOff>
      <xdr:row>85</xdr:row>
      <xdr:rowOff>151493</xdr:rowOff>
    </xdr:to>
    <xdr:sp macro="" textlink="">
      <xdr:nvSpPr>
        <xdr:cNvPr id="633" name="楕円 632">
          <a:extLst>
            <a:ext uri="{FF2B5EF4-FFF2-40B4-BE49-F238E27FC236}">
              <a16:creationId xmlns:a16="http://schemas.microsoft.com/office/drawing/2014/main" id="{5C0E0643-96A6-4513-B37A-DF6FF40E050C}"/>
            </a:ext>
          </a:extLst>
        </xdr:cNvPr>
        <xdr:cNvSpPr/>
      </xdr:nvSpPr>
      <xdr:spPr>
        <a:xfrm>
          <a:off x="19494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100693</xdr:rowOff>
    </xdr:from>
    <xdr:to>
      <xdr:col>107</xdr:col>
      <xdr:colOff>50800</xdr:colOff>
      <xdr:row>85</xdr:row>
      <xdr:rowOff>100693</xdr:rowOff>
    </xdr:to>
    <xdr:cxnSp macro="">
      <xdr:nvCxnSpPr>
        <xdr:cNvPr id="634" name="直線コネクタ 633">
          <a:extLst>
            <a:ext uri="{FF2B5EF4-FFF2-40B4-BE49-F238E27FC236}">
              <a16:creationId xmlns:a16="http://schemas.microsoft.com/office/drawing/2014/main" id="{E35D6A5D-B7CA-413B-8A80-0250F3BC4998}"/>
            </a:ext>
          </a:extLst>
        </xdr:cNvPr>
        <xdr:cNvCxnSpPr/>
      </xdr:nvCxnSpPr>
      <xdr:spPr>
        <a:xfrm>
          <a:off x="195453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60779</xdr:rowOff>
    </xdr:from>
    <xdr:to>
      <xdr:col>98</xdr:col>
      <xdr:colOff>38100</xdr:colOff>
      <xdr:row>85</xdr:row>
      <xdr:rowOff>162379</xdr:rowOff>
    </xdr:to>
    <xdr:sp macro="" textlink="">
      <xdr:nvSpPr>
        <xdr:cNvPr id="635" name="楕円 634">
          <a:extLst>
            <a:ext uri="{FF2B5EF4-FFF2-40B4-BE49-F238E27FC236}">
              <a16:creationId xmlns:a16="http://schemas.microsoft.com/office/drawing/2014/main" id="{B5CDE4F5-A3C4-49A4-AB24-F1AD385081CF}"/>
            </a:ext>
          </a:extLst>
        </xdr:cNvPr>
        <xdr:cNvSpPr/>
      </xdr:nvSpPr>
      <xdr:spPr>
        <a:xfrm>
          <a:off x="18605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100693</xdr:rowOff>
    </xdr:from>
    <xdr:to>
      <xdr:col>102</xdr:col>
      <xdr:colOff>114300</xdr:colOff>
      <xdr:row>85</xdr:row>
      <xdr:rowOff>111579</xdr:rowOff>
    </xdr:to>
    <xdr:cxnSp macro="">
      <xdr:nvCxnSpPr>
        <xdr:cNvPr id="636" name="直線コネクタ 635">
          <a:extLst>
            <a:ext uri="{FF2B5EF4-FFF2-40B4-BE49-F238E27FC236}">
              <a16:creationId xmlns:a16="http://schemas.microsoft.com/office/drawing/2014/main" id="{6CA84EFF-3370-4B6B-AFC4-8906551655FA}"/>
            </a:ext>
          </a:extLst>
        </xdr:cNvPr>
        <xdr:cNvCxnSpPr/>
      </xdr:nvCxnSpPr>
      <xdr:spPr>
        <a:xfrm flipV="1">
          <a:off x="18656300" y="146739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45556</xdr:rowOff>
    </xdr:from>
    <xdr:ext cx="469744" cy="259045"/>
    <xdr:sp macro="" textlink="">
      <xdr:nvSpPr>
        <xdr:cNvPr id="637" name="n_1aveValue【児童館】&#10;一人当たり面積">
          <a:extLst>
            <a:ext uri="{FF2B5EF4-FFF2-40B4-BE49-F238E27FC236}">
              <a16:creationId xmlns:a16="http://schemas.microsoft.com/office/drawing/2014/main" id="{FDCB7153-0F4E-40BF-B8F9-0CCEDFE719C0}"/>
            </a:ext>
          </a:extLst>
        </xdr:cNvPr>
        <xdr:cNvSpPr txBox="1"/>
      </xdr:nvSpPr>
      <xdr:spPr>
        <a:xfrm>
          <a:off x="210757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89098</xdr:rowOff>
    </xdr:from>
    <xdr:ext cx="469744" cy="259045"/>
    <xdr:sp macro="" textlink="">
      <xdr:nvSpPr>
        <xdr:cNvPr id="638" name="n_2aveValue【児童館】&#10;一人当たり面積">
          <a:extLst>
            <a:ext uri="{FF2B5EF4-FFF2-40B4-BE49-F238E27FC236}">
              <a16:creationId xmlns:a16="http://schemas.microsoft.com/office/drawing/2014/main" id="{E680E166-2A59-4E63-8F4E-C0412DAE8EFB}"/>
            </a:ext>
          </a:extLst>
        </xdr:cNvPr>
        <xdr:cNvSpPr txBox="1"/>
      </xdr:nvSpPr>
      <xdr:spPr>
        <a:xfrm>
          <a:off x="20199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639" name="n_3aveValue【児童館】&#10;一人当たり面積">
          <a:extLst>
            <a:ext uri="{FF2B5EF4-FFF2-40B4-BE49-F238E27FC236}">
              <a16:creationId xmlns:a16="http://schemas.microsoft.com/office/drawing/2014/main" id="{31FBD4B6-CD9B-4DD7-8FAE-914380F1B1E3}"/>
            </a:ext>
          </a:extLst>
        </xdr:cNvPr>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56441</xdr:rowOff>
    </xdr:from>
    <xdr:ext cx="469744" cy="259045"/>
    <xdr:sp macro="" textlink="">
      <xdr:nvSpPr>
        <xdr:cNvPr id="640" name="n_4aveValue【児童館】&#10;一人当たり面積">
          <a:extLst>
            <a:ext uri="{FF2B5EF4-FFF2-40B4-BE49-F238E27FC236}">
              <a16:creationId xmlns:a16="http://schemas.microsoft.com/office/drawing/2014/main" id="{63468FDE-4DC2-4CF8-828C-30F068956B90}"/>
            </a:ext>
          </a:extLst>
        </xdr:cNvPr>
        <xdr:cNvSpPr txBox="1"/>
      </xdr:nvSpPr>
      <xdr:spPr>
        <a:xfrm>
          <a:off x="18421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131734</xdr:rowOff>
    </xdr:from>
    <xdr:ext cx="469744" cy="259045"/>
    <xdr:sp macro="" textlink="">
      <xdr:nvSpPr>
        <xdr:cNvPr id="641" name="n_1mainValue【児童館】&#10;一人当たり面積">
          <a:extLst>
            <a:ext uri="{FF2B5EF4-FFF2-40B4-BE49-F238E27FC236}">
              <a16:creationId xmlns:a16="http://schemas.microsoft.com/office/drawing/2014/main" id="{AA2B6043-5DEA-4F5E-B66D-F49105FF2D78}"/>
            </a:ext>
          </a:extLst>
        </xdr:cNvPr>
        <xdr:cNvSpPr txBox="1"/>
      </xdr:nvSpPr>
      <xdr:spPr>
        <a:xfrm>
          <a:off x="21075727"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142620</xdr:rowOff>
    </xdr:from>
    <xdr:ext cx="469744" cy="259045"/>
    <xdr:sp macro="" textlink="">
      <xdr:nvSpPr>
        <xdr:cNvPr id="642" name="n_2mainValue【児童館】&#10;一人当たり面積">
          <a:extLst>
            <a:ext uri="{FF2B5EF4-FFF2-40B4-BE49-F238E27FC236}">
              <a16:creationId xmlns:a16="http://schemas.microsoft.com/office/drawing/2014/main" id="{6A83FE43-B7F2-481F-8FF5-D7B551571A0E}"/>
            </a:ext>
          </a:extLst>
        </xdr:cNvPr>
        <xdr:cNvSpPr txBox="1"/>
      </xdr:nvSpPr>
      <xdr:spPr>
        <a:xfrm>
          <a:off x="20199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142620</xdr:rowOff>
    </xdr:from>
    <xdr:ext cx="469744" cy="259045"/>
    <xdr:sp macro="" textlink="">
      <xdr:nvSpPr>
        <xdr:cNvPr id="643" name="n_3mainValue【児童館】&#10;一人当たり面積">
          <a:extLst>
            <a:ext uri="{FF2B5EF4-FFF2-40B4-BE49-F238E27FC236}">
              <a16:creationId xmlns:a16="http://schemas.microsoft.com/office/drawing/2014/main" id="{DE817068-2791-4D79-85C0-EE993A920C62}"/>
            </a:ext>
          </a:extLst>
        </xdr:cNvPr>
        <xdr:cNvSpPr txBox="1"/>
      </xdr:nvSpPr>
      <xdr:spPr>
        <a:xfrm>
          <a:off x="193104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153506</xdr:rowOff>
    </xdr:from>
    <xdr:ext cx="469744" cy="259045"/>
    <xdr:sp macro="" textlink="">
      <xdr:nvSpPr>
        <xdr:cNvPr id="644" name="n_4mainValue【児童館】&#10;一人当たり面積">
          <a:extLst>
            <a:ext uri="{FF2B5EF4-FFF2-40B4-BE49-F238E27FC236}">
              <a16:creationId xmlns:a16="http://schemas.microsoft.com/office/drawing/2014/main" id="{9B1F298C-3A89-4B5F-B032-FD5A54B46D6F}"/>
            </a:ext>
          </a:extLst>
        </xdr:cNvPr>
        <xdr:cNvSpPr txBox="1"/>
      </xdr:nvSpPr>
      <xdr:spPr>
        <a:xfrm>
          <a:off x="18421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40EE27DD-2D63-4A0D-A4D3-D2B93CDF9FD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D588FF76-CFEA-4324-9648-CC556B67866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996FA789-E6EA-43FC-9EE4-CB3FCD5CAA4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69916C09-F4B8-4A33-855D-A95FF8DE891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ADA5F38F-C90B-4546-B025-2E4078BD4F5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9999164C-265E-4DEB-83D9-501292A8A3D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88CBE8CF-67F5-406D-B018-FF67DF3B4DE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9DDEAD9C-5C21-40FC-9237-5B01BA1A37C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260DDCB3-83E8-4846-9DA6-5A51C1A487B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3CF1408E-2B04-4E0E-BC17-9768CC097F8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a:extLst>
            <a:ext uri="{FF2B5EF4-FFF2-40B4-BE49-F238E27FC236}">
              <a16:creationId xmlns:a16="http://schemas.microsoft.com/office/drawing/2014/main" id="{13FCEC5E-332C-49C1-A60A-2279777A47F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6" name="直線コネクタ 655">
          <a:extLst>
            <a:ext uri="{FF2B5EF4-FFF2-40B4-BE49-F238E27FC236}">
              <a16:creationId xmlns:a16="http://schemas.microsoft.com/office/drawing/2014/main" id="{67C083C0-54C7-41C7-A2DB-3AC288DAF91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7" name="テキスト ボックス 656">
          <a:extLst>
            <a:ext uri="{FF2B5EF4-FFF2-40B4-BE49-F238E27FC236}">
              <a16:creationId xmlns:a16="http://schemas.microsoft.com/office/drawing/2014/main" id="{3CF6EAAD-689F-442B-AE59-C47ADFDFB9C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8" name="直線コネクタ 657">
          <a:extLst>
            <a:ext uri="{FF2B5EF4-FFF2-40B4-BE49-F238E27FC236}">
              <a16:creationId xmlns:a16="http://schemas.microsoft.com/office/drawing/2014/main" id="{B61505F2-2AE8-40BC-BC4C-9CD833C9BD3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9" name="テキスト ボックス 658">
          <a:extLst>
            <a:ext uri="{FF2B5EF4-FFF2-40B4-BE49-F238E27FC236}">
              <a16:creationId xmlns:a16="http://schemas.microsoft.com/office/drawing/2014/main" id="{968FA827-EBD1-4BC2-A00E-00BFBEFC651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0" name="直線コネクタ 659">
          <a:extLst>
            <a:ext uri="{FF2B5EF4-FFF2-40B4-BE49-F238E27FC236}">
              <a16:creationId xmlns:a16="http://schemas.microsoft.com/office/drawing/2014/main" id="{54A8D319-69D4-4877-99A9-09FC8CC7B00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1" name="テキスト ボックス 660">
          <a:extLst>
            <a:ext uri="{FF2B5EF4-FFF2-40B4-BE49-F238E27FC236}">
              <a16:creationId xmlns:a16="http://schemas.microsoft.com/office/drawing/2014/main" id="{E3C350EE-FCFF-41F0-BFD2-99A928FD241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2" name="直線コネクタ 661">
          <a:extLst>
            <a:ext uri="{FF2B5EF4-FFF2-40B4-BE49-F238E27FC236}">
              <a16:creationId xmlns:a16="http://schemas.microsoft.com/office/drawing/2014/main" id="{EEA60AD2-32A6-4D07-8268-5831E6E7B89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3" name="テキスト ボックス 662">
          <a:extLst>
            <a:ext uri="{FF2B5EF4-FFF2-40B4-BE49-F238E27FC236}">
              <a16:creationId xmlns:a16="http://schemas.microsoft.com/office/drawing/2014/main" id="{BEC5AC35-BC7D-4C00-95D0-DA64D0E99709}"/>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4" name="直線コネクタ 663">
          <a:extLst>
            <a:ext uri="{FF2B5EF4-FFF2-40B4-BE49-F238E27FC236}">
              <a16:creationId xmlns:a16="http://schemas.microsoft.com/office/drawing/2014/main" id="{BCC0A334-EB33-4A52-8AEA-4978A291DFF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5" name="テキスト ボックス 664">
          <a:extLst>
            <a:ext uri="{FF2B5EF4-FFF2-40B4-BE49-F238E27FC236}">
              <a16:creationId xmlns:a16="http://schemas.microsoft.com/office/drawing/2014/main" id="{604E1EEC-75D7-4907-A06C-DC0FA430E046}"/>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6" name="直線コネクタ 665">
          <a:extLst>
            <a:ext uri="{FF2B5EF4-FFF2-40B4-BE49-F238E27FC236}">
              <a16:creationId xmlns:a16="http://schemas.microsoft.com/office/drawing/2014/main" id="{906CFED0-56EF-4CC5-994A-354F3B19846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7" name="テキスト ボックス 666">
          <a:extLst>
            <a:ext uri="{FF2B5EF4-FFF2-40B4-BE49-F238E27FC236}">
              <a16:creationId xmlns:a16="http://schemas.microsoft.com/office/drawing/2014/main" id="{80E5DF02-1CF7-49A6-B048-09DB8C6FAA7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95F5212F-FC35-4E22-A2CD-25058D8EC74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9" name="【公民館】&#10;有形固定資産減価償却率グラフ枠">
          <a:extLst>
            <a:ext uri="{FF2B5EF4-FFF2-40B4-BE49-F238E27FC236}">
              <a16:creationId xmlns:a16="http://schemas.microsoft.com/office/drawing/2014/main" id="{BD69FEDD-0B6A-429F-9460-87B063202F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32113</xdr:rowOff>
    </xdr:from>
    <xdr:to>
      <xdr:col>85</xdr:col>
      <xdr:colOff>126364</xdr:colOff>
      <xdr:row>109</xdr:row>
      <xdr:rowOff>35379</xdr:rowOff>
    </xdr:to>
    <xdr:cxnSp macro="">
      <xdr:nvCxnSpPr>
        <xdr:cNvPr id="670" name="直線コネクタ 669">
          <a:extLst>
            <a:ext uri="{FF2B5EF4-FFF2-40B4-BE49-F238E27FC236}">
              <a16:creationId xmlns:a16="http://schemas.microsoft.com/office/drawing/2014/main" id="{9B43E9E8-AAD1-4F10-8740-1046E449D80D}"/>
            </a:ext>
          </a:extLst>
        </xdr:cNvPr>
        <xdr:cNvCxnSpPr/>
      </xdr:nvCxnSpPr>
      <xdr:spPr>
        <a:xfrm flipV="1">
          <a:off x="16318864" y="1717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1" name="【公民館】&#10;有形固定資産減価償却率最小値テキスト">
          <a:extLst>
            <a:ext uri="{FF2B5EF4-FFF2-40B4-BE49-F238E27FC236}">
              <a16:creationId xmlns:a16="http://schemas.microsoft.com/office/drawing/2014/main" id="{9754F2E7-7923-4127-AD05-64C3EFD4AAA5}"/>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2" name="直線コネクタ 671">
          <a:extLst>
            <a:ext uri="{FF2B5EF4-FFF2-40B4-BE49-F238E27FC236}">
              <a16:creationId xmlns:a16="http://schemas.microsoft.com/office/drawing/2014/main" id="{382B2DDC-4C22-41F0-ABEB-70EBC14EC95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150240</xdr:rowOff>
    </xdr:from>
    <xdr:ext cx="340478" cy="259045"/>
    <xdr:sp macro="" textlink="">
      <xdr:nvSpPr>
        <xdr:cNvPr id="673" name="【公民館】&#10;有形固定資産減価償却率最大値テキスト">
          <a:extLst>
            <a:ext uri="{FF2B5EF4-FFF2-40B4-BE49-F238E27FC236}">
              <a16:creationId xmlns:a16="http://schemas.microsoft.com/office/drawing/2014/main" id="{F63E4A99-9C86-4C50-8602-F6006D5103FE}"/>
            </a:ext>
          </a:extLst>
        </xdr:cNvPr>
        <xdr:cNvSpPr txBox="1"/>
      </xdr:nvSpPr>
      <xdr:spPr>
        <a:xfrm>
          <a:off x="16357600" y="1695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32113</xdr:rowOff>
    </xdr:from>
    <xdr:to>
      <xdr:col>86</xdr:col>
      <xdr:colOff>25400</xdr:colOff>
      <xdr:row>100</xdr:row>
      <xdr:rowOff>32113</xdr:rowOff>
    </xdr:to>
    <xdr:cxnSp macro="">
      <xdr:nvCxnSpPr>
        <xdr:cNvPr id="674" name="直線コネクタ 673">
          <a:extLst>
            <a:ext uri="{FF2B5EF4-FFF2-40B4-BE49-F238E27FC236}">
              <a16:creationId xmlns:a16="http://schemas.microsoft.com/office/drawing/2014/main" id="{7C7FE8A6-972C-4F59-AD4F-C9968D2FD58E}"/>
            </a:ext>
          </a:extLst>
        </xdr:cNvPr>
        <xdr:cNvCxnSpPr/>
      </xdr:nvCxnSpPr>
      <xdr:spPr>
        <a:xfrm>
          <a:off x="16230600" y="1717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84200</xdr:rowOff>
    </xdr:from>
    <xdr:ext cx="405111" cy="259045"/>
    <xdr:sp macro="" textlink="">
      <xdr:nvSpPr>
        <xdr:cNvPr id="675" name="【公民館】&#10;有形固定資産減価償却率平均値テキスト">
          <a:extLst>
            <a:ext uri="{FF2B5EF4-FFF2-40B4-BE49-F238E27FC236}">
              <a16:creationId xmlns:a16="http://schemas.microsoft.com/office/drawing/2014/main" id="{368A5713-53D9-4839-B8E6-F5C47E1B33D1}"/>
            </a:ext>
          </a:extLst>
        </xdr:cNvPr>
        <xdr:cNvSpPr txBox="1"/>
      </xdr:nvSpPr>
      <xdr:spPr>
        <a:xfrm>
          <a:off x="16357600" y="17915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61323</xdr:rowOff>
    </xdr:from>
    <xdr:to>
      <xdr:col>85</xdr:col>
      <xdr:colOff>177800</xdr:colOff>
      <xdr:row>105</xdr:row>
      <xdr:rowOff>162923</xdr:rowOff>
    </xdr:to>
    <xdr:sp macro="" textlink="">
      <xdr:nvSpPr>
        <xdr:cNvPr id="676" name="フローチャート: 判断 675">
          <a:extLst>
            <a:ext uri="{FF2B5EF4-FFF2-40B4-BE49-F238E27FC236}">
              <a16:creationId xmlns:a16="http://schemas.microsoft.com/office/drawing/2014/main" id="{63F70FF7-7246-4EBB-B910-6BB5AF7F6FDF}"/>
            </a:ext>
          </a:extLst>
        </xdr:cNvPr>
        <xdr:cNvSpPr/>
      </xdr:nvSpPr>
      <xdr:spPr>
        <a:xfrm>
          <a:off x="16268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46627</xdr:rowOff>
    </xdr:from>
    <xdr:to>
      <xdr:col>81</xdr:col>
      <xdr:colOff>101600</xdr:colOff>
      <xdr:row>105</xdr:row>
      <xdr:rowOff>148227</xdr:rowOff>
    </xdr:to>
    <xdr:sp macro="" textlink="">
      <xdr:nvSpPr>
        <xdr:cNvPr id="677" name="フローチャート: 判断 676">
          <a:extLst>
            <a:ext uri="{FF2B5EF4-FFF2-40B4-BE49-F238E27FC236}">
              <a16:creationId xmlns:a16="http://schemas.microsoft.com/office/drawing/2014/main" id="{D004B500-0F45-492B-BF4E-D14146BE10C7}"/>
            </a:ext>
          </a:extLst>
        </xdr:cNvPr>
        <xdr:cNvSpPr/>
      </xdr:nvSpPr>
      <xdr:spPr>
        <a:xfrm>
          <a:off x="15430500" y="1804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678" name="フローチャート: 判断 677">
          <a:extLst>
            <a:ext uri="{FF2B5EF4-FFF2-40B4-BE49-F238E27FC236}">
              <a16:creationId xmlns:a16="http://schemas.microsoft.com/office/drawing/2014/main" id="{F92E24C5-62CE-4BCE-AC5C-F4E3E4DD26F9}"/>
            </a:ext>
          </a:extLst>
        </xdr:cNvPr>
        <xdr:cNvSpPr/>
      </xdr:nvSpPr>
      <xdr:spPr>
        <a:xfrm>
          <a:off x="14541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30299</xdr:rowOff>
    </xdr:from>
    <xdr:to>
      <xdr:col>72</xdr:col>
      <xdr:colOff>38100</xdr:colOff>
      <xdr:row>105</xdr:row>
      <xdr:rowOff>131899</xdr:rowOff>
    </xdr:to>
    <xdr:sp macro="" textlink="">
      <xdr:nvSpPr>
        <xdr:cNvPr id="679" name="フローチャート: 判断 678">
          <a:extLst>
            <a:ext uri="{FF2B5EF4-FFF2-40B4-BE49-F238E27FC236}">
              <a16:creationId xmlns:a16="http://schemas.microsoft.com/office/drawing/2014/main" id="{1E84A812-E4DB-4EC3-AEE4-DF0543DE7815}"/>
            </a:ext>
          </a:extLst>
        </xdr:cNvPr>
        <xdr:cNvSpPr/>
      </xdr:nvSpPr>
      <xdr:spPr>
        <a:xfrm>
          <a:off x="13652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680" name="フローチャート: 判断 679">
          <a:extLst>
            <a:ext uri="{FF2B5EF4-FFF2-40B4-BE49-F238E27FC236}">
              <a16:creationId xmlns:a16="http://schemas.microsoft.com/office/drawing/2014/main" id="{49AB372D-3533-49AB-B9D4-A874715ABB67}"/>
            </a:ext>
          </a:extLst>
        </xdr:cNvPr>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7619A9EC-EE7C-499F-9BF8-EE65BE5CE9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51620D23-29F3-47BD-B362-311C514D411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1CBC5B29-D9D3-4C53-AEEB-2463BCED7F0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D52C8F7E-F12F-415B-967D-F2637C7A2CD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295695FB-5FEF-4928-9497-AF795E2AF7C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38463</xdr:rowOff>
    </xdr:from>
    <xdr:to>
      <xdr:col>85</xdr:col>
      <xdr:colOff>177800</xdr:colOff>
      <xdr:row>108</xdr:row>
      <xdr:rowOff>140063</xdr:rowOff>
    </xdr:to>
    <xdr:sp macro="" textlink="">
      <xdr:nvSpPr>
        <xdr:cNvPr id="686" name="楕円 685">
          <a:extLst>
            <a:ext uri="{FF2B5EF4-FFF2-40B4-BE49-F238E27FC236}">
              <a16:creationId xmlns:a16="http://schemas.microsoft.com/office/drawing/2014/main" id="{D7F1AFCA-9904-44CC-8D83-AB4D7EBDC9C1}"/>
            </a:ext>
          </a:extLst>
        </xdr:cNvPr>
        <xdr:cNvSpPr/>
      </xdr:nvSpPr>
      <xdr:spPr>
        <a:xfrm>
          <a:off x="16268700" y="185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124840</xdr:rowOff>
    </xdr:from>
    <xdr:ext cx="405111" cy="259045"/>
    <xdr:sp macro="" textlink="">
      <xdr:nvSpPr>
        <xdr:cNvPr id="687" name="【公民館】&#10;有形固定資産減価償却率該当値テキスト">
          <a:extLst>
            <a:ext uri="{FF2B5EF4-FFF2-40B4-BE49-F238E27FC236}">
              <a16:creationId xmlns:a16="http://schemas.microsoft.com/office/drawing/2014/main" id="{065884E6-6E72-42F2-92BC-334038638DFE}"/>
            </a:ext>
          </a:extLst>
        </xdr:cNvPr>
        <xdr:cNvSpPr txBox="1"/>
      </xdr:nvSpPr>
      <xdr:spPr>
        <a:xfrm>
          <a:off x="16357600" y="1846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118473</xdr:rowOff>
    </xdr:from>
    <xdr:to>
      <xdr:col>81</xdr:col>
      <xdr:colOff>101600</xdr:colOff>
      <xdr:row>108</xdr:row>
      <xdr:rowOff>48623</xdr:rowOff>
    </xdr:to>
    <xdr:sp macro="" textlink="">
      <xdr:nvSpPr>
        <xdr:cNvPr id="688" name="楕円 687">
          <a:extLst>
            <a:ext uri="{FF2B5EF4-FFF2-40B4-BE49-F238E27FC236}">
              <a16:creationId xmlns:a16="http://schemas.microsoft.com/office/drawing/2014/main" id="{B543F845-6E25-49A6-898B-BEFDD9E66EFF}"/>
            </a:ext>
          </a:extLst>
        </xdr:cNvPr>
        <xdr:cNvSpPr/>
      </xdr:nvSpPr>
      <xdr:spPr>
        <a:xfrm>
          <a:off x="15430500" y="184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169273</xdr:rowOff>
    </xdr:from>
    <xdr:to>
      <xdr:col>85</xdr:col>
      <xdr:colOff>127000</xdr:colOff>
      <xdr:row>108</xdr:row>
      <xdr:rowOff>89263</xdr:rowOff>
    </xdr:to>
    <xdr:cxnSp macro="">
      <xdr:nvCxnSpPr>
        <xdr:cNvPr id="689" name="直線コネクタ 688">
          <a:extLst>
            <a:ext uri="{FF2B5EF4-FFF2-40B4-BE49-F238E27FC236}">
              <a16:creationId xmlns:a16="http://schemas.microsoft.com/office/drawing/2014/main" id="{225E4130-D675-4647-A6FD-CC101751167E}"/>
            </a:ext>
          </a:extLst>
        </xdr:cNvPr>
        <xdr:cNvCxnSpPr/>
      </xdr:nvCxnSpPr>
      <xdr:spPr>
        <a:xfrm>
          <a:off x="15481300" y="18514423"/>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92348</xdr:rowOff>
    </xdr:from>
    <xdr:to>
      <xdr:col>76</xdr:col>
      <xdr:colOff>165100</xdr:colOff>
      <xdr:row>108</xdr:row>
      <xdr:rowOff>22498</xdr:rowOff>
    </xdr:to>
    <xdr:sp macro="" textlink="">
      <xdr:nvSpPr>
        <xdr:cNvPr id="690" name="楕円 689">
          <a:extLst>
            <a:ext uri="{FF2B5EF4-FFF2-40B4-BE49-F238E27FC236}">
              <a16:creationId xmlns:a16="http://schemas.microsoft.com/office/drawing/2014/main" id="{04D67BF5-3BD1-4C46-A250-05946E2C5BEF}"/>
            </a:ext>
          </a:extLst>
        </xdr:cNvPr>
        <xdr:cNvSpPr/>
      </xdr:nvSpPr>
      <xdr:spPr>
        <a:xfrm>
          <a:off x="14541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143148</xdr:rowOff>
    </xdr:from>
    <xdr:to>
      <xdr:col>81</xdr:col>
      <xdr:colOff>50800</xdr:colOff>
      <xdr:row>107</xdr:row>
      <xdr:rowOff>169273</xdr:rowOff>
    </xdr:to>
    <xdr:cxnSp macro="">
      <xdr:nvCxnSpPr>
        <xdr:cNvPr id="691" name="直線コネクタ 690">
          <a:extLst>
            <a:ext uri="{FF2B5EF4-FFF2-40B4-BE49-F238E27FC236}">
              <a16:creationId xmlns:a16="http://schemas.microsoft.com/office/drawing/2014/main" id="{7D0021C4-73DC-4896-B186-CE8D05B16E2D}"/>
            </a:ext>
          </a:extLst>
        </xdr:cNvPr>
        <xdr:cNvCxnSpPr/>
      </xdr:nvCxnSpPr>
      <xdr:spPr>
        <a:xfrm>
          <a:off x="14592300" y="18488298"/>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93980</xdr:rowOff>
    </xdr:from>
    <xdr:to>
      <xdr:col>72</xdr:col>
      <xdr:colOff>38100</xdr:colOff>
      <xdr:row>108</xdr:row>
      <xdr:rowOff>24130</xdr:rowOff>
    </xdr:to>
    <xdr:sp macro="" textlink="">
      <xdr:nvSpPr>
        <xdr:cNvPr id="692" name="楕円 691">
          <a:extLst>
            <a:ext uri="{FF2B5EF4-FFF2-40B4-BE49-F238E27FC236}">
              <a16:creationId xmlns:a16="http://schemas.microsoft.com/office/drawing/2014/main" id="{FA39B559-D1AE-44F0-8045-71E7DA2A16AF}"/>
            </a:ext>
          </a:extLst>
        </xdr:cNvPr>
        <xdr:cNvSpPr/>
      </xdr:nvSpPr>
      <xdr:spPr>
        <a:xfrm>
          <a:off x="13652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143148</xdr:rowOff>
    </xdr:from>
    <xdr:to>
      <xdr:col>76</xdr:col>
      <xdr:colOff>114300</xdr:colOff>
      <xdr:row>107</xdr:row>
      <xdr:rowOff>144780</xdr:rowOff>
    </xdr:to>
    <xdr:cxnSp macro="">
      <xdr:nvCxnSpPr>
        <xdr:cNvPr id="693" name="直線コネクタ 692">
          <a:extLst>
            <a:ext uri="{FF2B5EF4-FFF2-40B4-BE49-F238E27FC236}">
              <a16:creationId xmlns:a16="http://schemas.microsoft.com/office/drawing/2014/main" id="{7C5220B8-8F56-4C2A-AA63-7A5FD1A1930A}"/>
            </a:ext>
          </a:extLst>
        </xdr:cNvPr>
        <xdr:cNvCxnSpPr/>
      </xdr:nvCxnSpPr>
      <xdr:spPr>
        <a:xfrm flipV="1">
          <a:off x="13703300" y="184882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64588</xdr:rowOff>
    </xdr:from>
    <xdr:to>
      <xdr:col>67</xdr:col>
      <xdr:colOff>101600</xdr:colOff>
      <xdr:row>107</xdr:row>
      <xdr:rowOff>166188</xdr:rowOff>
    </xdr:to>
    <xdr:sp macro="" textlink="">
      <xdr:nvSpPr>
        <xdr:cNvPr id="694" name="楕円 693">
          <a:extLst>
            <a:ext uri="{FF2B5EF4-FFF2-40B4-BE49-F238E27FC236}">
              <a16:creationId xmlns:a16="http://schemas.microsoft.com/office/drawing/2014/main" id="{A2C522BD-F62A-4831-9B65-9764447E20B2}"/>
            </a:ext>
          </a:extLst>
        </xdr:cNvPr>
        <xdr:cNvSpPr/>
      </xdr:nvSpPr>
      <xdr:spPr>
        <a:xfrm>
          <a:off x="12763500" y="18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115388</xdr:rowOff>
    </xdr:from>
    <xdr:to>
      <xdr:col>71</xdr:col>
      <xdr:colOff>177800</xdr:colOff>
      <xdr:row>107</xdr:row>
      <xdr:rowOff>144780</xdr:rowOff>
    </xdr:to>
    <xdr:cxnSp macro="">
      <xdr:nvCxnSpPr>
        <xdr:cNvPr id="695" name="直線コネクタ 694">
          <a:extLst>
            <a:ext uri="{FF2B5EF4-FFF2-40B4-BE49-F238E27FC236}">
              <a16:creationId xmlns:a16="http://schemas.microsoft.com/office/drawing/2014/main" id="{7E209AF3-0F8C-47E2-B35B-059E44F0AA8F}"/>
            </a:ext>
          </a:extLst>
        </xdr:cNvPr>
        <xdr:cNvCxnSpPr/>
      </xdr:nvCxnSpPr>
      <xdr:spPr>
        <a:xfrm>
          <a:off x="12814300" y="1846053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164754</xdr:rowOff>
    </xdr:from>
    <xdr:ext cx="405111" cy="259045"/>
    <xdr:sp macro="" textlink="">
      <xdr:nvSpPr>
        <xdr:cNvPr id="696" name="n_1aveValue【公民館】&#10;有形固定資産減価償却率">
          <a:extLst>
            <a:ext uri="{FF2B5EF4-FFF2-40B4-BE49-F238E27FC236}">
              <a16:creationId xmlns:a16="http://schemas.microsoft.com/office/drawing/2014/main" id="{E2F242BE-04B3-412A-AE78-4B9AD2D49D15}"/>
            </a:ext>
          </a:extLst>
        </xdr:cNvPr>
        <xdr:cNvSpPr txBox="1"/>
      </xdr:nvSpPr>
      <xdr:spPr>
        <a:xfrm>
          <a:off x="15266044" y="1782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128832</xdr:rowOff>
    </xdr:from>
    <xdr:ext cx="405111" cy="259045"/>
    <xdr:sp macro="" textlink="">
      <xdr:nvSpPr>
        <xdr:cNvPr id="697" name="n_2aveValue【公民館】&#10;有形固定資産減価償却率">
          <a:extLst>
            <a:ext uri="{FF2B5EF4-FFF2-40B4-BE49-F238E27FC236}">
              <a16:creationId xmlns:a16="http://schemas.microsoft.com/office/drawing/2014/main" id="{B9C28F9E-CC4B-4B81-9D22-CC91BC759DB4}"/>
            </a:ext>
          </a:extLst>
        </xdr:cNvPr>
        <xdr:cNvSpPr txBox="1"/>
      </xdr:nvSpPr>
      <xdr:spPr>
        <a:xfrm>
          <a:off x="14389744" y="1778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148426</xdr:rowOff>
    </xdr:from>
    <xdr:ext cx="405111" cy="259045"/>
    <xdr:sp macro="" textlink="">
      <xdr:nvSpPr>
        <xdr:cNvPr id="698" name="n_3aveValue【公民館】&#10;有形固定資産減価償却率">
          <a:extLst>
            <a:ext uri="{FF2B5EF4-FFF2-40B4-BE49-F238E27FC236}">
              <a16:creationId xmlns:a16="http://schemas.microsoft.com/office/drawing/2014/main" id="{CFB4193B-CE94-4BDF-8471-7D09E134AFAA}"/>
            </a:ext>
          </a:extLst>
        </xdr:cNvPr>
        <xdr:cNvSpPr txBox="1"/>
      </xdr:nvSpPr>
      <xdr:spPr>
        <a:xfrm>
          <a:off x="13500744"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699" name="n_4aveValue【公民館】&#10;有形固定資産減価償却率">
          <a:extLst>
            <a:ext uri="{FF2B5EF4-FFF2-40B4-BE49-F238E27FC236}">
              <a16:creationId xmlns:a16="http://schemas.microsoft.com/office/drawing/2014/main" id="{A8009F7D-9811-4D8B-8756-BD45E4596AA6}"/>
            </a:ext>
          </a:extLst>
        </xdr:cNvPr>
        <xdr:cNvSpPr txBox="1"/>
      </xdr:nvSpPr>
      <xdr:spPr>
        <a:xfrm>
          <a:off x="12611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39750</xdr:rowOff>
    </xdr:from>
    <xdr:ext cx="405111" cy="259045"/>
    <xdr:sp macro="" textlink="">
      <xdr:nvSpPr>
        <xdr:cNvPr id="700" name="n_1mainValue【公民館】&#10;有形固定資産減価償却率">
          <a:extLst>
            <a:ext uri="{FF2B5EF4-FFF2-40B4-BE49-F238E27FC236}">
              <a16:creationId xmlns:a16="http://schemas.microsoft.com/office/drawing/2014/main" id="{97A3B752-B1C2-42E1-AD02-C108BD74F7BE}"/>
            </a:ext>
          </a:extLst>
        </xdr:cNvPr>
        <xdr:cNvSpPr txBox="1"/>
      </xdr:nvSpPr>
      <xdr:spPr>
        <a:xfrm>
          <a:off x="15266044" y="1855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13625</xdr:rowOff>
    </xdr:from>
    <xdr:ext cx="405111" cy="259045"/>
    <xdr:sp macro="" textlink="">
      <xdr:nvSpPr>
        <xdr:cNvPr id="701" name="n_2mainValue【公民館】&#10;有形固定資産減価償却率">
          <a:extLst>
            <a:ext uri="{FF2B5EF4-FFF2-40B4-BE49-F238E27FC236}">
              <a16:creationId xmlns:a16="http://schemas.microsoft.com/office/drawing/2014/main" id="{563C5E4D-E9B3-4F51-8720-95FD6C318876}"/>
            </a:ext>
          </a:extLst>
        </xdr:cNvPr>
        <xdr:cNvSpPr txBox="1"/>
      </xdr:nvSpPr>
      <xdr:spPr>
        <a:xfrm>
          <a:off x="14389744" y="18530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15257</xdr:rowOff>
    </xdr:from>
    <xdr:ext cx="405111" cy="259045"/>
    <xdr:sp macro="" textlink="">
      <xdr:nvSpPr>
        <xdr:cNvPr id="702" name="n_3mainValue【公民館】&#10;有形固定資産減価償却率">
          <a:extLst>
            <a:ext uri="{FF2B5EF4-FFF2-40B4-BE49-F238E27FC236}">
              <a16:creationId xmlns:a16="http://schemas.microsoft.com/office/drawing/2014/main" id="{65A548B9-18ED-47E1-91EE-FD01FDDA81E4}"/>
            </a:ext>
          </a:extLst>
        </xdr:cNvPr>
        <xdr:cNvSpPr txBox="1"/>
      </xdr:nvSpPr>
      <xdr:spPr>
        <a:xfrm>
          <a:off x="13500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157315</xdr:rowOff>
    </xdr:from>
    <xdr:ext cx="405111" cy="259045"/>
    <xdr:sp macro="" textlink="">
      <xdr:nvSpPr>
        <xdr:cNvPr id="703" name="n_4mainValue【公民館】&#10;有形固定資産減価償却率">
          <a:extLst>
            <a:ext uri="{FF2B5EF4-FFF2-40B4-BE49-F238E27FC236}">
              <a16:creationId xmlns:a16="http://schemas.microsoft.com/office/drawing/2014/main" id="{1D39CA7B-E9C4-402E-BC89-D8399663EA92}"/>
            </a:ext>
          </a:extLst>
        </xdr:cNvPr>
        <xdr:cNvSpPr txBox="1"/>
      </xdr:nvSpPr>
      <xdr:spPr>
        <a:xfrm>
          <a:off x="12611744"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AF173CFA-8A21-4977-9D07-BE5A322E1E8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43A5769D-3ED1-49A8-80DE-7BF272F6680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9D748BC0-D5AE-4D46-864D-EFC9A3ED7EE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08887F06-2990-40F8-88FE-C541E32C832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2FC7E63B-AF5A-45C1-8516-973408CEE8F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24EAF40D-2A8E-4F80-99D3-F459D12D752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2EDEA5F8-D6F7-4C5E-8360-3E2F3956835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43835A61-70AF-4A0F-A903-05ADAA8E51D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9FD7EDA4-9792-40BB-B301-E632299D0D4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EF944F40-3C08-4673-94C6-B400C01D54C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4" name="直線コネクタ 713">
          <a:extLst>
            <a:ext uri="{FF2B5EF4-FFF2-40B4-BE49-F238E27FC236}">
              <a16:creationId xmlns:a16="http://schemas.microsoft.com/office/drawing/2014/main" id="{E7795EC6-AE9F-4B62-ABB6-7D5D5CB96D6E}"/>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5" name="テキスト ボックス 714">
          <a:extLst>
            <a:ext uri="{FF2B5EF4-FFF2-40B4-BE49-F238E27FC236}">
              <a16:creationId xmlns:a16="http://schemas.microsoft.com/office/drawing/2014/main" id="{D0FEA8B7-4235-406B-A835-A5E25C53A162}"/>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6" name="直線コネクタ 715">
          <a:extLst>
            <a:ext uri="{FF2B5EF4-FFF2-40B4-BE49-F238E27FC236}">
              <a16:creationId xmlns:a16="http://schemas.microsoft.com/office/drawing/2014/main" id="{CEF02D13-5C52-481D-85D9-F58FCE8B1C4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7" name="テキスト ボックス 716">
          <a:extLst>
            <a:ext uri="{FF2B5EF4-FFF2-40B4-BE49-F238E27FC236}">
              <a16:creationId xmlns:a16="http://schemas.microsoft.com/office/drawing/2014/main" id="{368F669E-CF55-4D03-BAAC-AD2B915DA3F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8" name="直線コネクタ 717">
          <a:extLst>
            <a:ext uri="{FF2B5EF4-FFF2-40B4-BE49-F238E27FC236}">
              <a16:creationId xmlns:a16="http://schemas.microsoft.com/office/drawing/2014/main" id="{53AF22D9-4589-4082-B1A9-9987520989DC}"/>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9" name="テキスト ボックス 718">
          <a:extLst>
            <a:ext uri="{FF2B5EF4-FFF2-40B4-BE49-F238E27FC236}">
              <a16:creationId xmlns:a16="http://schemas.microsoft.com/office/drawing/2014/main" id="{AC5DCFE3-DD23-443A-9E90-7EB18AE1826D}"/>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0" name="直線コネクタ 719">
          <a:extLst>
            <a:ext uri="{FF2B5EF4-FFF2-40B4-BE49-F238E27FC236}">
              <a16:creationId xmlns:a16="http://schemas.microsoft.com/office/drawing/2014/main" id="{BDFC5340-D41D-4018-97E4-9A9C61A7540D}"/>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1" name="テキスト ボックス 720">
          <a:extLst>
            <a:ext uri="{FF2B5EF4-FFF2-40B4-BE49-F238E27FC236}">
              <a16:creationId xmlns:a16="http://schemas.microsoft.com/office/drawing/2014/main" id="{853D403E-6B38-4468-9E14-686539D14204}"/>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2" name="直線コネクタ 721">
          <a:extLst>
            <a:ext uri="{FF2B5EF4-FFF2-40B4-BE49-F238E27FC236}">
              <a16:creationId xmlns:a16="http://schemas.microsoft.com/office/drawing/2014/main" id="{B5944BEF-F330-4064-86C3-BFDEF6D5C01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3" name="テキスト ボックス 722">
          <a:extLst>
            <a:ext uri="{FF2B5EF4-FFF2-40B4-BE49-F238E27FC236}">
              <a16:creationId xmlns:a16="http://schemas.microsoft.com/office/drawing/2014/main" id="{AA076BE7-F71F-4519-AFD1-23806FBFD37C}"/>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a:extLst>
            <a:ext uri="{FF2B5EF4-FFF2-40B4-BE49-F238E27FC236}">
              <a16:creationId xmlns:a16="http://schemas.microsoft.com/office/drawing/2014/main" id="{E68CE022-F494-4E8B-94B2-D0F3DF1A400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a:extLst>
            <a:ext uri="{FF2B5EF4-FFF2-40B4-BE49-F238E27FC236}">
              <a16:creationId xmlns:a16="http://schemas.microsoft.com/office/drawing/2014/main" id="{9CA45FD2-DE84-4086-8646-80DDBE22BEE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公民館】&#10;一人当たり面積グラフ枠">
          <a:extLst>
            <a:ext uri="{FF2B5EF4-FFF2-40B4-BE49-F238E27FC236}">
              <a16:creationId xmlns:a16="http://schemas.microsoft.com/office/drawing/2014/main" id="{631EE642-E4F2-4871-A3BC-A1E0A29EA81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727" name="直線コネクタ 726">
          <a:extLst>
            <a:ext uri="{FF2B5EF4-FFF2-40B4-BE49-F238E27FC236}">
              <a16:creationId xmlns:a16="http://schemas.microsoft.com/office/drawing/2014/main" id="{21DF5D0C-618A-4C59-A6D9-B410278481B9}"/>
            </a:ext>
          </a:extLst>
        </xdr:cNvPr>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8" name="【公民館】&#10;一人当たり面積最小値テキスト">
          <a:extLst>
            <a:ext uri="{FF2B5EF4-FFF2-40B4-BE49-F238E27FC236}">
              <a16:creationId xmlns:a16="http://schemas.microsoft.com/office/drawing/2014/main" id="{0D792ACF-A2C3-46AD-BD3E-307A7DF8C858}"/>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29" name="直線コネクタ 728">
          <a:extLst>
            <a:ext uri="{FF2B5EF4-FFF2-40B4-BE49-F238E27FC236}">
              <a16:creationId xmlns:a16="http://schemas.microsoft.com/office/drawing/2014/main" id="{6C1FBAC5-BD42-4B40-99A1-1D55E4096057}"/>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730" name="【公民館】&#10;一人当たり面積最大値テキスト">
          <a:extLst>
            <a:ext uri="{FF2B5EF4-FFF2-40B4-BE49-F238E27FC236}">
              <a16:creationId xmlns:a16="http://schemas.microsoft.com/office/drawing/2014/main" id="{2A14DA8E-26E4-4024-8563-2704D7470E0F}"/>
            </a:ext>
          </a:extLst>
        </xdr:cNvPr>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731" name="直線コネクタ 730">
          <a:extLst>
            <a:ext uri="{FF2B5EF4-FFF2-40B4-BE49-F238E27FC236}">
              <a16:creationId xmlns:a16="http://schemas.microsoft.com/office/drawing/2014/main" id="{2EA08A04-0CE0-4AA4-849A-1488BE0B0768}"/>
            </a:ext>
          </a:extLst>
        </xdr:cNvPr>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128288</xdr:rowOff>
    </xdr:from>
    <xdr:ext cx="469744" cy="259045"/>
    <xdr:sp macro="" textlink="">
      <xdr:nvSpPr>
        <xdr:cNvPr id="732" name="【公民館】&#10;一人当たり面積平均値テキスト">
          <a:extLst>
            <a:ext uri="{FF2B5EF4-FFF2-40B4-BE49-F238E27FC236}">
              <a16:creationId xmlns:a16="http://schemas.microsoft.com/office/drawing/2014/main" id="{DAA4AB04-E0A4-4AC8-A62E-42AFF1F74388}"/>
            </a:ext>
          </a:extLst>
        </xdr:cNvPr>
        <xdr:cNvSpPr txBox="1"/>
      </xdr:nvSpPr>
      <xdr:spPr>
        <a:xfrm>
          <a:off x="22199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733" name="フローチャート: 判断 732">
          <a:extLst>
            <a:ext uri="{FF2B5EF4-FFF2-40B4-BE49-F238E27FC236}">
              <a16:creationId xmlns:a16="http://schemas.microsoft.com/office/drawing/2014/main" id="{42C439A8-8A8D-42BD-AD18-DB8DB3199CCD}"/>
            </a:ext>
          </a:extLst>
        </xdr:cNvPr>
        <xdr:cNvSpPr/>
      </xdr:nvSpPr>
      <xdr:spPr>
        <a:xfrm>
          <a:off x="22110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734" name="フローチャート: 判断 733">
          <a:extLst>
            <a:ext uri="{FF2B5EF4-FFF2-40B4-BE49-F238E27FC236}">
              <a16:creationId xmlns:a16="http://schemas.microsoft.com/office/drawing/2014/main" id="{849DBAAB-33E5-4D0B-A614-13CB0975212B}"/>
            </a:ext>
          </a:extLst>
        </xdr:cNvPr>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123189</xdr:rowOff>
    </xdr:from>
    <xdr:to>
      <xdr:col>107</xdr:col>
      <xdr:colOff>101600</xdr:colOff>
      <xdr:row>107</xdr:row>
      <xdr:rowOff>53339</xdr:rowOff>
    </xdr:to>
    <xdr:sp macro="" textlink="">
      <xdr:nvSpPr>
        <xdr:cNvPr id="735" name="フローチャート: 判断 734">
          <a:extLst>
            <a:ext uri="{FF2B5EF4-FFF2-40B4-BE49-F238E27FC236}">
              <a16:creationId xmlns:a16="http://schemas.microsoft.com/office/drawing/2014/main" id="{9FB6F9D8-7742-4DEE-87B2-DC34F1966673}"/>
            </a:ext>
          </a:extLst>
        </xdr:cNvPr>
        <xdr:cNvSpPr/>
      </xdr:nvSpPr>
      <xdr:spPr>
        <a:xfrm>
          <a:off x="20383500" y="182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736" name="フローチャート: 判断 735">
          <a:extLst>
            <a:ext uri="{FF2B5EF4-FFF2-40B4-BE49-F238E27FC236}">
              <a16:creationId xmlns:a16="http://schemas.microsoft.com/office/drawing/2014/main" id="{7F2B2E1C-A3A5-4CD2-AD51-2A1CF3EAD463}"/>
            </a:ext>
          </a:extLst>
        </xdr:cNvPr>
        <xdr:cNvSpPr/>
      </xdr:nvSpPr>
      <xdr:spPr>
        <a:xfrm>
          <a:off x="19494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96520</xdr:rowOff>
    </xdr:from>
    <xdr:to>
      <xdr:col>98</xdr:col>
      <xdr:colOff>38100</xdr:colOff>
      <xdr:row>107</xdr:row>
      <xdr:rowOff>26670</xdr:rowOff>
    </xdr:to>
    <xdr:sp macro="" textlink="">
      <xdr:nvSpPr>
        <xdr:cNvPr id="737" name="フローチャート: 判断 736">
          <a:extLst>
            <a:ext uri="{FF2B5EF4-FFF2-40B4-BE49-F238E27FC236}">
              <a16:creationId xmlns:a16="http://schemas.microsoft.com/office/drawing/2014/main" id="{DC97A286-823C-43F9-AFDC-97FE4BA31D1B}"/>
            </a:ext>
          </a:extLst>
        </xdr:cNvPr>
        <xdr:cNvSpPr/>
      </xdr:nvSpPr>
      <xdr:spPr>
        <a:xfrm>
          <a:off x="18605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17A65109-E9DC-4AF0-A886-FA192C00ADD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97E3CF76-C737-4D8D-AE38-FCFEC5C0857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1850F8A9-F414-4322-A5D8-059E101F755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729CA6DB-41ED-4D80-A1F7-10BAEE61076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D267B95B-F22B-4A60-B0EE-A2CE393F3C5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149861</xdr:rowOff>
    </xdr:from>
    <xdr:to>
      <xdr:col>116</xdr:col>
      <xdr:colOff>114300</xdr:colOff>
      <xdr:row>107</xdr:row>
      <xdr:rowOff>80011</xdr:rowOff>
    </xdr:to>
    <xdr:sp macro="" textlink="">
      <xdr:nvSpPr>
        <xdr:cNvPr id="743" name="楕円 742">
          <a:extLst>
            <a:ext uri="{FF2B5EF4-FFF2-40B4-BE49-F238E27FC236}">
              <a16:creationId xmlns:a16="http://schemas.microsoft.com/office/drawing/2014/main" id="{684F171C-585F-40CA-BE24-878C01C9083C}"/>
            </a:ext>
          </a:extLst>
        </xdr:cNvPr>
        <xdr:cNvSpPr/>
      </xdr:nvSpPr>
      <xdr:spPr>
        <a:xfrm>
          <a:off x="22110700" y="1832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128288</xdr:rowOff>
    </xdr:from>
    <xdr:ext cx="469744" cy="259045"/>
    <xdr:sp macro="" textlink="">
      <xdr:nvSpPr>
        <xdr:cNvPr id="744" name="【公民館】&#10;一人当たり面積該当値テキスト">
          <a:extLst>
            <a:ext uri="{FF2B5EF4-FFF2-40B4-BE49-F238E27FC236}">
              <a16:creationId xmlns:a16="http://schemas.microsoft.com/office/drawing/2014/main" id="{894AC239-841F-4345-BA10-D39BD19C6544}"/>
            </a:ext>
          </a:extLst>
        </xdr:cNvPr>
        <xdr:cNvSpPr txBox="1"/>
      </xdr:nvSpPr>
      <xdr:spPr>
        <a:xfrm>
          <a:off x="22199600" y="1830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157480</xdr:rowOff>
    </xdr:from>
    <xdr:to>
      <xdr:col>112</xdr:col>
      <xdr:colOff>38100</xdr:colOff>
      <xdr:row>107</xdr:row>
      <xdr:rowOff>87630</xdr:rowOff>
    </xdr:to>
    <xdr:sp macro="" textlink="">
      <xdr:nvSpPr>
        <xdr:cNvPr id="745" name="楕円 744">
          <a:extLst>
            <a:ext uri="{FF2B5EF4-FFF2-40B4-BE49-F238E27FC236}">
              <a16:creationId xmlns:a16="http://schemas.microsoft.com/office/drawing/2014/main" id="{23131B71-0EA0-470B-AD00-4C56059ABD3C}"/>
            </a:ext>
          </a:extLst>
        </xdr:cNvPr>
        <xdr:cNvSpPr/>
      </xdr:nvSpPr>
      <xdr:spPr>
        <a:xfrm>
          <a:off x="21272500" y="183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29211</xdr:rowOff>
    </xdr:from>
    <xdr:to>
      <xdr:col>116</xdr:col>
      <xdr:colOff>63500</xdr:colOff>
      <xdr:row>107</xdr:row>
      <xdr:rowOff>36830</xdr:rowOff>
    </xdr:to>
    <xdr:cxnSp macro="">
      <xdr:nvCxnSpPr>
        <xdr:cNvPr id="746" name="直線コネクタ 745">
          <a:extLst>
            <a:ext uri="{FF2B5EF4-FFF2-40B4-BE49-F238E27FC236}">
              <a16:creationId xmlns:a16="http://schemas.microsoft.com/office/drawing/2014/main" id="{A56BF0D3-2CD6-4A13-97BA-56D05F8CCD94}"/>
            </a:ext>
          </a:extLst>
        </xdr:cNvPr>
        <xdr:cNvCxnSpPr/>
      </xdr:nvCxnSpPr>
      <xdr:spPr>
        <a:xfrm flipV="1">
          <a:off x="21323300" y="183743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165100</xdr:rowOff>
    </xdr:from>
    <xdr:to>
      <xdr:col>107</xdr:col>
      <xdr:colOff>101600</xdr:colOff>
      <xdr:row>107</xdr:row>
      <xdr:rowOff>95250</xdr:rowOff>
    </xdr:to>
    <xdr:sp macro="" textlink="">
      <xdr:nvSpPr>
        <xdr:cNvPr id="747" name="楕円 746">
          <a:extLst>
            <a:ext uri="{FF2B5EF4-FFF2-40B4-BE49-F238E27FC236}">
              <a16:creationId xmlns:a16="http://schemas.microsoft.com/office/drawing/2014/main" id="{04343D9B-CE83-4FBB-9C2D-8A9C6F460E6B}"/>
            </a:ext>
          </a:extLst>
        </xdr:cNvPr>
        <xdr:cNvSpPr/>
      </xdr:nvSpPr>
      <xdr:spPr>
        <a:xfrm>
          <a:off x="20383500" y="183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36830</xdr:rowOff>
    </xdr:from>
    <xdr:to>
      <xdr:col>111</xdr:col>
      <xdr:colOff>177800</xdr:colOff>
      <xdr:row>107</xdr:row>
      <xdr:rowOff>44450</xdr:rowOff>
    </xdr:to>
    <xdr:cxnSp macro="">
      <xdr:nvCxnSpPr>
        <xdr:cNvPr id="748" name="直線コネクタ 747">
          <a:extLst>
            <a:ext uri="{FF2B5EF4-FFF2-40B4-BE49-F238E27FC236}">
              <a16:creationId xmlns:a16="http://schemas.microsoft.com/office/drawing/2014/main" id="{6C3CFE30-BE14-47B0-9B4A-F00A3B974242}"/>
            </a:ext>
          </a:extLst>
        </xdr:cNvPr>
        <xdr:cNvCxnSpPr/>
      </xdr:nvCxnSpPr>
      <xdr:spPr>
        <a:xfrm flipV="1">
          <a:off x="20434300" y="18381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170180</xdr:rowOff>
    </xdr:from>
    <xdr:to>
      <xdr:col>102</xdr:col>
      <xdr:colOff>165100</xdr:colOff>
      <xdr:row>107</xdr:row>
      <xdr:rowOff>100330</xdr:rowOff>
    </xdr:to>
    <xdr:sp macro="" textlink="">
      <xdr:nvSpPr>
        <xdr:cNvPr id="749" name="楕円 748">
          <a:extLst>
            <a:ext uri="{FF2B5EF4-FFF2-40B4-BE49-F238E27FC236}">
              <a16:creationId xmlns:a16="http://schemas.microsoft.com/office/drawing/2014/main" id="{1B9767B0-5644-43D9-A072-8752D2B7A567}"/>
            </a:ext>
          </a:extLst>
        </xdr:cNvPr>
        <xdr:cNvSpPr/>
      </xdr:nvSpPr>
      <xdr:spPr>
        <a:xfrm>
          <a:off x="19494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44450</xdr:rowOff>
    </xdr:from>
    <xdr:to>
      <xdr:col>107</xdr:col>
      <xdr:colOff>50800</xdr:colOff>
      <xdr:row>107</xdr:row>
      <xdr:rowOff>49530</xdr:rowOff>
    </xdr:to>
    <xdr:cxnSp macro="">
      <xdr:nvCxnSpPr>
        <xdr:cNvPr id="750" name="直線コネクタ 749">
          <a:extLst>
            <a:ext uri="{FF2B5EF4-FFF2-40B4-BE49-F238E27FC236}">
              <a16:creationId xmlns:a16="http://schemas.microsoft.com/office/drawing/2014/main" id="{CAD4505B-42D6-4E84-9E74-E9B47EB73500}"/>
            </a:ext>
          </a:extLst>
        </xdr:cNvPr>
        <xdr:cNvCxnSpPr/>
      </xdr:nvCxnSpPr>
      <xdr:spPr>
        <a:xfrm flipV="1">
          <a:off x="19545300" y="1838960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2539</xdr:rowOff>
    </xdr:from>
    <xdr:to>
      <xdr:col>98</xdr:col>
      <xdr:colOff>38100</xdr:colOff>
      <xdr:row>107</xdr:row>
      <xdr:rowOff>104139</xdr:rowOff>
    </xdr:to>
    <xdr:sp macro="" textlink="">
      <xdr:nvSpPr>
        <xdr:cNvPr id="751" name="楕円 750">
          <a:extLst>
            <a:ext uri="{FF2B5EF4-FFF2-40B4-BE49-F238E27FC236}">
              <a16:creationId xmlns:a16="http://schemas.microsoft.com/office/drawing/2014/main" id="{5ACFB7B6-425E-4AE7-885A-ECB47A1A5BF1}"/>
            </a:ext>
          </a:extLst>
        </xdr:cNvPr>
        <xdr:cNvSpPr/>
      </xdr:nvSpPr>
      <xdr:spPr>
        <a:xfrm>
          <a:off x="18605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49530</xdr:rowOff>
    </xdr:from>
    <xdr:to>
      <xdr:col>102</xdr:col>
      <xdr:colOff>114300</xdr:colOff>
      <xdr:row>107</xdr:row>
      <xdr:rowOff>53339</xdr:rowOff>
    </xdr:to>
    <xdr:cxnSp macro="">
      <xdr:nvCxnSpPr>
        <xdr:cNvPr id="752" name="直線コネクタ 751">
          <a:extLst>
            <a:ext uri="{FF2B5EF4-FFF2-40B4-BE49-F238E27FC236}">
              <a16:creationId xmlns:a16="http://schemas.microsoft.com/office/drawing/2014/main" id="{A37166C2-6BF2-4768-B4F9-2EA730ABDCDC}"/>
            </a:ext>
          </a:extLst>
        </xdr:cNvPr>
        <xdr:cNvCxnSpPr/>
      </xdr:nvCxnSpPr>
      <xdr:spPr>
        <a:xfrm flipV="1">
          <a:off x="18656300" y="18394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59707</xdr:rowOff>
    </xdr:from>
    <xdr:ext cx="469744" cy="259045"/>
    <xdr:sp macro="" textlink="">
      <xdr:nvSpPr>
        <xdr:cNvPr id="753" name="n_1aveValue【公民館】&#10;一人当たり面積">
          <a:extLst>
            <a:ext uri="{FF2B5EF4-FFF2-40B4-BE49-F238E27FC236}">
              <a16:creationId xmlns:a16="http://schemas.microsoft.com/office/drawing/2014/main" id="{2FEC4ED1-C62A-4D23-A661-8D7AD5FFDCFF}"/>
            </a:ext>
          </a:extLst>
        </xdr:cNvPr>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69866</xdr:rowOff>
    </xdr:from>
    <xdr:ext cx="469744" cy="259045"/>
    <xdr:sp macro="" textlink="">
      <xdr:nvSpPr>
        <xdr:cNvPr id="754" name="n_2aveValue【公民館】&#10;一人当たり面積">
          <a:extLst>
            <a:ext uri="{FF2B5EF4-FFF2-40B4-BE49-F238E27FC236}">
              <a16:creationId xmlns:a16="http://schemas.microsoft.com/office/drawing/2014/main" id="{FC321DEB-5FF0-448F-92E9-3AD4767F6A55}"/>
            </a:ext>
          </a:extLst>
        </xdr:cNvPr>
        <xdr:cNvSpPr txBox="1"/>
      </xdr:nvSpPr>
      <xdr:spPr>
        <a:xfrm>
          <a:off x="20199427"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755" name="n_3aveValue【公民館】&#10;一人当たり面積">
          <a:extLst>
            <a:ext uri="{FF2B5EF4-FFF2-40B4-BE49-F238E27FC236}">
              <a16:creationId xmlns:a16="http://schemas.microsoft.com/office/drawing/2014/main" id="{A717DF53-A8D0-498A-BC17-2B818291F5DE}"/>
            </a:ext>
          </a:extLst>
        </xdr:cNvPr>
        <xdr:cNvSpPr txBox="1"/>
      </xdr:nvSpPr>
      <xdr:spPr>
        <a:xfrm>
          <a:off x="19310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43197</xdr:rowOff>
    </xdr:from>
    <xdr:ext cx="469744" cy="259045"/>
    <xdr:sp macro="" textlink="">
      <xdr:nvSpPr>
        <xdr:cNvPr id="756" name="n_4aveValue【公民館】&#10;一人当たり面積">
          <a:extLst>
            <a:ext uri="{FF2B5EF4-FFF2-40B4-BE49-F238E27FC236}">
              <a16:creationId xmlns:a16="http://schemas.microsoft.com/office/drawing/2014/main" id="{C09E766A-9C70-442F-B01F-6F483120623F}"/>
            </a:ext>
          </a:extLst>
        </xdr:cNvPr>
        <xdr:cNvSpPr txBox="1"/>
      </xdr:nvSpPr>
      <xdr:spPr>
        <a:xfrm>
          <a:off x="18421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78757</xdr:rowOff>
    </xdr:from>
    <xdr:ext cx="469744" cy="259045"/>
    <xdr:sp macro="" textlink="">
      <xdr:nvSpPr>
        <xdr:cNvPr id="757" name="n_1mainValue【公民館】&#10;一人当たり面積">
          <a:extLst>
            <a:ext uri="{FF2B5EF4-FFF2-40B4-BE49-F238E27FC236}">
              <a16:creationId xmlns:a16="http://schemas.microsoft.com/office/drawing/2014/main" id="{FDE0EE66-AEF2-40D5-90DC-DAE445854983}"/>
            </a:ext>
          </a:extLst>
        </xdr:cNvPr>
        <xdr:cNvSpPr txBox="1"/>
      </xdr:nvSpPr>
      <xdr:spPr>
        <a:xfrm>
          <a:off x="21075727" y="1842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86377</xdr:rowOff>
    </xdr:from>
    <xdr:ext cx="469744" cy="259045"/>
    <xdr:sp macro="" textlink="">
      <xdr:nvSpPr>
        <xdr:cNvPr id="758" name="n_2mainValue【公民館】&#10;一人当たり面積">
          <a:extLst>
            <a:ext uri="{FF2B5EF4-FFF2-40B4-BE49-F238E27FC236}">
              <a16:creationId xmlns:a16="http://schemas.microsoft.com/office/drawing/2014/main" id="{E09CBD3C-F847-4587-BC37-DD4FBAC1EC09}"/>
            </a:ext>
          </a:extLst>
        </xdr:cNvPr>
        <xdr:cNvSpPr txBox="1"/>
      </xdr:nvSpPr>
      <xdr:spPr>
        <a:xfrm>
          <a:off x="20199427" y="184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91457</xdr:rowOff>
    </xdr:from>
    <xdr:ext cx="469744" cy="259045"/>
    <xdr:sp macro="" textlink="">
      <xdr:nvSpPr>
        <xdr:cNvPr id="759" name="n_3mainValue【公民館】&#10;一人当たり面積">
          <a:extLst>
            <a:ext uri="{FF2B5EF4-FFF2-40B4-BE49-F238E27FC236}">
              <a16:creationId xmlns:a16="http://schemas.microsoft.com/office/drawing/2014/main" id="{FED2E006-13CF-4810-BBBC-86AD38E10430}"/>
            </a:ext>
          </a:extLst>
        </xdr:cNvPr>
        <xdr:cNvSpPr txBox="1"/>
      </xdr:nvSpPr>
      <xdr:spPr>
        <a:xfrm>
          <a:off x="19310427" y="184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95266</xdr:rowOff>
    </xdr:from>
    <xdr:ext cx="469744" cy="259045"/>
    <xdr:sp macro="" textlink="">
      <xdr:nvSpPr>
        <xdr:cNvPr id="760" name="n_4mainValue【公民館】&#10;一人当たり面積">
          <a:extLst>
            <a:ext uri="{FF2B5EF4-FFF2-40B4-BE49-F238E27FC236}">
              <a16:creationId xmlns:a16="http://schemas.microsoft.com/office/drawing/2014/main" id="{AAD2AE55-A945-4726-BE69-C909EA3A10B2}"/>
            </a:ext>
          </a:extLst>
        </xdr:cNvPr>
        <xdr:cNvSpPr txBox="1"/>
      </xdr:nvSpPr>
      <xdr:spPr>
        <a:xfrm>
          <a:off x="18421427"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B9EF0405-AB16-4947-BB03-FDAE7B235F4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C6EE0ED4-BD34-4D57-9182-7B509EB01ED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B05DB877-D579-41FC-8A73-DC3FFE6047C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たな施設整備が行われない中、毎年の人口減少に伴い「一人当たり」に関する数値は上昇している。また同様に施設の経年に伴い、有形固定資産減価償却率は上昇し、ほとんどの施設で類似団体を上回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808E675-CEBE-4384-A77F-158F63F0ED7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9A68BAD-7254-4CBD-8458-CDECB7B8403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F2C3BCF-E059-4C27-8E70-11A9E10873E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45E07C-EF58-4C65-A922-879631A6E4A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5F1B388-8D22-4C91-A4BB-7B05176D9BA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666D09F-82D3-46A5-BFD6-50817DE4F1A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88886F-D70D-4DFC-8B97-02EB8B345BA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F7C7619-3CED-40DB-8EA8-05E5A07546A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46A2DF-2076-42E9-BFDD-D1382D209B2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75FC5CE-7088-45D8-AA87-60003F39C0A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5565A19-0BCC-445A-9B0B-9D3BEE0463F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11546AB-A90B-4102-8213-C6420C8702C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B6670BF-825B-48E4-A1EB-7B7C53394AE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5B2BD8A-3FEE-4E8C-A2D8-B3F3777378B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97A648F-98C3-4356-842B-28A0AE5C148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66767D2-61DF-43AB-A42B-D0190AB328C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699E336-9747-46FE-A21F-7C779A4244F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F7E4867-5E56-482A-8D82-F039C58DF9A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367EFE9-FC2E-4D77-BA41-E8C6AA19D86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3690F2-D5F5-473C-B649-5406FD3ECB9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6797893-1FDB-4154-846F-947FC6281C3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AC2CE47-3EA4-4E08-BACB-A5F807042F3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CE63B05-B195-4B10-B944-680A009AD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3780E6A-32A1-45F6-BE18-4C5C42DB790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84145D3-6500-4BD3-9A48-249C123869D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6272B89-D33F-447E-B029-908D4978B31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B6E2026-4BCC-48EA-BF30-816254EC3B0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37DA6E8-94CE-4178-A982-BD287088E94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53DD388-3605-493A-97DB-0F163DA1B95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E278F8-6DA4-471D-A59B-D4AF6FFAD0B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6E45E66-1259-4818-BE41-6B56CAACC97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35157D5-9658-4EB6-976B-9C858B50AA3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65F63AC-2F32-4A35-B1AB-1B93D63F77E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9E90E27-D756-40C8-8F21-B727253A124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8935457-8849-46E4-86B6-2CAEC1955DB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1AD3D33-B4E4-4A4C-9022-38B9F08CCD3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9C23F76-3781-43C8-9634-F7488FB2256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0D0F9D6-10B5-4F3B-9881-70CA90F92A0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67DB96B-2637-4869-AE39-BCE9C985587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2C93A04-4F44-46D0-857C-38060F0F4E4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A9D4348-B349-487B-9A13-7C02F3A89C1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BCFF38A-DC8B-49CF-B0E9-0CEC91FCBBF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5F0EA47-3AC5-4F49-B791-495F3FF9C19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355F0EE-51A5-4EB3-8D3F-C8A7038DB99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C729235-E974-461F-9FB2-9891337599B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12443F0-2053-41F4-A3E3-6E0A128753B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2EA2950-1CC5-40E1-ADD2-BDAB9961C30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65865ED-5E08-4B2D-8ACC-D4E5C9E9341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AE02663-CF2A-40D7-B7C6-72C7B5227A3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C3493E2-DD0C-4C07-8C2D-042EA9B7F692}"/>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187A265-66F0-4526-BD06-6B3790C9897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ACFCA2F-2AE9-49AD-84EC-14A1668689C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322A043-D60A-4637-8BF6-FE2578A1FEA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7E74D13-D599-443F-B261-EA4EEE828C1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8BCD644-540D-433C-B570-06276C8E479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41</xdr:row>
      <xdr:rowOff>165735</xdr:rowOff>
    </xdr:to>
    <xdr:cxnSp macro="">
      <xdr:nvCxnSpPr>
        <xdr:cNvPr id="57" name="直線コネクタ 56">
          <a:extLst>
            <a:ext uri="{FF2B5EF4-FFF2-40B4-BE49-F238E27FC236}">
              <a16:creationId xmlns:a16="http://schemas.microsoft.com/office/drawing/2014/main" id="{68178D3E-8FB7-4E4B-B8EF-CB39E99ABDE3}"/>
            </a:ext>
          </a:extLst>
        </xdr:cNvPr>
        <xdr:cNvCxnSpPr/>
      </xdr:nvCxnSpPr>
      <xdr:spPr>
        <a:xfrm flipV="1">
          <a:off x="4634865" y="5602605"/>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BF7130AB-5603-407E-9151-C5875BEC8518}"/>
            </a:ext>
          </a:extLst>
        </xdr:cNvPr>
        <xdr:cNvSpPr txBox="1"/>
      </xdr:nvSpPr>
      <xdr:spPr>
        <a:xfrm>
          <a:off x="4673600" y="719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a:extLst>
            <a:ext uri="{FF2B5EF4-FFF2-40B4-BE49-F238E27FC236}">
              <a16:creationId xmlns:a16="http://schemas.microsoft.com/office/drawing/2014/main" id="{7207506E-5646-47AB-800A-065D4BA9F874}"/>
            </a:ext>
          </a:extLst>
        </xdr:cNvPr>
        <xdr:cNvCxnSpPr/>
      </xdr:nvCxnSpPr>
      <xdr:spPr>
        <a:xfrm>
          <a:off x="4546600" y="71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図書館】&#10;有形固定資産減価償却率最大値テキスト">
          <a:extLst>
            <a:ext uri="{FF2B5EF4-FFF2-40B4-BE49-F238E27FC236}">
              <a16:creationId xmlns:a16="http://schemas.microsoft.com/office/drawing/2014/main" id="{E9308853-9EF9-43AA-8207-11664F790C0D}"/>
            </a:ext>
          </a:extLst>
        </xdr:cNvPr>
        <xdr:cNvSpPr txBox="1"/>
      </xdr:nvSpPr>
      <xdr:spPr>
        <a:xfrm>
          <a:off x="4673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a:extLst>
            <a:ext uri="{FF2B5EF4-FFF2-40B4-BE49-F238E27FC236}">
              <a16:creationId xmlns:a16="http://schemas.microsoft.com/office/drawing/2014/main" id="{8013FE50-B060-4512-8E0C-87176A4FD9E3}"/>
            </a:ext>
          </a:extLst>
        </xdr:cNvPr>
        <xdr:cNvCxnSpPr/>
      </xdr:nvCxnSpPr>
      <xdr:spPr>
        <a:xfrm>
          <a:off x="4546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a:extLst>
            <a:ext uri="{FF2B5EF4-FFF2-40B4-BE49-F238E27FC236}">
              <a16:creationId xmlns:a16="http://schemas.microsoft.com/office/drawing/2014/main" id="{72AC7EB9-6ACD-4A4E-B858-028D80ED0EBA}"/>
            </a:ext>
          </a:extLst>
        </xdr:cNvPr>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7D0696A1-97AC-48AA-B2D5-7907781A8199}"/>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158750</xdr:rowOff>
    </xdr:from>
    <xdr:to>
      <xdr:col>20</xdr:col>
      <xdr:colOff>38100</xdr:colOff>
      <xdr:row>36</xdr:row>
      <xdr:rowOff>88900</xdr:rowOff>
    </xdr:to>
    <xdr:sp macro="" textlink="">
      <xdr:nvSpPr>
        <xdr:cNvPr id="64" name="フローチャート: 判断 63">
          <a:extLst>
            <a:ext uri="{FF2B5EF4-FFF2-40B4-BE49-F238E27FC236}">
              <a16:creationId xmlns:a16="http://schemas.microsoft.com/office/drawing/2014/main" id="{E6561244-62EE-492A-960E-35057D729851}"/>
            </a:ext>
          </a:extLst>
        </xdr:cNvPr>
        <xdr:cNvSpPr/>
      </xdr:nvSpPr>
      <xdr:spPr>
        <a:xfrm>
          <a:off x="37465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149225</xdr:rowOff>
    </xdr:from>
    <xdr:to>
      <xdr:col>15</xdr:col>
      <xdr:colOff>101600</xdr:colOff>
      <xdr:row>36</xdr:row>
      <xdr:rowOff>79375</xdr:rowOff>
    </xdr:to>
    <xdr:sp macro="" textlink="">
      <xdr:nvSpPr>
        <xdr:cNvPr id="65" name="フローチャート: 判断 64">
          <a:extLst>
            <a:ext uri="{FF2B5EF4-FFF2-40B4-BE49-F238E27FC236}">
              <a16:creationId xmlns:a16="http://schemas.microsoft.com/office/drawing/2014/main" id="{287A1BD4-B83D-4DF3-94C5-397577FE487E}"/>
            </a:ext>
          </a:extLst>
        </xdr:cNvPr>
        <xdr:cNvSpPr/>
      </xdr:nvSpPr>
      <xdr:spPr>
        <a:xfrm>
          <a:off x="2857500" y="614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147320</xdr:rowOff>
    </xdr:from>
    <xdr:to>
      <xdr:col>10</xdr:col>
      <xdr:colOff>165100</xdr:colOff>
      <xdr:row>36</xdr:row>
      <xdr:rowOff>77470</xdr:rowOff>
    </xdr:to>
    <xdr:sp macro="" textlink="">
      <xdr:nvSpPr>
        <xdr:cNvPr id="66" name="フローチャート: 判断 65">
          <a:extLst>
            <a:ext uri="{FF2B5EF4-FFF2-40B4-BE49-F238E27FC236}">
              <a16:creationId xmlns:a16="http://schemas.microsoft.com/office/drawing/2014/main" id="{EA71A2C8-DA57-4FCA-91A6-0E22B9B5CB01}"/>
            </a:ext>
          </a:extLst>
        </xdr:cNvPr>
        <xdr:cNvSpPr/>
      </xdr:nvSpPr>
      <xdr:spPr>
        <a:xfrm>
          <a:off x="19685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10160</xdr:rowOff>
    </xdr:from>
    <xdr:to>
      <xdr:col>6</xdr:col>
      <xdr:colOff>38100</xdr:colOff>
      <xdr:row>36</xdr:row>
      <xdr:rowOff>111760</xdr:rowOff>
    </xdr:to>
    <xdr:sp macro="" textlink="">
      <xdr:nvSpPr>
        <xdr:cNvPr id="67" name="フローチャート: 判断 66">
          <a:extLst>
            <a:ext uri="{FF2B5EF4-FFF2-40B4-BE49-F238E27FC236}">
              <a16:creationId xmlns:a16="http://schemas.microsoft.com/office/drawing/2014/main" id="{BA7AE77A-7428-43AB-A3DD-34E2DFF4DD5D}"/>
            </a:ext>
          </a:extLst>
        </xdr:cNvPr>
        <xdr:cNvSpPr/>
      </xdr:nvSpPr>
      <xdr:spPr>
        <a:xfrm>
          <a:off x="1079500" y="6182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A89FC23-CF94-4558-9CE6-B9A536A0393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AE85EAC-7572-4423-8389-1790FF48E69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A94B0BC-D558-4079-BA53-C5BA70EF0C9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8E26A04-3F49-4FEF-995C-95D28DB8821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D6C5E51-C64D-4C1F-B2B7-FA9B134301B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78740</xdr:rowOff>
    </xdr:from>
    <xdr:to>
      <xdr:col>24</xdr:col>
      <xdr:colOff>114300</xdr:colOff>
      <xdr:row>40</xdr:row>
      <xdr:rowOff>8890</xdr:rowOff>
    </xdr:to>
    <xdr:sp macro="" textlink="">
      <xdr:nvSpPr>
        <xdr:cNvPr id="73" name="楕円 72">
          <a:extLst>
            <a:ext uri="{FF2B5EF4-FFF2-40B4-BE49-F238E27FC236}">
              <a16:creationId xmlns:a16="http://schemas.microsoft.com/office/drawing/2014/main" id="{189217A6-AA69-4CFE-A5EF-EF2C2FBFCC0F}"/>
            </a:ext>
          </a:extLst>
        </xdr:cNvPr>
        <xdr:cNvSpPr/>
      </xdr:nvSpPr>
      <xdr:spPr>
        <a:xfrm>
          <a:off x="45847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57167</xdr:rowOff>
    </xdr:from>
    <xdr:ext cx="405111" cy="259045"/>
    <xdr:sp macro="" textlink="">
      <xdr:nvSpPr>
        <xdr:cNvPr id="74" name="【図書館】&#10;有形固定資産減価償却率該当値テキスト">
          <a:extLst>
            <a:ext uri="{FF2B5EF4-FFF2-40B4-BE49-F238E27FC236}">
              <a16:creationId xmlns:a16="http://schemas.microsoft.com/office/drawing/2014/main" id="{80CC9A3C-27A4-4402-B761-3F45E6E4BDA9}"/>
            </a:ext>
          </a:extLst>
        </xdr:cNvPr>
        <xdr:cNvSpPr txBox="1"/>
      </xdr:nvSpPr>
      <xdr:spPr>
        <a:xfrm>
          <a:off x="4673600"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156845</xdr:rowOff>
    </xdr:from>
    <xdr:to>
      <xdr:col>20</xdr:col>
      <xdr:colOff>38100</xdr:colOff>
      <xdr:row>39</xdr:row>
      <xdr:rowOff>86995</xdr:rowOff>
    </xdr:to>
    <xdr:sp macro="" textlink="">
      <xdr:nvSpPr>
        <xdr:cNvPr id="75" name="楕円 74">
          <a:extLst>
            <a:ext uri="{FF2B5EF4-FFF2-40B4-BE49-F238E27FC236}">
              <a16:creationId xmlns:a16="http://schemas.microsoft.com/office/drawing/2014/main" id="{9FA8BD75-96FB-4CE7-B200-403A5D4FBA7F}"/>
            </a:ext>
          </a:extLst>
        </xdr:cNvPr>
        <xdr:cNvSpPr/>
      </xdr:nvSpPr>
      <xdr:spPr>
        <a:xfrm>
          <a:off x="3746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36195</xdr:rowOff>
    </xdr:from>
    <xdr:to>
      <xdr:col>24</xdr:col>
      <xdr:colOff>63500</xdr:colOff>
      <xdr:row>39</xdr:row>
      <xdr:rowOff>129540</xdr:rowOff>
    </xdr:to>
    <xdr:cxnSp macro="">
      <xdr:nvCxnSpPr>
        <xdr:cNvPr id="76" name="直線コネクタ 75">
          <a:extLst>
            <a:ext uri="{FF2B5EF4-FFF2-40B4-BE49-F238E27FC236}">
              <a16:creationId xmlns:a16="http://schemas.microsoft.com/office/drawing/2014/main" id="{C25B623A-88EA-4AC5-9E61-B2485CA6E3BD}"/>
            </a:ext>
          </a:extLst>
        </xdr:cNvPr>
        <xdr:cNvCxnSpPr/>
      </xdr:nvCxnSpPr>
      <xdr:spPr>
        <a:xfrm>
          <a:off x="3797300" y="6722745"/>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118745</xdr:rowOff>
    </xdr:from>
    <xdr:to>
      <xdr:col>15</xdr:col>
      <xdr:colOff>101600</xdr:colOff>
      <xdr:row>39</xdr:row>
      <xdr:rowOff>48895</xdr:rowOff>
    </xdr:to>
    <xdr:sp macro="" textlink="">
      <xdr:nvSpPr>
        <xdr:cNvPr id="77" name="楕円 76">
          <a:extLst>
            <a:ext uri="{FF2B5EF4-FFF2-40B4-BE49-F238E27FC236}">
              <a16:creationId xmlns:a16="http://schemas.microsoft.com/office/drawing/2014/main" id="{C6BD4FEB-6922-4484-AD75-5031985C7DA2}"/>
            </a:ext>
          </a:extLst>
        </xdr:cNvPr>
        <xdr:cNvSpPr/>
      </xdr:nvSpPr>
      <xdr:spPr>
        <a:xfrm>
          <a:off x="2857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169545</xdr:rowOff>
    </xdr:from>
    <xdr:to>
      <xdr:col>19</xdr:col>
      <xdr:colOff>177800</xdr:colOff>
      <xdr:row>39</xdr:row>
      <xdr:rowOff>36195</xdr:rowOff>
    </xdr:to>
    <xdr:cxnSp macro="">
      <xdr:nvCxnSpPr>
        <xdr:cNvPr id="78" name="直線コネクタ 77">
          <a:extLst>
            <a:ext uri="{FF2B5EF4-FFF2-40B4-BE49-F238E27FC236}">
              <a16:creationId xmlns:a16="http://schemas.microsoft.com/office/drawing/2014/main" id="{739AC801-53E1-4F17-938D-CF7F294ACEC4}"/>
            </a:ext>
          </a:extLst>
        </xdr:cNvPr>
        <xdr:cNvCxnSpPr/>
      </xdr:nvCxnSpPr>
      <xdr:spPr>
        <a:xfrm>
          <a:off x="2908300" y="66846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111125</xdr:rowOff>
    </xdr:from>
    <xdr:to>
      <xdr:col>10</xdr:col>
      <xdr:colOff>165100</xdr:colOff>
      <xdr:row>39</xdr:row>
      <xdr:rowOff>41275</xdr:rowOff>
    </xdr:to>
    <xdr:sp macro="" textlink="">
      <xdr:nvSpPr>
        <xdr:cNvPr id="79" name="楕円 78">
          <a:extLst>
            <a:ext uri="{FF2B5EF4-FFF2-40B4-BE49-F238E27FC236}">
              <a16:creationId xmlns:a16="http://schemas.microsoft.com/office/drawing/2014/main" id="{57EF2685-0870-4191-8E56-C1847AD48FC3}"/>
            </a:ext>
          </a:extLst>
        </xdr:cNvPr>
        <xdr:cNvSpPr/>
      </xdr:nvSpPr>
      <xdr:spPr>
        <a:xfrm>
          <a:off x="1968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161925</xdr:rowOff>
    </xdr:from>
    <xdr:to>
      <xdr:col>15</xdr:col>
      <xdr:colOff>50800</xdr:colOff>
      <xdr:row>38</xdr:row>
      <xdr:rowOff>169545</xdr:rowOff>
    </xdr:to>
    <xdr:cxnSp macro="">
      <xdr:nvCxnSpPr>
        <xdr:cNvPr id="80" name="直線コネクタ 79">
          <a:extLst>
            <a:ext uri="{FF2B5EF4-FFF2-40B4-BE49-F238E27FC236}">
              <a16:creationId xmlns:a16="http://schemas.microsoft.com/office/drawing/2014/main" id="{824EFE79-EB53-4679-83DF-D3735A200E79}"/>
            </a:ext>
          </a:extLst>
        </xdr:cNvPr>
        <xdr:cNvCxnSpPr/>
      </xdr:nvCxnSpPr>
      <xdr:spPr>
        <a:xfrm>
          <a:off x="2019300" y="667702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92075</xdr:rowOff>
    </xdr:from>
    <xdr:to>
      <xdr:col>6</xdr:col>
      <xdr:colOff>38100</xdr:colOff>
      <xdr:row>39</xdr:row>
      <xdr:rowOff>22225</xdr:rowOff>
    </xdr:to>
    <xdr:sp macro="" textlink="">
      <xdr:nvSpPr>
        <xdr:cNvPr id="81" name="楕円 80">
          <a:extLst>
            <a:ext uri="{FF2B5EF4-FFF2-40B4-BE49-F238E27FC236}">
              <a16:creationId xmlns:a16="http://schemas.microsoft.com/office/drawing/2014/main" id="{15F865F3-381D-4D79-8B76-5E96A0410717}"/>
            </a:ext>
          </a:extLst>
        </xdr:cNvPr>
        <xdr:cNvSpPr/>
      </xdr:nvSpPr>
      <xdr:spPr>
        <a:xfrm>
          <a:off x="1079500" y="660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142875</xdr:rowOff>
    </xdr:from>
    <xdr:to>
      <xdr:col>10</xdr:col>
      <xdr:colOff>114300</xdr:colOff>
      <xdr:row>38</xdr:row>
      <xdr:rowOff>161925</xdr:rowOff>
    </xdr:to>
    <xdr:cxnSp macro="">
      <xdr:nvCxnSpPr>
        <xdr:cNvPr id="82" name="直線コネクタ 81">
          <a:extLst>
            <a:ext uri="{FF2B5EF4-FFF2-40B4-BE49-F238E27FC236}">
              <a16:creationId xmlns:a16="http://schemas.microsoft.com/office/drawing/2014/main" id="{54E6C2C6-7A1E-4B8D-AEB1-8B26F02BBF90}"/>
            </a:ext>
          </a:extLst>
        </xdr:cNvPr>
        <xdr:cNvCxnSpPr/>
      </xdr:nvCxnSpPr>
      <xdr:spPr>
        <a:xfrm>
          <a:off x="1130300" y="66579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105427</xdr:rowOff>
    </xdr:from>
    <xdr:ext cx="405111" cy="259045"/>
    <xdr:sp macro="" textlink="">
      <xdr:nvSpPr>
        <xdr:cNvPr id="83" name="n_1aveValue【図書館】&#10;有形固定資産減価償却率">
          <a:extLst>
            <a:ext uri="{FF2B5EF4-FFF2-40B4-BE49-F238E27FC236}">
              <a16:creationId xmlns:a16="http://schemas.microsoft.com/office/drawing/2014/main" id="{83172C26-0C77-40DF-8F5D-A62B562DBAB3}"/>
            </a:ext>
          </a:extLst>
        </xdr:cNvPr>
        <xdr:cNvSpPr txBox="1"/>
      </xdr:nvSpPr>
      <xdr:spPr>
        <a:xfrm>
          <a:off x="3582044"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95902</xdr:rowOff>
    </xdr:from>
    <xdr:ext cx="405111" cy="259045"/>
    <xdr:sp macro="" textlink="">
      <xdr:nvSpPr>
        <xdr:cNvPr id="84" name="n_2aveValue【図書館】&#10;有形固定資産減価償却率">
          <a:extLst>
            <a:ext uri="{FF2B5EF4-FFF2-40B4-BE49-F238E27FC236}">
              <a16:creationId xmlns:a16="http://schemas.microsoft.com/office/drawing/2014/main" id="{072EBE24-20E0-4ED5-9090-F27785835103}"/>
            </a:ext>
          </a:extLst>
        </xdr:cNvPr>
        <xdr:cNvSpPr txBox="1"/>
      </xdr:nvSpPr>
      <xdr:spPr>
        <a:xfrm>
          <a:off x="270574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93997</xdr:rowOff>
    </xdr:from>
    <xdr:ext cx="405111" cy="259045"/>
    <xdr:sp macro="" textlink="">
      <xdr:nvSpPr>
        <xdr:cNvPr id="85" name="n_3aveValue【図書館】&#10;有形固定資産減価償却率">
          <a:extLst>
            <a:ext uri="{FF2B5EF4-FFF2-40B4-BE49-F238E27FC236}">
              <a16:creationId xmlns:a16="http://schemas.microsoft.com/office/drawing/2014/main" id="{1949D24E-731A-4AC7-96A8-3081F3A1751C}"/>
            </a:ext>
          </a:extLst>
        </xdr:cNvPr>
        <xdr:cNvSpPr txBox="1"/>
      </xdr:nvSpPr>
      <xdr:spPr>
        <a:xfrm>
          <a:off x="1816744"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128287</xdr:rowOff>
    </xdr:from>
    <xdr:ext cx="405111" cy="259045"/>
    <xdr:sp macro="" textlink="">
      <xdr:nvSpPr>
        <xdr:cNvPr id="86" name="n_4aveValue【図書館】&#10;有形固定資産減価償却率">
          <a:extLst>
            <a:ext uri="{FF2B5EF4-FFF2-40B4-BE49-F238E27FC236}">
              <a16:creationId xmlns:a16="http://schemas.microsoft.com/office/drawing/2014/main" id="{6ECAE35D-0C9F-4286-97C5-08E4E1C07653}"/>
            </a:ext>
          </a:extLst>
        </xdr:cNvPr>
        <xdr:cNvSpPr txBox="1"/>
      </xdr:nvSpPr>
      <xdr:spPr>
        <a:xfrm>
          <a:off x="927744" y="595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78122</xdr:rowOff>
    </xdr:from>
    <xdr:ext cx="405111" cy="259045"/>
    <xdr:sp macro="" textlink="">
      <xdr:nvSpPr>
        <xdr:cNvPr id="87" name="n_1mainValue【図書館】&#10;有形固定資産減価償却率">
          <a:extLst>
            <a:ext uri="{FF2B5EF4-FFF2-40B4-BE49-F238E27FC236}">
              <a16:creationId xmlns:a16="http://schemas.microsoft.com/office/drawing/2014/main" id="{9ED061D9-30FE-4EAA-B877-BCAF29EC7D17}"/>
            </a:ext>
          </a:extLst>
        </xdr:cNvPr>
        <xdr:cNvSpPr txBox="1"/>
      </xdr:nvSpPr>
      <xdr:spPr>
        <a:xfrm>
          <a:off x="3582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40022</xdr:rowOff>
    </xdr:from>
    <xdr:ext cx="405111" cy="259045"/>
    <xdr:sp macro="" textlink="">
      <xdr:nvSpPr>
        <xdr:cNvPr id="88" name="n_2mainValue【図書館】&#10;有形固定資産減価償却率">
          <a:extLst>
            <a:ext uri="{FF2B5EF4-FFF2-40B4-BE49-F238E27FC236}">
              <a16:creationId xmlns:a16="http://schemas.microsoft.com/office/drawing/2014/main" id="{1E5D2A44-3E13-433A-B5B1-1F7AC04592CB}"/>
            </a:ext>
          </a:extLst>
        </xdr:cNvPr>
        <xdr:cNvSpPr txBox="1"/>
      </xdr:nvSpPr>
      <xdr:spPr>
        <a:xfrm>
          <a:off x="27057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32402</xdr:rowOff>
    </xdr:from>
    <xdr:ext cx="405111" cy="259045"/>
    <xdr:sp macro="" textlink="">
      <xdr:nvSpPr>
        <xdr:cNvPr id="89" name="n_3mainValue【図書館】&#10;有形固定資産減価償却率">
          <a:extLst>
            <a:ext uri="{FF2B5EF4-FFF2-40B4-BE49-F238E27FC236}">
              <a16:creationId xmlns:a16="http://schemas.microsoft.com/office/drawing/2014/main" id="{DB9C8D34-E9AD-4FEB-842B-EF6AF6503D3B}"/>
            </a:ext>
          </a:extLst>
        </xdr:cNvPr>
        <xdr:cNvSpPr txBox="1"/>
      </xdr:nvSpPr>
      <xdr:spPr>
        <a:xfrm>
          <a:off x="1816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13352</xdr:rowOff>
    </xdr:from>
    <xdr:ext cx="405111" cy="259045"/>
    <xdr:sp macro="" textlink="">
      <xdr:nvSpPr>
        <xdr:cNvPr id="90" name="n_4mainValue【図書館】&#10;有形固定資産減価償却率">
          <a:extLst>
            <a:ext uri="{FF2B5EF4-FFF2-40B4-BE49-F238E27FC236}">
              <a16:creationId xmlns:a16="http://schemas.microsoft.com/office/drawing/2014/main" id="{5C4A2249-A376-4095-8FCD-9FE69405BF4F}"/>
            </a:ext>
          </a:extLst>
        </xdr:cNvPr>
        <xdr:cNvSpPr txBox="1"/>
      </xdr:nvSpPr>
      <xdr:spPr>
        <a:xfrm>
          <a:off x="927744" y="669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90C4620-11C4-4CCE-9774-5D68BF023A7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19DC795-EE44-4F47-B04F-B124FD5135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842A5CC-222C-463B-9ABC-3D6CB5F380D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C124388-28F5-4108-9FB3-E36F2B88AC3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E053623-85F8-4F39-978D-89715B5665F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A39923B-69DB-4BF3-9827-08716749F83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B9AC367-FDCD-4F61-8358-F5FA514FBD2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7EA50F5-B970-4564-8878-3D5FBD1FD41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2169E81C-7F86-4B97-BED8-C6E436935DE3}"/>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C6604B0E-7E32-4A46-854C-9D24CCFA274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77CF529E-5241-475C-B6FE-0054823FF9EA}"/>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AD55942C-09D3-49A3-89E6-55F4047528F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22520FD8-1C3A-4A17-A58E-05E81FE2E99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871830C3-7CBE-4E11-8BAF-58A34E6A0D6A}"/>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B7C53EC1-8D6A-403A-80E7-B3D3111270C6}"/>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03312D1C-228D-4914-B8B0-56BF95B22A35}"/>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D90DCB93-7EBE-4824-8D4C-EA69F16EE5BC}"/>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6903DA72-0D47-4D39-8DB4-346B326DDE96}"/>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E23B9D9B-5BCB-4D2D-AE63-3A203D652C7F}"/>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0" name="テキスト ボックス 109">
          <a:extLst>
            <a:ext uri="{FF2B5EF4-FFF2-40B4-BE49-F238E27FC236}">
              <a16:creationId xmlns:a16="http://schemas.microsoft.com/office/drawing/2014/main" id="{F0D4B8E5-ED16-48A7-8996-AEEF92A24C1E}"/>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B2019360-F5FC-427B-87DA-E1645ADC806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2" name="テキスト ボックス 111">
          <a:extLst>
            <a:ext uri="{FF2B5EF4-FFF2-40B4-BE49-F238E27FC236}">
              <a16:creationId xmlns:a16="http://schemas.microsoft.com/office/drawing/2014/main" id="{985FF3BB-A591-4F39-A648-9C4B653AFEE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C21E3240-FBF7-466B-B812-114AEB5DE1E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45270DBA-03DB-4DD2-BBE3-5CA240035D24}"/>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85840DC3-C0A7-49F5-B7B4-EFA0A295D16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50074</xdr:rowOff>
    </xdr:from>
    <xdr:to>
      <xdr:col>54</xdr:col>
      <xdr:colOff>189865</xdr:colOff>
      <xdr:row>42</xdr:row>
      <xdr:rowOff>56606</xdr:rowOff>
    </xdr:to>
    <xdr:cxnSp macro="">
      <xdr:nvCxnSpPr>
        <xdr:cNvPr id="116" name="直線コネクタ 115">
          <a:extLst>
            <a:ext uri="{FF2B5EF4-FFF2-40B4-BE49-F238E27FC236}">
              <a16:creationId xmlns:a16="http://schemas.microsoft.com/office/drawing/2014/main" id="{E8FC2712-D038-4EA6-8028-D20B264A6547}"/>
            </a:ext>
          </a:extLst>
        </xdr:cNvPr>
        <xdr:cNvCxnSpPr/>
      </xdr:nvCxnSpPr>
      <xdr:spPr>
        <a:xfrm flipV="1">
          <a:off x="10476865" y="5879374"/>
          <a:ext cx="0" cy="1378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60433</xdr:rowOff>
    </xdr:from>
    <xdr:ext cx="469744" cy="259045"/>
    <xdr:sp macro="" textlink="">
      <xdr:nvSpPr>
        <xdr:cNvPr id="117" name="【図書館】&#10;一人当たり面積最小値テキスト">
          <a:extLst>
            <a:ext uri="{FF2B5EF4-FFF2-40B4-BE49-F238E27FC236}">
              <a16:creationId xmlns:a16="http://schemas.microsoft.com/office/drawing/2014/main" id="{54BCC992-1B9C-4873-A701-0A9867F914F9}"/>
            </a:ext>
          </a:extLst>
        </xdr:cNvPr>
        <xdr:cNvSpPr txBox="1"/>
      </xdr:nvSpPr>
      <xdr:spPr>
        <a:xfrm>
          <a:off x="10515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56606</xdr:rowOff>
    </xdr:from>
    <xdr:to>
      <xdr:col>55</xdr:col>
      <xdr:colOff>88900</xdr:colOff>
      <xdr:row>42</xdr:row>
      <xdr:rowOff>56606</xdr:rowOff>
    </xdr:to>
    <xdr:cxnSp macro="">
      <xdr:nvCxnSpPr>
        <xdr:cNvPr id="118" name="直線コネクタ 117">
          <a:extLst>
            <a:ext uri="{FF2B5EF4-FFF2-40B4-BE49-F238E27FC236}">
              <a16:creationId xmlns:a16="http://schemas.microsoft.com/office/drawing/2014/main" id="{25C6CFE7-F947-4D57-8D0E-6D0D44ADC8F7}"/>
            </a:ext>
          </a:extLst>
        </xdr:cNvPr>
        <xdr:cNvCxnSpPr/>
      </xdr:nvCxnSpPr>
      <xdr:spPr>
        <a:xfrm>
          <a:off x="10388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168201</xdr:rowOff>
    </xdr:from>
    <xdr:ext cx="469744" cy="259045"/>
    <xdr:sp macro="" textlink="">
      <xdr:nvSpPr>
        <xdr:cNvPr id="119" name="【図書館】&#10;一人当たり面積最大値テキスト">
          <a:extLst>
            <a:ext uri="{FF2B5EF4-FFF2-40B4-BE49-F238E27FC236}">
              <a16:creationId xmlns:a16="http://schemas.microsoft.com/office/drawing/2014/main" id="{601BCD92-66B7-4C6E-81D8-A66453FB727F}"/>
            </a:ext>
          </a:extLst>
        </xdr:cNvPr>
        <xdr:cNvSpPr txBox="1"/>
      </xdr:nvSpPr>
      <xdr:spPr>
        <a:xfrm>
          <a:off x="10515600" y="56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50074</xdr:rowOff>
    </xdr:from>
    <xdr:to>
      <xdr:col>55</xdr:col>
      <xdr:colOff>88900</xdr:colOff>
      <xdr:row>34</xdr:row>
      <xdr:rowOff>50074</xdr:rowOff>
    </xdr:to>
    <xdr:cxnSp macro="">
      <xdr:nvCxnSpPr>
        <xdr:cNvPr id="120" name="直線コネクタ 119">
          <a:extLst>
            <a:ext uri="{FF2B5EF4-FFF2-40B4-BE49-F238E27FC236}">
              <a16:creationId xmlns:a16="http://schemas.microsoft.com/office/drawing/2014/main" id="{5734B549-2A33-4F8B-80A3-2B287FA9202B}"/>
            </a:ext>
          </a:extLst>
        </xdr:cNvPr>
        <xdr:cNvCxnSpPr/>
      </xdr:nvCxnSpPr>
      <xdr:spPr>
        <a:xfrm>
          <a:off x="10388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71137</xdr:rowOff>
    </xdr:from>
    <xdr:ext cx="469744" cy="259045"/>
    <xdr:sp macro="" textlink="">
      <xdr:nvSpPr>
        <xdr:cNvPr id="121" name="【図書館】&#10;一人当たり面積平均値テキスト">
          <a:extLst>
            <a:ext uri="{FF2B5EF4-FFF2-40B4-BE49-F238E27FC236}">
              <a16:creationId xmlns:a16="http://schemas.microsoft.com/office/drawing/2014/main" id="{A7751164-6E11-4ED9-8737-0C37CDD7E878}"/>
            </a:ext>
          </a:extLst>
        </xdr:cNvPr>
        <xdr:cNvSpPr txBox="1"/>
      </xdr:nvSpPr>
      <xdr:spPr>
        <a:xfrm>
          <a:off x="10515600" y="675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48260</xdr:rowOff>
    </xdr:from>
    <xdr:to>
      <xdr:col>55</xdr:col>
      <xdr:colOff>50800</xdr:colOff>
      <xdr:row>40</xdr:row>
      <xdr:rowOff>149860</xdr:rowOff>
    </xdr:to>
    <xdr:sp macro="" textlink="">
      <xdr:nvSpPr>
        <xdr:cNvPr id="122" name="フローチャート: 判断 121">
          <a:extLst>
            <a:ext uri="{FF2B5EF4-FFF2-40B4-BE49-F238E27FC236}">
              <a16:creationId xmlns:a16="http://schemas.microsoft.com/office/drawing/2014/main" id="{F0FBDCBE-BAF5-4404-8D1F-CCA1995B10A8}"/>
            </a:ext>
          </a:extLst>
        </xdr:cNvPr>
        <xdr:cNvSpPr/>
      </xdr:nvSpPr>
      <xdr:spPr>
        <a:xfrm>
          <a:off x="104267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51526</xdr:rowOff>
    </xdr:from>
    <xdr:to>
      <xdr:col>50</xdr:col>
      <xdr:colOff>165100</xdr:colOff>
      <xdr:row>40</xdr:row>
      <xdr:rowOff>153126</xdr:rowOff>
    </xdr:to>
    <xdr:sp macro="" textlink="">
      <xdr:nvSpPr>
        <xdr:cNvPr id="123" name="フローチャート: 判断 122">
          <a:extLst>
            <a:ext uri="{FF2B5EF4-FFF2-40B4-BE49-F238E27FC236}">
              <a16:creationId xmlns:a16="http://schemas.microsoft.com/office/drawing/2014/main" id="{FEE35225-23C4-48AC-93CD-77A722CF5510}"/>
            </a:ext>
          </a:extLst>
        </xdr:cNvPr>
        <xdr:cNvSpPr/>
      </xdr:nvSpPr>
      <xdr:spPr>
        <a:xfrm>
          <a:off x="9588500" y="690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61323</xdr:rowOff>
    </xdr:from>
    <xdr:to>
      <xdr:col>46</xdr:col>
      <xdr:colOff>38100</xdr:colOff>
      <xdr:row>40</xdr:row>
      <xdr:rowOff>162923</xdr:rowOff>
    </xdr:to>
    <xdr:sp macro="" textlink="">
      <xdr:nvSpPr>
        <xdr:cNvPr id="124" name="フローチャート: 判断 123">
          <a:extLst>
            <a:ext uri="{FF2B5EF4-FFF2-40B4-BE49-F238E27FC236}">
              <a16:creationId xmlns:a16="http://schemas.microsoft.com/office/drawing/2014/main" id="{FC3A096B-3CA1-40A5-BF2B-5E192D32F22E}"/>
            </a:ext>
          </a:extLst>
        </xdr:cNvPr>
        <xdr:cNvSpPr/>
      </xdr:nvSpPr>
      <xdr:spPr>
        <a:xfrm>
          <a:off x="8699500" y="691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87449</xdr:rowOff>
    </xdr:from>
    <xdr:to>
      <xdr:col>41</xdr:col>
      <xdr:colOff>101600</xdr:colOff>
      <xdr:row>41</xdr:row>
      <xdr:rowOff>17599</xdr:rowOff>
    </xdr:to>
    <xdr:sp macro="" textlink="">
      <xdr:nvSpPr>
        <xdr:cNvPr id="125" name="フローチャート: 判断 124">
          <a:extLst>
            <a:ext uri="{FF2B5EF4-FFF2-40B4-BE49-F238E27FC236}">
              <a16:creationId xmlns:a16="http://schemas.microsoft.com/office/drawing/2014/main" id="{E8450A67-043B-4469-9B06-434DCA608341}"/>
            </a:ext>
          </a:extLst>
        </xdr:cNvPr>
        <xdr:cNvSpPr/>
      </xdr:nvSpPr>
      <xdr:spPr>
        <a:xfrm>
          <a:off x="7810500" y="694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74385</xdr:rowOff>
    </xdr:from>
    <xdr:to>
      <xdr:col>36</xdr:col>
      <xdr:colOff>165100</xdr:colOff>
      <xdr:row>41</xdr:row>
      <xdr:rowOff>4535</xdr:rowOff>
    </xdr:to>
    <xdr:sp macro="" textlink="">
      <xdr:nvSpPr>
        <xdr:cNvPr id="126" name="フローチャート: 判断 125">
          <a:extLst>
            <a:ext uri="{FF2B5EF4-FFF2-40B4-BE49-F238E27FC236}">
              <a16:creationId xmlns:a16="http://schemas.microsoft.com/office/drawing/2014/main" id="{20BA971F-73D4-43EE-87B5-8AD6E5B6945C}"/>
            </a:ext>
          </a:extLst>
        </xdr:cNvPr>
        <xdr:cNvSpPr/>
      </xdr:nvSpPr>
      <xdr:spPr>
        <a:xfrm>
          <a:off x="6921500" y="693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92CC4E2-393D-4743-8A66-5F1D6F7CD0F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1E2503C-8CA8-4628-A973-207CB09847A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6E3EC24-C5A0-40CB-A3AF-ECF6EBDE402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5E6CBC1-9EB2-463C-8D91-1DCD46491EC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4F240EE7-218F-4BCD-B659-B57A75444C7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123372</xdr:rowOff>
    </xdr:from>
    <xdr:to>
      <xdr:col>55</xdr:col>
      <xdr:colOff>50800</xdr:colOff>
      <xdr:row>41</xdr:row>
      <xdr:rowOff>53522</xdr:rowOff>
    </xdr:to>
    <xdr:sp macro="" textlink="">
      <xdr:nvSpPr>
        <xdr:cNvPr id="132" name="楕円 131">
          <a:extLst>
            <a:ext uri="{FF2B5EF4-FFF2-40B4-BE49-F238E27FC236}">
              <a16:creationId xmlns:a16="http://schemas.microsoft.com/office/drawing/2014/main" id="{B6BC70B3-AE43-42B4-8CD1-FAB47C0BDB12}"/>
            </a:ext>
          </a:extLst>
        </xdr:cNvPr>
        <xdr:cNvSpPr/>
      </xdr:nvSpPr>
      <xdr:spPr>
        <a:xfrm>
          <a:off x="104267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101799</xdr:rowOff>
    </xdr:from>
    <xdr:ext cx="469744" cy="259045"/>
    <xdr:sp macro="" textlink="">
      <xdr:nvSpPr>
        <xdr:cNvPr id="133" name="【図書館】&#10;一人当たり面積該当値テキスト">
          <a:extLst>
            <a:ext uri="{FF2B5EF4-FFF2-40B4-BE49-F238E27FC236}">
              <a16:creationId xmlns:a16="http://schemas.microsoft.com/office/drawing/2014/main" id="{F57E983F-B54D-4DE6-8043-544BC2444DA4}"/>
            </a:ext>
          </a:extLst>
        </xdr:cNvPr>
        <xdr:cNvSpPr txBox="1"/>
      </xdr:nvSpPr>
      <xdr:spPr>
        <a:xfrm>
          <a:off x="10515600" y="695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129903</xdr:rowOff>
    </xdr:from>
    <xdr:to>
      <xdr:col>50</xdr:col>
      <xdr:colOff>165100</xdr:colOff>
      <xdr:row>41</xdr:row>
      <xdr:rowOff>60053</xdr:rowOff>
    </xdr:to>
    <xdr:sp macro="" textlink="">
      <xdr:nvSpPr>
        <xdr:cNvPr id="134" name="楕円 133">
          <a:extLst>
            <a:ext uri="{FF2B5EF4-FFF2-40B4-BE49-F238E27FC236}">
              <a16:creationId xmlns:a16="http://schemas.microsoft.com/office/drawing/2014/main" id="{4F82895E-33DC-4B1B-B4C9-DA43489EB3A8}"/>
            </a:ext>
          </a:extLst>
        </xdr:cNvPr>
        <xdr:cNvSpPr/>
      </xdr:nvSpPr>
      <xdr:spPr>
        <a:xfrm>
          <a:off x="9588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2722</xdr:rowOff>
    </xdr:from>
    <xdr:to>
      <xdr:col>55</xdr:col>
      <xdr:colOff>0</xdr:colOff>
      <xdr:row>41</xdr:row>
      <xdr:rowOff>9253</xdr:rowOff>
    </xdr:to>
    <xdr:cxnSp macro="">
      <xdr:nvCxnSpPr>
        <xdr:cNvPr id="135" name="直線コネクタ 134">
          <a:extLst>
            <a:ext uri="{FF2B5EF4-FFF2-40B4-BE49-F238E27FC236}">
              <a16:creationId xmlns:a16="http://schemas.microsoft.com/office/drawing/2014/main" id="{89FBFF1F-7F1E-4C3F-9417-F77EA3B1A999}"/>
            </a:ext>
          </a:extLst>
        </xdr:cNvPr>
        <xdr:cNvCxnSpPr/>
      </xdr:nvCxnSpPr>
      <xdr:spPr>
        <a:xfrm flipV="1">
          <a:off x="9639300" y="703217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136434</xdr:rowOff>
    </xdr:from>
    <xdr:to>
      <xdr:col>46</xdr:col>
      <xdr:colOff>38100</xdr:colOff>
      <xdr:row>41</xdr:row>
      <xdr:rowOff>66584</xdr:rowOff>
    </xdr:to>
    <xdr:sp macro="" textlink="">
      <xdr:nvSpPr>
        <xdr:cNvPr id="136" name="楕円 135">
          <a:extLst>
            <a:ext uri="{FF2B5EF4-FFF2-40B4-BE49-F238E27FC236}">
              <a16:creationId xmlns:a16="http://schemas.microsoft.com/office/drawing/2014/main" id="{B8F2DA75-C13B-45BC-918C-A24EAB3448FD}"/>
            </a:ext>
          </a:extLst>
        </xdr:cNvPr>
        <xdr:cNvSpPr/>
      </xdr:nvSpPr>
      <xdr:spPr>
        <a:xfrm>
          <a:off x="8699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9253</xdr:rowOff>
    </xdr:from>
    <xdr:to>
      <xdr:col>50</xdr:col>
      <xdr:colOff>114300</xdr:colOff>
      <xdr:row>41</xdr:row>
      <xdr:rowOff>15784</xdr:rowOff>
    </xdr:to>
    <xdr:cxnSp macro="">
      <xdr:nvCxnSpPr>
        <xdr:cNvPr id="137" name="直線コネクタ 136">
          <a:extLst>
            <a:ext uri="{FF2B5EF4-FFF2-40B4-BE49-F238E27FC236}">
              <a16:creationId xmlns:a16="http://schemas.microsoft.com/office/drawing/2014/main" id="{D3EC9782-E405-4F8C-8E17-4CE7F6FEBE98}"/>
            </a:ext>
          </a:extLst>
        </xdr:cNvPr>
        <xdr:cNvCxnSpPr/>
      </xdr:nvCxnSpPr>
      <xdr:spPr>
        <a:xfrm flipV="1">
          <a:off x="8750300" y="70387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8" name="楕円 137">
          <a:extLst>
            <a:ext uri="{FF2B5EF4-FFF2-40B4-BE49-F238E27FC236}">
              <a16:creationId xmlns:a16="http://schemas.microsoft.com/office/drawing/2014/main" id="{A9157E09-84FF-4961-9803-0DD52920AF7F}"/>
            </a:ext>
          </a:extLst>
        </xdr:cNvPr>
        <xdr:cNvSpPr/>
      </xdr:nvSpPr>
      <xdr:spPr>
        <a:xfrm>
          <a:off x="781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15784</xdr:rowOff>
    </xdr:from>
    <xdr:to>
      <xdr:col>45</xdr:col>
      <xdr:colOff>177800</xdr:colOff>
      <xdr:row>41</xdr:row>
      <xdr:rowOff>19050</xdr:rowOff>
    </xdr:to>
    <xdr:cxnSp macro="">
      <xdr:nvCxnSpPr>
        <xdr:cNvPr id="139" name="直線コネクタ 138">
          <a:extLst>
            <a:ext uri="{FF2B5EF4-FFF2-40B4-BE49-F238E27FC236}">
              <a16:creationId xmlns:a16="http://schemas.microsoft.com/office/drawing/2014/main" id="{3E079DE0-09E1-49E3-907F-0E032E76C530}"/>
            </a:ext>
          </a:extLst>
        </xdr:cNvPr>
        <xdr:cNvCxnSpPr/>
      </xdr:nvCxnSpPr>
      <xdr:spPr>
        <a:xfrm flipV="1">
          <a:off x="7861300" y="70452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142966</xdr:rowOff>
    </xdr:from>
    <xdr:to>
      <xdr:col>36</xdr:col>
      <xdr:colOff>165100</xdr:colOff>
      <xdr:row>41</xdr:row>
      <xdr:rowOff>73116</xdr:rowOff>
    </xdr:to>
    <xdr:sp macro="" textlink="">
      <xdr:nvSpPr>
        <xdr:cNvPr id="140" name="楕円 139">
          <a:extLst>
            <a:ext uri="{FF2B5EF4-FFF2-40B4-BE49-F238E27FC236}">
              <a16:creationId xmlns:a16="http://schemas.microsoft.com/office/drawing/2014/main" id="{9BB6B3E8-CA3D-4462-96AE-DC30A73C7538}"/>
            </a:ext>
          </a:extLst>
        </xdr:cNvPr>
        <xdr:cNvSpPr/>
      </xdr:nvSpPr>
      <xdr:spPr>
        <a:xfrm>
          <a:off x="6921500" y="700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22316</xdr:rowOff>
    </xdr:to>
    <xdr:cxnSp macro="">
      <xdr:nvCxnSpPr>
        <xdr:cNvPr id="141" name="直線コネクタ 140">
          <a:extLst>
            <a:ext uri="{FF2B5EF4-FFF2-40B4-BE49-F238E27FC236}">
              <a16:creationId xmlns:a16="http://schemas.microsoft.com/office/drawing/2014/main" id="{96DDFFC2-B467-4C9A-9773-8F6DF940192D}"/>
            </a:ext>
          </a:extLst>
        </xdr:cNvPr>
        <xdr:cNvCxnSpPr/>
      </xdr:nvCxnSpPr>
      <xdr:spPr>
        <a:xfrm flipV="1">
          <a:off x="6972300" y="70485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169653</xdr:rowOff>
    </xdr:from>
    <xdr:ext cx="469744" cy="259045"/>
    <xdr:sp macro="" textlink="">
      <xdr:nvSpPr>
        <xdr:cNvPr id="142" name="n_1aveValue【図書館】&#10;一人当たり面積">
          <a:extLst>
            <a:ext uri="{FF2B5EF4-FFF2-40B4-BE49-F238E27FC236}">
              <a16:creationId xmlns:a16="http://schemas.microsoft.com/office/drawing/2014/main" id="{50B1C16E-12FF-4418-9CE3-CBAFAE4AA96F}"/>
            </a:ext>
          </a:extLst>
        </xdr:cNvPr>
        <xdr:cNvSpPr txBox="1"/>
      </xdr:nvSpPr>
      <xdr:spPr>
        <a:xfrm>
          <a:off x="9391727" y="668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8000</xdr:rowOff>
    </xdr:from>
    <xdr:ext cx="469744" cy="259045"/>
    <xdr:sp macro="" textlink="">
      <xdr:nvSpPr>
        <xdr:cNvPr id="143" name="n_2aveValue【図書館】&#10;一人当たり面積">
          <a:extLst>
            <a:ext uri="{FF2B5EF4-FFF2-40B4-BE49-F238E27FC236}">
              <a16:creationId xmlns:a16="http://schemas.microsoft.com/office/drawing/2014/main" id="{12E4F794-52B1-4C5F-B14B-CC7C6AC0EE21}"/>
            </a:ext>
          </a:extLst>
        </xdr:cNvPr>
        <xdr:cNvSpPr txBox="1"/>
      </xdr:nvSpPr>
      <xdr:spPr>
        <a:xfrm>
          <a:off x="8515427" y="6694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34126</xdr:rowOff>
    </xdr:from>
    <xdr:ext cx="469744" cy="259045"/>
    <xdr:sp macro="" textlink="">
      <xdr:nvSpPr>
        <xdr:cNvPr id="144" name="n_3aveValue【図書館】&#10;一人当たり面積">
          <a:extLst>
            <a:ext uri="{FF2B5EF4-FFF2-40B4-BE49-F238E27FC236}">
              <a16:creationId xmlns:a16="http://schemas.microsoft.com/office/drawing/2014/main" id="{FAEC4E5C-6369-49BF-806E-87662BA4C031}"/>
            </a:ext>
          </a:extLst>
        </xdr:cNvPr>
        <xdr:cNvSpPr txBox="1"/>
      </xdr:nvSpPr>
      <xdr:spPr>
        <a:xfrm>
          <a:off x="7626427" y="672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21062</xdr:rowOff>
    </xdr:from>
    <xdr:ext cx="469744" cy="259045"/>
    <xdr:sp macro="" textlink="">
      <xdr:nvSpPr>
        <xdr:cNvPr id="145" name="n_4aveValue【図書館】&#10;一人当たり面積">
          <a:extLst>
            <a:ext uri="{FF2B5EF4-FFF2-40B4-BE49-F238E27FC236}">
              <a16:creationId xmlns:a16="http://schemas.microsoft.com/office/drawing/2014/main" id="{3CD69401-07FD-4322-93F5-2824B3D1AF8A}"/>
            </a:ext>
          </a:extLst>
        </xdr:cNvPr>
        <xdr:cNvSpPr txBox="1"/>
      </xdr:nvSpPr>
      <xdr:spPr>
        <a:xfrm>
          <a:off x="6737427" y="670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51180</xdr:rowOff>
    </xdr:from>
    <xdr:ext cx="469744" cy="259045"/>
    <xdr:sp macro="" textlink="">
      <xdr:nvSpPr>
        <xdr:cNvPr id="146" name="n_1mainValue【図書館】&#10;一人当たり面積">
          <a:extLst>
            <a:ext uri="{FF2B5EF4-FFF2-40B4-BE49-F238E27FC236}">
              <a16:creationId xmlns:a16="http://schemas.microsoft.com/office/drawing/2014/main" id="{287CA34B-4AD8-4E84-9CF1-74EF163225DF}"/>
            </a:ext>
          </a:extLst>
        </xdr:cNvPr>
        <xdr:cNvSpPr txBox="1"/>
      </xdr:nvSpPr>
      <xdr:spPr>
        <a:xfrm>
          <a:off x="9391727" y="708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57711</xdr:rowOff>
    </xdr:from>
    <xdr:ext cx="469744" cy="259045"/>
    <xdr:sp macro="" textlink="">
      <xdr:nvSpPr>
        <xdr:cNvPr id="147" name="n_2mainValue【図書館】&#10;一人当たり面積">
          <a:extLst>
            <a:ext uri="{FF2B5EF4-FFF2-40B4-BE49-F238E27FC236}">
              <a16:creationId xmlns:a16="http://schemas.microsoft.com/office/drawing/2014/main" id="{6977A0E2-5486-4CFD-AB37-B98636D1E627}"/>
            </a:ext>
          </a:extLst>
        </xdr:cNvPr>
        <xdr:cNvSpPr txBox="1"/>
      </xdr:nvSpPr>
      <xdr:spPr>
        <a:xfrm>
          <a:off x="8515427" y="708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8" name="n_3mainValue【図書館】&#10;一人当たり面積">
          <a:extLst>
            <a:ext uri="{FF2B5EF4-FFF2-40B4-BE49-F238E27FC236}">
              <a16:creationId xmlns:a16="http://schemas.microsoft.com/office/drawing/2014/main" id="{3E9667A0-0BF1-4D4B-98FF-BF045393E04E}"/>
            </a:ext>
          </a:extLst>
        </xdr:cNvPr>
        <xdr:cNvSpPr txBox="1"/>
      </xdr:nvSpPr>
      <xdr:spPr>
        <a:xfrm>
          <a:off x="7626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64243</xdr:rowOff>
    </xdr:from>
    <xdr:ext cx="469744" cy="259045"/>
    <xdr:sp macro="" textlink="">
      <xdr:nvSpPr>
        <xdr:cNvPr id="149" name="n_4mainValue【図書館】&#10;一人当たり面積">
          <a:extLst>
            <a:ext uri="{FF2B5EF4-FFF2-40B4-BE49-F238E27FC236}">
              <a16:creationId xmlns:a16="http://schemas.microsoft.com/office/drawing/2014/main" id="{7E306DD9-9DAF-42A4-923F-71AA0E240074}"/>
            </a:ext>
          </a:extLst>
        </xdr:cNvPr>
        <xdr:cNvSpPr txBox="1"/>
      </xdr:nvSpPr>
      <xdr:spPr>
        <a:xfrm>
          <a:off x="6737427" y="709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5C7F5A9E-91CD-4962-81B8-33D70A2948D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89EE7BE3-CC80-437A-A597-F8C3F341844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3D867462-B551-4835-A8D7-3E3BB049647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311BF17F-05BE-47DD-AE93-700A58CA83F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628FD921-2B06-496D-A42F-526F2F8C347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4CEC35-E0B0-4B0F-8609-25E05F03844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1B024440-D217-485F-9776-1FB33323A8A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44110DDB-C1DF-4989-97C8-92A793A88A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8087510F-B344-4068-8407-D0C26F971FB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F43E6F03-152F-42B2-8BDE-5FD793A89C2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19A1E7C-DBF9-4709-9C75-CDBAD79BAFB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03E8F3A0-E5FA-44EE-A13A-9485F8CDE9D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9C4D080C-3D86-4EAC-9C6B-DF3ACC76A86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3A50FE5B-D972-4D43-986B-02D7DE6FE666}"/>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6CADF7D4-ABF8-46C6-A42B-BE20C057AC4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688C841C-0321-40B8-A16F-D5D3A1E7703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4BD2488D-DCA5-423F-82A1-7E50A5243505}"/>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3F2F06DE-DB90-4D0C-9F91-5BA7D17C193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1EF908FF-B736-452C-8392-F24B46DE53B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1C0F7949-24D7-4F78-BB23-DE94B3D446A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C1C35937-3894-4DFB-9F38-0BDCA591D65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D2B46C41-BB66-4610-A035-0E85A25AAD8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625F0A4C-C71E-46D1-BFB1-169D2B92661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63C0C4A7-E215-4878-BAAB-A1D4EF83F86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DFB9FC9-E675-410D-8884-8B37E75243B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130628</xdr:rowOff>
    </xdr:to>
    <xdr:cxnSp macro="">
      <xdr:nvCxnSpPr>
        <xdr:cNvPr id="175" name="直線コネクタ 174">
          <a:extLst>
            <a:ext uri="{FF2B5EF4-FFF2-40B4-BE49-F238E27FC236}">
              <a16:creationId xmlns:a16="http://schemas.microsoft.com/office/drawing/2014/main" id="{5257EC96-4B85-4902-93B4-4786071A54A0}"/>
            </a:ext>
          </a:extLst>
        </xdr:cNvPr>
        <xdr:cNvCxnSpPr/>
      </xdr:nvCxnSpPr>
      <xdr:spPr>
        <a:xfrm flipV="1">
          <a:off x="4634865" y="9658350"/>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4545C20D-AF2E-491E-B437-0B45F5AF7DC1}"/>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7" name="直線コネクタ 176">
          <a:extLst>
            <a:ext uri="{FF2B5EF4-FFF2-40B4-BE49-F238E27FC236}">
              <a16:creationId xmlns:a16="http://schemas.microsoft.com/office/drawing/2014/main" id="{C560FA3F-78E4-474E-ACC4-084C2AF927B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CBB40033-A38E-481B-A50A-FBC4B9D96238}"/>
            </a:ext>
          </a:extLst>
        </xdr:cNvPr>
        <xdr:cNvSpPr txBox="1"/>
      </xdr:nvSpPr>
      <xdr:spPr>
        <a:xfrm>
          <a:off x="46736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79" name="直線コネクタ 178">
          <a:extLst>
            <a:ext uri="{FF2B5EF4-FFF2-40B4-BE49-F238E27FC236}">
              <a16:creationId xmlns:a16="http://schemas.microsoft.com/office/drawing/2014/main" id="{E1FC7C96-B009-40D1-A7AB-8CF5D153DFB4}"/>
            </a:ext>
          </a:extLst>
        </xdr:cNvPr>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3DF1D1E2-EFDC-40D6-9740-CE8DF134D6CA}"/>
            </a:ext>
          </a:extLst>
        </xdr:cNvPr>
        <xdr:cNvSpPr txBox="1"/>
      </xdr:nvSpPr>
      <xdr:spPr>
        <a:xfrm>
          <a:off x="4673600" y="10384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81" name="フローチャート: 判断 180">
          <a:extLst>
            <a:ext uri="{FF2B5EF4-FFF2-40B4-BE49-F238E27FC236}">
              <a16:creationId xmlns:a16="http://schemas.microsoft.com/office/drawing/2014/main" id="{73B564EC-7ADB-43B7-9779-8FF55FA0BA90}"/>
            </a:ext>
          </a:extLst>
        </xdr:cNvPr>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42273</xdr:rowOff>
    </xdr:from>
    <xdr:to>
      <xdr:col>20</xdr:col>
      <xdr:colOff>38100</xdr:colOff>
      <xdr:row>61</xdr:row>
      <xdr:rowOff>143873</xdr:rowOff>
    </xdr:to>
    <xdr:sp macro="" textlink="">
      <xdr:nvSpPr>
        <xdr:cNvPr id="182" name="フローチャート: 判断 181">
          <a:extLst>
            <a:ext uri="{FF2B5EF4-FFF2-40B4-BE49-F238E27FC236}">
              <a16:creationId xmlns:a16="http://schemas.microsoft.com/office/drawing/2014/main" id="{797F298F-94CE-4352-9715-1DBABE1A045A}"/>
            </a:ext>
          </a:extLst>
        </xdr:cNvPr>
        <xdr:cNvSpPr/>
      </xdr:nvSpPr>
      <xdr:spPr>
        <a:xfrm>
          <a:off x="3746500" y="1050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55335</xdr:rowOff>
    </xdr:from>
    <xdr:to>
      <xdr:col>15</xdr:col>
      <xdr:colOff>101600</xdr:colOff>
      <xdr:row>61</xdr:row>
      <xdr:rowOff>156935</xdr:rowOff>
    </xdr:to>
    <xdr:sp macro="" textlink="">
      <xdr:nvSpPr>
        <xdr:cNvPr id="183" name="フローチャート: 判断 182">
          <a:extLst>
            <a:ext uri="{FF2B5EF4-FFF2-40B4-BE49-F238E27FC236}">
              <a16:creationId xmlns:a16="http://schemas.microsoft.com/office/drawing/2014/main" id="{13EB09FD-D822-4CBA-866B-30B6359A7204}"/>
            </a:ext>
          </a:extLst>
        </xdr:cNvPr>
        <xdr:cNvSpPr/>
      </xdr:nvSpPr>
      <xdr:spPr>
        <a:xfrm>
          <a:off x="28575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184" name="フローチャート: 判断 183">
          <a:extLst>
            <a:ext uri="{FF2B5EF4-FFF2-40B4-BE49-F238E27FC236}">
              <a16:creationId xmlns:a16="http://schemas.microsoft.com/office/drawing/2014/main" id="{76B14864-82E3-406C-A321-C9C9E840D225}"/>
            </a:ext>
          </a:extLst>
        </xdr:cNvPr>
        <xdr:cNvSpPr/>
      </xdr:nvSpPr>
      <xdr:spPr>
        <a:xfrm>
          <a:off x="1968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150041</xdr:rowOff>
    </xdr:from>
    <xdr:to>
      <xdr:col>6</xdr:col>
      <xdr:colOff>38100</xdr:colOff>
      <xdr:row>61</xdr:row>
      <xdr:rowOff>80191</xdr:rowOff>
    </xdr:to>
    <xdr:sp macro="" textlink="">
      <xdr:nvSpPr>
        <xdr:cNvPr id="185" name="フローチャート: 判断 184">
          <a:extLst>
            <a:ext uri="{FF2B5EF4-FFF2-40B4-BE49-F238E27FC236}">
              <a16:creationId xmlns:a16="http://schemas.microsoft.com/office/drawing/2014/main" id="{9B8E0ADF-C1ED-4989-992D-CE6CC6CC9E1E}"/>
            </a:ext>
          </a:extLst>
        </xdr:cNvPr>
        <xdr:cNvSpPr/>
      </xdr:nvSpPr>
      <xdr:spPr>
        <a:xfrm>
          <a:off x="1079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1D71620-673D-437B-AE1C-BB0C788AFAA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A844EA6-3355-414D-8911-80959648D5E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87CAF1A-D094-428C-B681-2FB1C5D04B7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1B706E8C-5F30-4ADA-95B1-E8108E28404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5E32D73-3D6F-4FE7-9682-AD3ED635798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14515</xdr:rowOff>
    </xdr:from>
    <xdr:to>
      <xdr:col>24</xdr:col>
      <xdr:colOff>114300</xdr:colOff>
      <xdr:row>62</xdr:row>
      <xdr:rowOff>116115</xdr:rowOff>
    </xdr:to>
    <xdr:sp macro="" textlink="">
      <xdr:nvSpPr>
        <xdr:cNvPr id="191" name="楕円 190">
          <a:extLst>
            <a:ext uri="{FF2B5EF4-FFF2-40B4-BE49-F238E27FC236}">
              <a16:creationId xmlns:a16="http://schemas.microsoft.com/office/drawing/2014/main" id="{EA6C29F7-CA17-4B33-8577-7ECA108F181F}"/>
            </a:ext>
          </a:extLst>
        </xdr:cNvPr>
        <xdr:cNvSpPr/>
      </xdr:nvSpPr>
      <xdr:spPr>
        <a:xfrm>
          <a:off x="4584700" y="1064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164392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69BFEE2F-6600-4B29-BCFE-4F893BD37C8D}"/>
            </a:ext>
          </a:extLst>
        </xdr:cNvPr>
        <xdr:cNvSpPr txBox="1"/>
      </xdr:nvSpPr>
      <xdr:spPr>
        <a:xfrm>
          <a:off x="4673600"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70031</xdr:rowOff>
    </xdr:from>
    <xdr:to>
      <xdr:col>20</xdr:col>
      <xdr:colOff>38100</xdr:colOff>
      <xdr:row>62</xdr:row>
      <xdr:rowOff>181</xdr:rowOff>
    </xdr:to>
    <xdr:sp macro="" textlink="">
      <xdr:nvSpPr>
        <xdr:cNvPr id="193" name="楕円 192">
          <a:extLst>
            <a:ext uri="{FF2B5EF4-FFF2-40B4-BE49-F238E27FC236}">
              <a16:creationId xmlns:a16="http://schemas.microsoft.com/office/drawing/2014/main" id="{8DB86EBB-1D15-452A-A39B-02412E3FA718}"/>
            </a:ext>
          </a:extLst>
        </xdr:cNvPr>
        <xdr:cNvSpPr/>
      </xdr:nvSpPr>
      <xdr:spPr>
        <a:xfrm>
          <a:off x="3746500" y="105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120831</xdr:rowOff>
    </xdr:from>
    <xdr:to>
      <xdr:col>24</xdr:col>
      <xdr:colOff>63500</xdr:colOff>
      <xdr:row>62</xdr:row>
      <xdr:rowOff>65315</xdr:rowOff>
    </xdr:to>
    <xdr:cxnSp macro="">
      <xdr:nvCxnSpPr>
        <xdr:cNvPr id="194" name="直線コネクタ 193">
          <a:extLst>
            <a:ext uri="{FF2B5EF4-FFF2-40B4-BE49-F238E27FC236}">
              <a16:creationId xmlns:a16="http://schemas.microsoft.com/office/drawing/2014/main" id="{C23EECC0-CB55-4C60-96F6-F8C999FFECFC}"/>
            </a:ext>
          </a:extLst>
        </xdr:cNvPr>
        <xdr:cNvCxnSpPr/>
      </xdr:nvCxnSpPr>
      <xdr:spPr>
        <a:xfrm>
          <a:off x="3797300" y="10579281"/>
          <a:ext cx="838200" cy="1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101056</xdr:rowOff>
    </xdr:from>
    <xdr:to>
      <xdr:col>15</xdr:col>
      <xdr:colOff>101600</xdr:colOff>
      <xdr:row>62</xdr:row>
      <xdr:rowOff>31206</xdr:rowOff>
    </xdr:to>
    <xdr:sp macro="" textlink="">
      <xdr:nvSpPr>
        <xdr:cNvPr id="195" name="楕円 194">
          <a:extLst>
            <a:ext uri="{FF2B5EF4-FFF2-40B4-BE49-F238E27FC236}">
              <a16:creationId xmlns:a16="http://schemas.microsoft.com/office/drawing/2014/main" id="{969177F8-84E8-4D6C-99D7-F24C37F7DC45}"/>
            </a:ext>
          </a:extLst>
        </xdr:cNvPr>
        <xdr:cNvSpPr/>
      </xdr:nvSpPr>
      <xdr:spPr>
        <a:xfrm>
          <a:off x="2857500" y="1055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120831</xdr:rowOff>
    </xdr:from>
    <xdr:to>
      <xdr:col>19</xdr:col>
      <xdr:colOff>177800</xdr:colOff>
      <xdr:row>61</xdr:row>
      <xdr:rowOff>151856</xdr:rowOff>
    </xdr:to>
    <xdr:cxnSp macro="">
      <xdr:nvCxnSpPr>
        <xdr:cNvPr id="196" name="直線コネクタ 195">
          <a:extLst>
            <a:ext uri="{FF2B5EF4-FFF2-40B4-BE49-F238E27FC236}">
              <a16:creationId xmlns:a16="http://schemas.microsoft.com/office/drawing/2014/main" id="{D17D5F60-1907-4BBF-A5D1-5926D2BB054A}"/>
            </a:ext>
          </a:extLst>
        </xdr:cNvPr>
        <xdr:cNvCxnSpPr/>
      </xdr:nvCxnSpPr>
      <xdr:spPr>
        <a:xfrm flipV="1">
          <a:off x="2908300" y="1057928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87993</xdr:rowOff>
    </xdr:from>
    <xdr:to>
      <xdr:col>10</xdr:col>
      <xdr:colOff>165100</xdr:colOff>
      <xdr:row>62</xdr:row>
      <xdr:rowOff>18143</xdr:rowOff>
    </xdr:to>
    <xdr:sp macro="" textlink="">
      <xdr:nvSpPr>
        <xdr:cNvPr id="197" name="楕円 196">
          <a:extLst>
            <a:ext uri="{FF2B5EF4-FFF2-40B4-BE49-F238E27FC236}">
              <a16:creationId xmlns:a16="http://schemas.microsoft.com/office/drawing/2014/main" id="{6C2EEE91-D8B6-4EBB-891F-CF46F56BF4FE}"/>
            </a:ext>
          </a:extLst>
        </xdr:cNvPr>
        <xdr:cNvSpPr/>
      </xdr:nvSpPr>
      <xdr:spPr>
        <a:xfrm>
          <a:off x="1968500" y="105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138793</xdr:rowOff>
    </xdr:from>
    <xdr:to>
      <xdr:col>15</xdr:col>
      <xdr:colOff>50800</xdr:colOff>
      <xdr:row>61</xdr:row>
      <xdr:rowOff>151856</xdr:rowOff>
    </xdr:to>
    <xdr:cxnSp macro="">
      <xdr:nvCxnSpPr>
        <xdr:cNvPr id="198" name="直線コネクタ 197">
          <a:extLst>
            <a:ext uri="{FF2B5EF4-FFF2-40B4-BE49-F238E27FC236}">
              <a16:creationId xmlns:a16="http://schemas.microsoft.com/office/drawing/2014/main" id="{9E4DE1FA-B981-4281-A29F-C8DD9028C05D}"/>
            </a:ext>
          </a:extLst>
        </xdr:cNvPr>
        <xdr:cNvCxnSpPr/>
      </xdr:nvCxnSpPr>
      <xdr:spPr>
        <a:xfrm>
          <a:off x="2019300" y="1059724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65133</xdr:rowOff>
    </xdr:from>
    <xdr:to>
      <xdr:col>6</xdr:col>
      <xdr:colOff>38100</xdr:colOff>
      <xdr:row>61</xdr:row>
      <xdr:rowOff>166733</xdr:rowOff>
    </xdr:to>
    <xdr:sp macro="" textlink="">
      <xdr:nvSpPr>
        <xdr:cNvPr id="199" name="楕円 198">
          <a:extLst>
            <a:ext uri="{FF2B5EF4-FFF2-40B4-BE49-F238E27FC236}">
              <a16:creationId xmlns:a16="http://schemas.microsoft.com/office/drawing/2014/main" id="{60BA82F6-BB1F-40C1-A125-94247B9FDD25}"/>
            </a:ext>
          </a:extLst>
        </xdr:cNvPr>
        <xdr:cNvSpPr/>
      </xdr:nvSpPr>
      <xdr:spPr>
        <a:xfrm>
          <a:off x="1079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115933</xdr:rowOff>
    </xdr:from>
    <xdr:to>
      <xdr:col>10</xdr:col>
      <xdr:colOff>114300</xdr:colOff>
      <xdr:row>61</xdr:row>
      <xdr:rowOff>138793</xdr:rowOff>
    </xdr:to>
    <xdr:cxnSp macro="">
      <xdr:nvCxnSpPr>
        <xdr:cNvPr id="200" name="直線コネクタ 199">
          <a:extLst>
            <a:ext uri="{FF2B5EF4-FFF2-40B4-BE49-F238E27FC236}">
              <a16:creationId xmlns:a16="http://schemas.microsoft.com/office/drawing/2014/main" id="{49043A72-95F0-43D3-8B5D-F79D64C06DE9}"/>
            </a:ext>
          </a:extLst>
        </xdr:cNvPr>
        <xdr:cNvCxnSpPr/>
      </xdr:nvCxnSpPr>
      <xdr:spPr>
        <a:xfrm>
          <a:off x="1130300" y="1057438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160400</xdr:rowOff>
    </xdr:from>
    <xdr:ext cx="405111" cy="259045"/>
    <xdr:sp macro="" textlink="">
      <xdr:nvSpPr>
        <xdr:cNvPr id="201" name="n_1aveValue【体育館・プール】&#10;有形固定資産減価償却率">
          <a:extLst>
            <a:ext uri="{FF2B5EF4-FFF2-40B4-BE49-F238E27FC236}">
              <a16:creationId xmlns:a16="http://schemas.microsoft.com/office/drawing/2014/main" id="{D003EC15-FCB1-40B9-B6F9-66746972D495}"/>
            </a:ext>
          </a:extLst>
        </xdr:cNvPr>
        <xdr:cNvSpPr txBox="1"/>
      </xdr:nvSpPr>
      <xdr:spPr>
        <a:xfrm>
          <a:off x="3582044" y="1027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2012</xdr:rowOff>
    </xdr:from>
    <xdr:ext cx="405111" cy="259045"/>
    <xdr:sp macro="" textlink="">
      <xdr:nvSpPr>
        <xdr:cNvPr id="202" name="n_2aveValue【体育館・プール】&#10;有形固定資産減価償却率">
          <a:extLst>
            <a:ext uri="{FF2B5EF4-FFF2-40B4-BE49-F238E27FC236}">
              <a16:creationId xmlns:a16="http://schemas.microsoft.com/office/drawing/2014/main" id="{BC533128-6A07-4945-86F7-A6B2893C472E}"/>
            </a:ext>
          </a:extLst>
        </xdr:cNvPr>
        <xdr:cNvSpPr txBox="1"/>
      </xdr:nvSpPr>
      <xdr:spPr>
        <a:xfrm>
          <a:off x="2705744" y="1028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152236</xdr:rowOff>
    </xdr:from>
    <xdr:ext cx="405111" cy="259045"/>
    <xdr:sp macro="" textlink="">
      <xdr:nvSpPr>
        <xdr:cNvPr id="203" name="n_3aveValue【体育館・プール】&#10;有形固定資産減価償却率">
          <a:extLst>
            <a:ext uri="{FF2B5EF4-FFF2-40B4-BE49-F238E27FC236}">
              <a16:creationId xmlns:a16="http://schemas.microsoft.com/office/drawing/2014/main" id="{E3FF567C-70E5-47B3-84C3-6525016B289C}"/>
            </a:ext>
          </a:extLst>
        </xdr:cNvPr>
        <xdr:cNvSpPr txBox="1"/>
      </xdr:nvSpPr>
      <xdr:spPr>
        <a:xfrm>
          <a:off x="18167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96718</xdr:rowOff>
    </xdr:from>
    <xdr:ext cx="405111" cy="259045"/>
    <xdr:sp macro="" textlink="">
      <xdr:nvSpPr>
        <xdr:cNvPr id="204" name="n_4aveValue【体育館・プール】&#10;有形固定資産減価償却率">
          <a:extLst>
            <a:ext uri="{FF2B5EF4-FFF2-40B4-BE49-F238E27FC236}">
              <a16:creationId xmlns:a16="http://schemas.microsoft.com/office/drawing/2014/main" id="{E2A106A2-4263-4406-B9C1-14C8BF3A2693}"/>
            </a:ext>
          </a:extLst>
        </xdr:cNvPr>
        <xdr:cNvSpPr txBox="1"/>
      </xdr:nvSpPr>
      <xdr:spPr>
        <a:xfrm>
          <a:off x="927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162758</xdr:rowOff>
    </xdr:from>
    <xdr:ext cx="405111" cy="259045"/>
    <xdr:sp macro="" textlink="">
      <xdr:nvSpPr>
        <xdr:cNvPr id="205" name="n_1mainValue【体育館・プール】&#10;有形固定資産減価償却率">
          <a:extLst>
            <a:ext uri="{FF2B5EF4-FFF2-40B4-BE49-F238E27FC236}">
              <a16:creationId xmlns:a16="http://schemas.microsoft.com/office/drawing/2014/main" id="{B9A4D9CA-B61D-4039-B454-1B14E22E2B21}"/>
            </a:ext>
          </a:extLst>
        </xdr:cNvPr>
        <xdr:cNvSpPr txBox="1"/>
      </xdr:nvSpPr>
      <xdr:spPr>
        <a:xfrm>
          <a:off x="3582044" y="1062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22333</xdr:rowOff>
    </xdr:from>
    <xdr:ext cx="405111" cy="259045"/>
    <xdr:sp macro="" textlink="">
      <xdr:nvSpPr>
        <xdr:cNvPr id="206" name="n_2mainValue【体育館・プール】&#10;有形固定資産減価償却率">
          <a:extLst>
            <a:ext uri="{FF2B5EF4-FFF2-40B4-BE49-F238E27FC236}">
              <a16:creationId xmlns:a16="http://schemas.microsoft.com/office/drawing/2014/main" id="{43F8A54E-54CF-4D56-B649-69D622C51B7E}"/>
            </a:ext>
          </a:extLst>
        </xdr:cNvPr>
        <xdr:cNvSpPr txBox="1"/>
      </xdr:nvSpPr>
      <xdr:spPr>
        <a:xfrm>
          <a:off x="2705744" y="1065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9270</xdr:rowOff>
    </xdr:from>
    <xdr:ext cx="405111" cy="259045"/>
    <xdr:sp macro="" textlink="">
      <xdr:nvSpPr>
        <xdr:cNvPr id="207" name="n_3mainValue【体育館・プール】&#10;有形固定資産減価償却率">
          <a:extLst>
            <a:ext uri="{FF2B5EF4-FFF2-40B4-BE49-F238E27FC236}">
              <a16:creationId xmlns:a16="http://schemas.microsoft.com/office/drawing/2014/main" id="{82F33A93-F44A-4F2C-B143-B0B691677490}"/>
            </a:ext>
          </a:extLst>
        </xdr:cNvPr>
        <xdr:cNvSpPr txBox="1"/>
      </xdr:nvSpPr>
      <xdr:spPr>
        <a:xfrm>
          <a:off x="18167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157860</xdr:rowOff>
    </xdr:from>
    <xdr:ext cx="405111" cy="259045"/>
    <xdr:sp macro="" textlink="">
      <xdr:nvSpPr>
        <xdr:cNvPr id="208" name="n_4mainValue【体育館・プール】&#10;有形固定資産減価償却率">
          <a:extLst>
            <a:ext uri="{FF2B5EF4-FFF2-40B4-BE49-F238E27FC236}">
              <a16:creationId xmlns:a16="http://schemas.microsoft.com/office/drawing/2014/main" id="{A283B658-F730-4745-B56A-D5A6EBB99D38}"/>
            </a:ext>
          </a:extLst>
        </xdr:cNvPr>
        <xdr:cNvSpPr txBox="1"/>
      </xdr:nvSpPr>
      <xdr:spPr>
        <a:xfrm>
          <a:off x="927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F8B3A764-E3BD-42DA-8963-0F24C5D71C1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5898307B-2BD7-4571-870D-1728F66499C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2FFD7624-901A-4DE2-B92A-F9B3C53C7D8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63932C0C-661F-4D13-AD9B-7F760777AD0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4E309C42-C4DF-43A8-A83A-FC83CDF2458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F4EC6EC2-D2A5-433B-80C3-719920671A5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74811F5A-D1CF-47BF-8D9C-02E86233405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00D2C94-AC35-416D-80E6-1B9E4F9DE14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F0DE534-680E-4E49-B36C-C6A76E2EAEC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5C45F85-D016-4EA1-9EEA-D9A9ACC660F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F932D9A8-BD66-47BD-9B31-BB8A35735ED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750CDD2F-FBDD-4651-83F3-B4FBEEDB046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48828CEC-76B8-4C6B-AC0F-B299B931DB5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C96ACF24-C51B-41FB-8E08-B11FB2EF549E}"/>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B24CDB8E-B640-4FFB-B534-76E88237E5D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EA685E16-3BC6-4A57-A764-CC39BA2F731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3F0131A7-675C-443B-8D1B-2BFD48EAC81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E9112A32-662D-4FED-8393-573E0B47DD9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35A14227-C3BF-423B-B83F-9CA0E293782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F85A9D75-464B-4E26-B899-B9D7AC71897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8E52498B-EEFB-498A-B3B8-6537DC25410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6FBBC831-029E-4619-887E-B7EE5D34BF4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61FCB96A-453A-4C35-8080-6B79D292849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76200</xdr:rowOff>
    </xdr:from>
    <xdr:to>
      <xdr:col>54</xdr:col>
      <xdr:colOff>189865</xdr:colOff>
      <xdr:row>63</xdr:row>
      <xdr:rowOff>144780</xdr:rowOff>
    </xdr:to>
    <xdr:cxnSp macro="">
      <xdr:nvCxnSpPr>
        <xdr:cNvPr id="232" name="直線コネクタ 231">
          <a:extLst>
            <a:ext uri="{FF2B5EF4-FFF2-40B4-BE49-F238E27FC236}">
              <a16:creationId xmlns:a16="http://schemas.microsoft.com/office/drawing/2014/main" id="{451AC3DE-4EEC-4C14-8084-B14136E82B3F}"/>
            </a:ext>
          </a:extLst>
        </xdr:cNvPr>
        <xdr:cNvCxnSpPr/>
      </xdr:nvCxnSpPr>
      <xdr:spPr>
        <a:xfrm flipV="1">
          <a:off x="10476865" y="950595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148607</xdr:rowOff>
    </xdr:from>
    <xdr:ext cx="469744" cy="259045"/>
    <xdr:sp macro="" textlink="">
      <xdr:nvSpPr>
        <xdr:cNvPr id="233" name="【体育館・プール】&#10;一人当たり面積最小値テキスト">
          <a:extLst>
            <a:ext uri="{FF2B5EF4-FFF2-40B4-BE49-F238E27FC236}">
              <a16:creationId xmlns:a16="http://schemas.microsoft.com/office/drawing/2014/main" id="{C8B6203B-EC6C-431A-B8C8-52946D4C5723}"/>
            </a:ext>
          </a:extLst>
        </xdr:cNvPr>
        <xdr:cNvSpPr txBox="1"/>
      </xdr:nvSpPr>
      <xdr:spPr>
        <a:xfrm>
          <a:off x="10515600"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144780</xdr:rowOff>
    </xdr:from>
    <xdr:to>
      <xdr:col>55</xdr:col>
      <xdr:colOff>88900</xdr:colOff>
      <xdr:row>63</xdr:row>
      <xdr:rowOff>144780</xdr:rowOff>
    </xdr:to>
    <xdr:cxnSp macro="">
      <xdr:nvCxnSpPr>
        <xdr:cNvPr id="234" name="直線コネクタ 233">
          <a:extLst>
            <a:ext uri="{FF2B5EF4-FFF2-40B4-BE49-F238E27FC236}">
              <a16:creationId xmlns:a16="http://schemas.microsoft.com/office/drawing/2014/main" id="{D430D81F-704A-40AC-BA19-FA53EFC1E31E}"/>
            </a:ext>
          </a:extLst>
        </xdr:cNvPr>
        <xdr:cNvCxnSpPr/>
      </xdr:nvCxnSpPr>
      <xdr:spPr>
        <a:xfrm>
          <a:off x="10388600" y="1094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22877</xdr:rowOff>
    </xdr:from>
    <xdr:ext cx="469744" cy="259045"/>
    <xdr:sp macro="" textlink="">
      <xdr:nvSpPr>
        <xdr:cNvPr id="235" name="【体育館・プール】&#10;一人当たり面積最大値テキスト">
          <a:extLst>
            <a:ext uri="{FF2B5EF4-FFF2-40B4-BE49-F238E27FC236}">
              <a16:creationId xmlns:a16="http://schemas.microsoft.com/office/drawing/2014/main" id="{68274E1F-824A-49D1-8859-8EBD3D215F68}"/>
            </a:ext>
          </a:extLst>
        </xdr:cNvPr>
        <xdr:cNvSpPr txBox="1"/>
      </xdr:nvSpPr>
      <xdr:spPr>
        <a:xfrm>
          <a:off x="10515600" y="928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76200</xdr:rowOff>
    </xdr:from>
    <xdr:to>
      <xdr:col>55</xdr:col>
      <xdr:colOff>88900</xdr:colOff>
      <xdr:row>55</xdr:row>
      <xdr:rowOff>76200</xdr:rowOff>
    </xdr:to>
    <xdr:cxnSp macro="">
      <xdr:nvCxnSpPr>
        <xdr:cNvPr id="236" name="直線コネクタ 235">
          <a:extLst>
            <a:ext uri="{FF2B5EF4-FFF2-40B4-BE49-F238E27FC236}">
              <a16:creationId xmlns:a16="http://schemas.microsoft.com/office/drawing/2014/main" id="{7EC3845D-7B19-46F9-A666-2F626D168B08}"/>
            </a:ext>
          </a:extLst>
        </xdr:cNvPr>
        <xdr:cNvCxnSpPr/>
      </xdr:nvCxnSpPr>
      <xdr:spPr>
        <a:xfrm>
          <a:off x="10388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140987</xdr:rowOff>
    </xdr:from>
    <xdr:ext cx="469744" cy="259045"/>
    <xdr:sp macro="" textlink="">
      <xdr:nvSpPr>
        <xdr:cNvPr id="237" name="【体育館・プール】&#10;一人当たり面積平均値テキスト">
          <a:extLst>
            <a:ext uri="{FF2B5EF4-FFF2-40B4-BE49-F238E27FC236}">
              <a16:creationId xmlns:a16="http://schemas.microsoft.com/office/drawing/2014/main" id="{0A82E892-9B8A-48AF-8A0C-53049D70E144}"/>
            </a:ext>
          </a:extLst>
        </xdr:cNvPr>
        <xdr:cNvSpPr txBox="1"/>
      </xdr:nvSpPr>
      <xdr:spPr>
        <a:xfrm>
          <a:off x="10515600" y="10427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162560</xdr:rowOff>
    </xdr:from>
    <xdr:to>
      <xdr:col>55</xdr:col>
      <xdr:colOff>50800</xdr:colOff>
      <xdr:row>61</xdr:row>
      <xdr:rowOff>92710</xdr:rowOff>
    </xdr:to>
    <xdr:sp macro="" textlink="">
      <xdr:nvSpPr>
        <xdr:cNvPr id="238" name="フローチャート: 判断 237">
          <a:extLst>
            <a:ext uri="{FF2B5EF4-FFF2-40B4-BE49-F238E27FC236}">
              <a16:creationId xmlns:a16="http://schemas.microsoft.com/office/drawing/2014/main" id="{C37BB696-3935-46E4-A77D-2468A10A2E87}"/>
            </a:ext>
          </a:extLst>
        </xdr:cNvPr>
        <xdr:cNvSpPr/>
      </xdr:nvSpPr>
      <xdr:spPr>
        <a:xfrm>
          <a:off x="104267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163830</xdr:rowOff>
    </xdr:from>
    <xdr:to>
      <xdr:col>50</xdr:col>
      <xdr:colOff>165100</xdr:colOff>
      <xdr:row>61</xdr:row>
      <xdr:rowOff>93980</xdr:rowOff>
    </xdr:to>
    <xdr:sp macro="" textlink="">
      <xdr:nvSpPr>
        <xdr:cNvPr id="239" name="フローチャート: 判断 238">
          <a:extLst>
            <a:ext uri="{FF2B5EF4-FFF2-40B4-BE49-F238E27FC236}">
              <a16:creationId xmlns:a16="http://schemas.microsoft.com/office/drawing/2014/main" id="{33B211B5-131F-48EB-B8AF-EC973BE6FE48}"/>
            </a:ext>
          </a:extLst>
        </xdr:cNvPr>
        <xdr:cNvSpPr/>
      </xdr:nvSpPr>
      <xdr:spPr>
        <a:xfrm>
          <a:off x="9588500" y="1045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26670</xdr:rowOff>
    </xdr:from>
    <xdr:to>
      <xdr:col>46</xdr:col>
      <xdr:colOff>38100</xdr:colOff>
      <xdr:row>61</xdr:row>
      <xdr:rowOff>128270</xdr:rowOff>
    </xdr:to>
    <xdr:sp macro="" textlink="">
      <xdr:nvSpPr>
        <xdr:cNvPr id="240" name="フローチャート: 判断 239">
          <a:extLst>
            <a:ext uri="{FF2B5EF4-FFF2-40B4-BE49-F238E27FC236}">
              <a16:creationId xmlns:a16="http://schemas.microsoft.com/office/drawing/2014/main" id="{E3123F8C-9DAB-4821-966C-0D8678C8E045}"/>
            </a:ext>
          </a:extLst>
        </xdr:cNvPr>
        <xdr:cNvSpPr/>
      </xdr:nvSpPr>
      <xdr:spPr>
        <a:xfrm>
          <a:off x="86995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34290</xdr:rowOff>
    </xdr:from>
    <xdr:to>
      <xdr:col>41</xdr:col>
      <xdr:colOff>101600</xdr:colOff>
      <xdr:row>61</xdr:row>
      <xdr:rowOff>135890</xdr:rowOff>
    </xdr:to>
    <xdr:sp macro="" textlink="">
      <xdr:nvSpPr>
        <xdr:cNvPr id="241" name="フローチャート: 判断 240">
          <a:extLst>
            <a:ext uri="{FF2B5EF4-FFF2-40B4-BE49-F238E27FC236}">
              <a16:creationId xmlns:a16="http://schemas.microsoft.com/office/drawing/2014/main" id="{BBE4B97C-0EE7-4565-978D-B0D7D8E78577}"/>
            </a:ext>
          </a:extLst>
        </xdr:cNvPr>
        <xdr:cNvSpPr/>
      </xdr:nvSpPr>
      <xdr:spPr>
        <a:xfrm>
          <a:off x="7810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43180</xdr:rowOff>
    </xdr:from>
    <xdr:to>
      <xdr:col>36</xdr:col>
      <xdr:colOff>165100</xdr:colOff>
      <xdr:row>61</xdr:row>
      <xdr:rowOff>144780</xdr:rowOff>
    </xdr:to>
    <xdr:sp macro="" textlink="">
      <xdr:nvSpPr>
        <xdr:cNvPr id="242" name="フローチャート: 判断 241">
          <a:extLst>
            <a:ext uri="{FF2B5EF4-FFF2-40B4-BE49-F238E27FC236}">
              <a16:creationId xmlns:a16="http://schemas.microsoft.com/office/drawing/2014/main" id="{2F3C23F7-0966-4F57-8303-B94D01EE6035}"/>
            </a:ext>
          </a:extLst>
        </xdr:cNvPr>
        <xdr:cNvSpPr/>
      </xdr:nvSpPr>
      <xdr:spPr>
        <a:xfrm>
          <a:off x="6921500" y="1050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ED4213D-E5A0-4F7B-8B84-70F43F7D1DD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1939767-D3E2-42C4-B529-A4D03E6BD14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A799D25-D42E-441A-9F18-DD8AD9E2C6D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EF8EDBF-E223-4AB2-B6B7-3BD321CF439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CAD4A330-DB39-4904-943B-DE5D6A3F221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127000</xdr:rowOff>
    </xdr:from>
    <xdr:to>
      <xdr:col>55</xdr:col>
      <xdr:colOff>50800</xdr:colOff>
      <xdr:row>61</xdr:row>
      <xdr:rowOff>57150</xdr:rowOff>
    </xdr:to>
    <xdr:sp macro="" textlink="">
      <xdr:nvSpPr>
        <xdr:cNvPr id="248" name="楕円 247">
          <a:extLst>
            <a:ext uri="{FF2B5EF4-FFF2-40B4-BE49-F238E27FC236}">
              <a16:creationId xmlns:a16="http://schemas.microsoft.com/office/drawing/2014/main" id="{07C7FF9B-915E-4CA4-83EA-3003C0E1E3C4}"/>
            </a:ext>
          </a:extLst>
        </xdr:cNvPr>
        <xdr:cNvSpPr/>
      </xdr:nvSpPr>
      <xdr:spPr>
        <a:xfrm>
          <a:off x="104267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149877</xdr:rowOff>
    </xdr:from>
    <xdr:ext cx="469744" cy="259045"/>
    <xdr:sp macro="" textlink="">
      <xdr:nvSpPr>
        <xdr:cNvPr id="249" name="【体育館・プール】&#10;一人当たり面積該当値テキスト">
          <a:extLst>
            <a:ext uri="{FF2B5EF4-FFF2-40B4-BE49-F238E27FC236}">
              <a16:creationId xmlns:a16="http://schemas.microsoft.com/office/drawing/2014/main" id="{54CC2B90-0B21-4855-B8F9-4CEBB88423D0}"/>
            </a:ext>
          </a:extLst>
        </xdr:cNvPr>
        <xdr:cNvSpPr txBox="1"/>
      </xdr:nvSpPr>
      <xdr:spPr>
        <a:xfrm>
          <a:off x="10515600"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142240</xdr:rowOff>
    </xdr:from>
    <xdr:to>
      <xdr:col>50</xdr:col>
      <xdr:colOff>165100</xdr:colOff>
      <xdr:row>61</xdr:row>
      <xdr:rowOff>72390</xdr:rowOff>
    </xdr:to>
    <xdr:sp macro="" textlink="">
      <xdr:nvSpPr>
        <xdr:cNvPr id="250" name="楕円 249">
          <a:extLst>
            <a:ext uri="{FF2B5EF4-FFF2-40B4-BE49-F238E27FC236}">
              <a16:creationId xmlns:a16="http://schemas.microsoft.com/office/drawing/2014/main" id="{70182C36-EBD1-4741-8495-A3D581C14BFB}"/>
            </a:ext>
          </a:extLst>
        </xdr:cNvPr>
        <xdr:cNvSpPr/>
      </xdr:nvSpPr>
      <xdr:spPr>
        <a:xfrm>
          <a:off x="9588500" y="1042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6350</xdr:rowOff>
    </xdr:from>
    <xdr:to>
      <xdr:col>55</xdr:col>
      <xdr:colOff>0</xdr:colOff>
      <xdr:row>61</xdr:row>
      <xdr:rowOff>21590</xdr:rowOff>
    </xdr:to>
    <xdr:cxnSp macro="">
      <xdr:nvCxnSpPr>
        <xdr:cNvPr id="251" name="直線コネクタ 250">
          <a:extLst>
            <a:ext uri="{FF2B5EF4-FFF2-40B4-BE49-F238E27FC236}">
              <a16:creationId xmlns:a16="http://schemas.microsoft.com/office/drawing/2014/main" id="{0CBA5EAB-F9FF-49B4-8F06-0A1B224A42D0}"/>
            </a:ext>
          </a:extLst>
        </xdr:cNvPr>
        <xdr:cNvCxnSpPr/>
      </xdr:nvCxnSpPr>
      <xdr:spPr>
        <a:xfrm flipV="1">
          <a:off x="9639300" y="104648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156210</xdr:rowOff>
    </xdr:from>
    <xdr:to>
      <xdr:col>46</xdr:col>
      <xdr:colOff>38100</xdr:colOff>
      <xdr:row>61</xdr:row>
      <xdr:rowOff>86360</xdr:rowOff>
    </xdr:to>
    <xdr:sp macro="" textlink="">
      <xdr:nvSpPr>
        <xdr:cNvPr id="252" name="楕円 251">
          <a:extLst>
            <a:ext uri="{FF2B5EF4-FFF2-40B4-BE49-F238E27FC236}">
              <a16:creationId xmlns:a16="http://schemas.microsoft.com/office/drawing/2014/main" id="{E74C3FA9-9249-42D9-8714-FF940983D05F}"/>
            </a:ext>
          </a:extLst>
        </xdr:cNvPr>
        <xdr:cNvSpPr/>
      </xdr:nvSpPr>
      <xdr:spPr>
        <a:xfrm>
          <a:off x="8699500" y="104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21590</xdr:rowOff>
    </xdr:from>
    <xdr:to>
      <xdr:col>50</xdr:col>
      <xdr:colOff>114300</xdr:colOff>
      <xdr:row>61</xdr:row>
      <xdr:rowOff>35560</xdr:rowOff>
    </xdr:to>
    <xdr:cxnSp macro="">
      <xdr:nvCxnSpPr>
        <xdr:cNvPr id="253" name="直線コネクタ 252">
          <a:extLst>
            <a:ext uri="{FF2B5EF4-FFF2-40B4-BE49-F238E27FC236}">
              <a16:creationId xmlns:a16="http://schemas.microsoft.com/office/drawing/2014/main" id="{5AE16426-FB76-4FE9-8878-A38173D4A850}"/>
            </a:ext>
          </a:extLst>
        </xdr:cNvPr>
        <xdr:cNvCxnSpPr/>
      </xdr:nvCxnSpPr>
      <xdr:spPr>
        <a:xfrm flipV="1">
          <a:off x="8750300" y="1048004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166370</xdr:rowOff>
    </xdr:from>
    <xdr:to>
      <xdr:col>41</xdr:col>
      <xdr:colOff>101600</xdr:colOff>
      <xdr:row>61</xdr:row>
      <xdr:rowOff>96520</xdr:rowOff>
    </xdr:to>
    <xdr:sp macro="" textlink="">
      <xdr:nvSpPr>
        <xdr:cNvPr id="254" name="楕円 253">
          <a:extLst>
            <a:ext uri="{FF2B5EF4-FFF2-40B4-BE49-F238E27FC236}">
              <a16:creationId xmlns:a16="http://schemas.microsoft.com/office/drawing/2014/main" id="{6AF03935-8E88-4A58-A324-46E6229DA1AB}"/>
            </a:ext>
          </a:extLst>
        </xdr:cNvPr>
        <xdr:cNvSpPr/>
      </xdr:nvSpPr>
      <xdr:spPr>
        <a:xfrm>
          <a:off x="7810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35560</xdr:rowOff>
    </xdr:from>
    <xdr:to>
      <xdr:col>45</xdr:col>
      <xdr:colOff>177800</xdr:colOff>
      <xdr:row>61</xdr:row>
      <xdr:rowOff>45720</xdr:rowOff>
    </xdr:to>
    <xdr:cxnSp macro="">
      <xdr:nvCxnSpPr>
        <xdr:cNvPr id="255" name="直線コネクタ 254">
          <a:extLst>
            <a:ext uri="{FF2B5EF4-FFF2-40B4-BE49-F238E27FC236}">
              <a16:creationId xmlns:a16="http://schemas.microsoft.com/office/drawing/2014/main" id="{684CAFF5-4398-4EE0-952E-6E29C611A5B7}"/>
            </a:ext>
          </a:extLst>
        </xdr:cNvPr>
        <xdr:cNvCxnSpPr/>
      </xdr:nvCxnSpPr>
      <xdr:spPr>
        <a:xfrm flipV="1">
          <a:off x="7861300" y="1049401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3810</xdr:rowOff>
    </xdr:from>
    <xdr:to>
      <xdr:col>36</xdr:col>
      <xdr:colOff>165100</xdr:colOff>
      <xdr:row>61</xdr:row>
      <xdr:rowOff>105410</xdr:rowOff>
    </xdr:to>
    <xdr:sp macro="" textlink="">
      <xdr:nvSpPr>
        <xdr:cNvPr id="256" name="楕円 255">
          <a:extLst>
            <a:ext uri="{FF2B5EF4-FFF2-40B4-BE49-F238E27FC236}">
              <a16:creationId xmlns:a16="http://schemas.microsoft.com/office/drawing/2014/main" id="{624D5FF0-3034-4B2C-B403-A447BC638F8B}"/>
            </a:ext>
          </a:extLst>
        </xdr:cNvPr>
        <xdr:cNvSpPr/>
      </xdr:nvSpPr>
      <xdr:spPr>
        <a:xfrm>
          <a:off x="6921500" y="1046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45720</xdr:rowOff>
    </xdr:from>
    <xdr:to>
      <xdr:col>41</xdr:col>
      <xdr:colOff>50800</xdr:colOff>
      <xdr:row>61</xdr:row>
      <xdr:rowOff>54610</xdr:rowOff>
    </xdr:to>
    <xdr:cxnSp macro="">
      <xdr:nvCxnSpPr>
        <xdr:cNvPr id="257" name="直線コネクタ 256">
          <a:extLst>
            <a:ext uri="{FF2B5EF4-FFF2-40B4-BE49-F238E27FC236}">
              <a16:creationId xmlns:a16="http://schemas.microsoft.com/office/drawing/2014/main" id="{2336824E-B605-47F1-A728-469134E1B455}"/>
            </a:ext>
          </a:extLst>
        </xdr:cNvPr>
        <xdr:cNvCxnSpPr/>
      </xdr:nvCxnSpPr>
      <xdr:spPr>
        <a:xfrm flipV="1">
          <a:off x="6972300" y="1050417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85107</xdr:rowOff>
    </xdr:from>
    <xdr:ext cx="469744" cy="259045"/>
    <xdr:sp macro="" textlink="">
      <xdr:nvSpPr>
        <xdr:cNvPr id="258" name="n_1aveValue【体育館・プール】&#10;一人当たり面積">
          <a:extLst>
            <a:ext uri="{FF2B5EF4-FFF2-40B4-BE49-F238E27FC236}">
              <a16:creationId xmlns:a16="http://schemas.microsoft.com/office/drawing/2014/main" id="{E61A05C8-1645-42F5-9482-9DB12DFCF560}"/>
            </a:ext>
          </a:extLst>
        </xdr:cNvPr>
        <xdr:cNvSpPr txBox="1"/>
      </xdr:nvSpPr>
      <xdr:spPr>
        <a:xfrm>
          <a:off x="9391727" y="1054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119397</xdr:rowOff>
    </xdr:from>
    <xdr:ext cx="469744" cy="259045"/>
    <xdr:sp macro="" textlink="">
      <xdr:nvSpPr>
        <xdr:cNvPr id="259" name="n_2aveValue【体育館・プール】&#10;一人当たり面積">
          <a:extLst>
            <a:ext uri="{FF2B5EF4-FFF2-40B4-BE49-F238E27FC236}">
              <a16:creationId xmlns:a16="http://schemas.microsoft.com/office/drawing/2014/main" id="{D1995889-3751-4050-B13A-379E965445DB}"/>
            </a:ext>
          </a:extLst>
        </xdr:cNvPr>
        <xdr:cNvSpPr txBox="1"/>
      </xdr:nvSpPr>
      <xdr:spPr>
        <a:xfrm>
          <a:off x="8515427" y="1057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127017</xdr:rowOff>
    </xdr:from>
    <xdr:ext cx="469744" cy="259045"/>
    <xdr:sp macro="" textlink="">
      <xdr:nvSpPr>
        <xdr:cNvPr id="260" name="n_3aveValue【体育館・プール】&#10;一人当たり面積">
          <a:extLst>
            <a:ext uri="{FF2B5EF4-FFF2-40B4-BE49-F238E27FC236}">
              <a16:creationId xmlns:a16="http://schemas.microsoft.com/office/drawing/2014/main" id="{6D61EDEB-6741-4FA2-9EF7-3E4A4D7CE528}"/>
            </a:ext>
          </a:extLst>
        </xdr:cNvPr>
        <xdr:cNvSpPr txBox="1"/>
      </xdr:nvSpPr>
      <xdr:spPr>
        <a:xfrm>
          <a:off x="7626427" y="1058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135907</xdr:rowOff>
    </xdr:from>
    <xdr:ext cx="469744" cy="259045"/>
    <xdr:sp macro="" textlink="">
      <xdr:nvSpPr>
        <xdr:cNvPr id="261" name="n_4aveValue【体育館・プール】&#10;一人当たり面積">
          <a:extLst>
            <a:ext uri="{FF2B5EF4-FFF2-40B4-BE49-F238E27FC236}">
              <a16:creationId xmlns:a16="http://schemas.microsoft.com/office/drawing/2014/main" id="{2EA9C62D-AF5A-41D1-9ACC-565831BB289B}"/>
            </a:ext>
          </a:extLst>
        </xdr:cNvPr>
        <xdr:cNvSpPr txBox="1"/>
      </xdr:nvSpPr>
      <xdr:spPr>
        <a:xfrm>
          <a:off x="67374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88917</xdr:rowOff>
    </xdr:from>
    <xdr:ext cx="469744" cy="259045"/>
    <xdr:sp macro="" textlink="">
      <xdr:nvSpPr>
        <xdr:cNvPr id="262" name="n_1mainValue【体育館・プール】&#10;一人当たり面積">
          <a:extLst>
            <a:ext uri="{FF2B5EF4-FFF2-40B4-BE49-F238E27FC236}">
              <a16:creationId xmlns:a16="http://schemas.microsoft.com/office/drawing/2014/main" id="{E0321BB8-EE0B-4174-B6C3-FAF6A838E557}"/>
            </a:ext>
          </a:extLst>
        </xdr:cNvPr>
        <xdr:cNvSpPr txBox="1"/>
      </xdr:nvSpPr>
      <xdr:spPr>
        <a:xfrm>
          <a:off x="9391727" y="1020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102887</xdr:rowOff>
    </xdr:from>
    <xdr:ext cx="469744" cy="259045"/>
    <xdr:sp macro="" textlink="">
      <xdr:nvSpPr>
        <xdr:cNvPr id="263" name="n_2mainValue【体育館・プール】&#10;一人当たり面積">
          <a:extLst>
            <a:ext uri="{FF2B5EF4-FFF2-40B4-BE49-F238E27FC236}">
              <a16:creationId xmlns:a16="http://schemas.microsoft.com/office/drawing/2014/main" id="{4B8F33CA-2338-4AF9-ABA6-FD8593F03A3D}"/>
            </a:ext>
          </a:extLst>
        </xdr:cNvPr>
        <xdr:cNvSpPr txBox="1"/>
      </xdr:nvSpPr>
      <xdr:spPr>
        <a:xfrm>
          <a:off x="8515427" y="1021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113047</xdr:rowOff>
    </xdr:from>
    <xdr:ext cx="469744" cy="259045"/>
    <xdr:sp macro="" textlink="">
      <xdr:nvSpPr>
        <xdr:cNvPr id="264" name="n_3mainValue【体育館・プール】&#10;一人当たり面積">
          <a:extLst>
            <a:ext uri="{FF2B5EF4-FFF2-40B4-BE49-F238E27FC236}">
              <a16:creationId xmlns:a16="http://schemas.microsoft.com/office/drawing/2014/main" id="{CB0364D9-A44F-4F0C-91CB-A87530A5967A}"/>
            </a:ext>
          </a:extLst>
        </xdr:cNvPr>
        <xdr:cNvSpPr txBox="1"/>
      </xdr:nvSpPr>
      <xdr:spPr>
        <a:xfrm>
          <a:off x="7626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121937</xdr:rowOff>
    </xdr:from>
    <xdr:ext cx="469744" cy="259045"/>
    <xdr:sp macro="" textlink="">
      <xdr:nvSpPr>
        <xdr:cNvPr id="265" name="n_4mainValue【体育館・プール】&#10;一人当たり面積">
          <a:extLst>
            <a:ext uri="{FF2B5EF4-FFF2-40B4-BE49-F238E27FC236}">
              <a16:creationId xmlns:a16="http://schemas.microsoft.com/office/drawing/2014/main" id="{CECF9785-471E-4DE8-8268-09EC643744FE}"/>
            </a:ext>
          </a:extLst>
        </xdr:cNvPr>
        <xdr:cNvSpPr txBox="1"/>
      </xdr:nvSpPr>
      <xdr:spPr>
        <a:xfrm>
          <a:off x="6737427" y="102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E3512749-DF88-40B7-A908-C78180C7C8E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27F79023-5C53-4E57-A506-D1830569EF5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6093BFB9-9A11-4F8B-9A3E-93DE2453674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D7AD72FC-6393-453A-9567-F17AE7DE4B4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4E94F5F7-A495-4EC2-88DF-202CBB0FB19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E875F85F-D160-4D1C-B68F-52C5431FC02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C154AC13-BD0F-496A-9268-F8E3F1E1762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C14B076-0AA6-4B0D-B458-0B7C5AC61D5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E247B6B9-8CE9-4766-BCD4-A00226B3096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D25D5354-0407-4207-B24F-381F1BE5DA7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533ED859-EC9B-4740-BCA4-5BDA6E483B4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0403FFFC-0496-4453-B0FD-76E055FA76AD}"/>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8" name="テキスト ボックス 277">
          <a:extLst>
            <a:ext uri="{FF2B5EF4-FFF2-40B4-BE49-F238E27FC236}">
              <a16:creationId xmlns:a16="http://schemas.microsoft.com/office/drawing/2014/main" id="{8F221A71-E193-43CF-BA7D-4D1D62E2C52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7407ECDC-9A63-4EDC-B7A1-4D80F12F697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185ECF3C-F30D-46BB-80F7-08F207EDACA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2AB02229-7DA2-4631-A902-36A96F27996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C3A6C8F9-4171-4880-A284-CDA176F762A7}"/>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C7E041A1-C74E-43CE-AD2F-6718B380A54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9F553B35-EBC4-4933-BA52-3CF1BC9FB06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CA793928-86F7-442F-92A6-C0FCA37F5261}"/>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11907083-6F52-488B-983A-5DC590F0BF9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1AE8C8E3-5C6C-4A83-A62B-FB308194B94E}"/>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8" name="テキスト ボックス 287">
          <a:extLst>
            <a:ext uri="{FF2B5EF4-FFF2-40B4-BE49-F238E27FC236}">
              <a16:creationId xmlns:a16="http://schemas.microsoft.com/office/drawing/2014/main" id="{4304460F-A73C-4CA0-8750-7F467513C93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7EE4230-C28C-4138-875F-6FFF824E795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5580AB8F-4152-459F-853B-5F4BEEA412A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167095</xdr:rowOff>
    </xdr:to>
    <xdr:cxnSp macro="">
      <xdr:nvCxnSpPr>
        <xdr:cNvPr id="291" name="直線コネクタ 290">
          <a:extLst>
            <a:ext uri="{FF2B5EF4-FFF2-40B4-BE49-F238E27FC236}">
              <a16:creationId xmlns:a16="http://schemas.microsoft.com/office/drawing/2014/main" id="{E5117222-F851-4C5F-80F7-C1503E5DD2EC}"/>
            </a:ext>
          </a:extLst>
        </xdr:cNvPr>
        <xdr:cNvCxnSpPr/>
      </xdr:nvCxnSpPr>
      <xdr:spPr>
        <a:xfrm flipV="1">
          <a:off x="4634865" y="13296900"/>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170922</xdr:rowOff>
    </xdr:from>
    <xdr:ext cx="405111" cy="259045"/>
    <xdr:sp macro="" textlink="">
      <xdr:nvSpPr>
        <xdr:cNvPr id="292" name="【福祉施設】&#10;有形固定資産減価償却率最小値テキスト">
          <a:extLst>
            <a:ext uri="{FF2B5EF4-FFF2-40B4-BE49-F238E27FC236}">
              <a16:creationId xmlns:a16="http://schemas.microsoft.com/office/drawing/2014/main" id="{892AB875-9145-46E0-8ED5-D3E203B45426}"/>
            </a:ext>
          </a:extLst>
        </xdr:cNvPr>
        <xdr:cNvSpPr txBox="1"/>
      </xdr:nvSpPr>
      <xdr:spPr>
        <a:xfrm>
          <a:off x="4673600" y="1491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167095</xdr:rowOff>
    </xdr:from>
    <xdr:to>
      <xdr:col>24</xdr:col>
      <xdr:colOff>152400</xdr:colOff>
      <xdr:row>86</xdr:row>
      <xdr:rowOff>167095</xdr:rowOff>
    </xdr:to>
    <xdr:cxnSp macro="">
      <xdr:nvCxnSpPr>
        <xdr:cNvPr id="293" name="直線コネクタ 292">
          <a:extLst>
            <a:ext uri="{FF2B5EF4-FFF2-40B4-BE49-F238E27FC236}">
              <a16:creationId xmlns:a16="http://schemas.microsoft.com/office/drawing/2014/main" id="{27AB40B1-D0DE-4263-878E-1ABFA350E919}"/>
            </a:ext>
          </a:extLst>
        </xdr:cNvPr>
        <xdr:cNvCxnSpPr/>
      </xdr:nvCxnSpPr>
      <xdr:spPr>
        <a:xfrm>
          <a:off x="4546600" y="1491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340478" cy="259045"/>
    <xdr:sp macro="" textlink="">
      <xdr:nvSpPr>
        <xdr:cNvPr id="294" name="【福祉施設】&#10;有形固定資産減価償却率最大値テキスト">
          <a:extLst>
            <a:ext uri="{FF2B5EF4-FFF2-40B4-BE49-F238E27FC236}">
              <a16:creationId xmlns:a16="http://schemas.microsoft.com/office/drawing/2014/main" id="{92B5DF3C-EF74-4E63-90CC-F04DC63A978D}"/>
            </a:ext>
          </a:extLst>
        </xdr:cNvPr>
        <xdr:cNvSpPr txBox="1"/>
      </xdr:nvSpPr>
      <xdr:spPr>
        <a:xfrm>
          <a:off x="4673600" y="1307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295" name="直線コネクタ 294">
          <a:extLst>
            <a:ext uri="{FF2B5EF4-FFF2-40B4-BE49-F238E27FC236}">
              <a16:creationId xmlns:a16="http://schemas.microsoft.com/office/drawing/2014/main" id="{095FFF18-7AF8-4477-B632-F0824B308C50}"/>
            </a:ext>
          </a:extLst>
        </xdr:cNvPr>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62428</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9E76FAB7-3A3F-4BA4-AC79-6B234BDB305F}"/>
            </a:ext>
          </a:extLst>
        </xdr:cNvPr>
        <xdr:cNvSpPr txBox="1"/>
      </xdr:nvSpPr>
      <xdr:spPr>
        <a:xfrm>
          <a:off x="4673600" y="14121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297" name="フローチャート: 判断 296">
          <a:extLst>
            <a:ext uri="{FF2B5EF4-FFF2-40B4-BE49-F238E27FC236}">
              <a16:creationId xmlns:a16="http://schemas.microsoft.com/office/drawing/2014/main" id="{192D02A0-CB63-4BF0-A670-E7AE9E286220}"/>
            </a:ext>
          </a:extLst>
        </xdr:cNvPr>
        <xdr:cNvSpPr/>
      </xdr:nvSpPr>
      <xdr:spPr>
        <a:xfrm>
          <a:off x="45847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8" name="フローチャート: 判断 297">
          <a:extLst>
            <a:ext uri="{FF2B5EF4-FFF2-40B4-BE49-F238E27FC236}">
              <a16:creationId xmlns:a16="http://schemas.microsoft.com/office/drawing/2014/main" id="{F42B915B-FD70-47A6-BC3C-1E878A97021C}"/>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80373</xdr:rowOff>
    </xdr:from>
    <xdr:to>
      <xdr:col>15</xdr:col>
      <xdr:colOff>101600</xdr:colOff>
      <xdr:row>84</xdr:row>
      <xdr:rowOff>10523</xdr:rowOff>
    </xdr:to>
    <xdr:sp macro="" textlink="">
      <xdr:nvSpPr>
        <xdr:cNvPr id="299" name="フローチャート: 判断 298">
          <a:extLst>
            <a:ext uri="{FF2B5EF4-FFF2-40B4-BE49-F238E27FC236}">
              <a16:creationId xmlns:a16="http://schemas.microsoft.com/office/drawing/2014/main" id="{33F24925-E86D-40E1-A595-971DAA9F40EA}"/>
            </a:ext>
          </a:extLst>
        </xdr:cNvPr>
        <xdr:cNvSpPr/>
      </xdr:nvSpPr>
      <xdr:spPr>
        <a:xfrm>
          <a:off x="2857500" y="143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300" name="フローチャート: 判断 299">
          <a:extLst>
            <a:ext uri="{FF2B5EF4-FFF2-40B4-BE49-F238E27FC236}">
              <a16:creationId xmlns:a16="http://schemas.microsoft.com/office/drawing/2014/main" id="{C68A472A-CB57-42A2-AD3E-427D5AD3D220}"/>
            </a:ext>
          </a:extLst>
        </xdr:cNvPr>
        <xdr:cNvSpPr/>
      </xdr:nvSpPr>
      <xdr:spPr>
        <a:xfrm>
          <a:off x="1968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142421</xdr:rowOff>
    </xdr:from>
    <xdr:to>
      <xdr:col>6</xdr:col>
      <xdr:colOff>38100</xdr:colOff>
      <xdr:row>83</xdr:row>
      <xdr:rowOff>72571</xdr:rowOff>
    </xdr:to>
    <xdr:sp macro="" textlink="">
      <xdr:nvSpPr>
        <xdr:cNvPr id="301" name="フローチャート: 判断 300">
          <a:extLst>
            <a:ext uri="{FF2B5EF4-FFF2-40B4-BE49-F238E27FC236}">
              <a16:creationId xmlns:a16="http://schemas.microsoft.com/office/drawing/2014/main" id="{582E34FC-C802-4F9D-AE21-07219E8EEFDE}"/>
            </a:ext>
          </a:extLst>
        </xdr:cNvPr>
        <xdr:cNvSpPr/>
      </xdr:nvSpPr>
      <xdr:spPr>
        <a:xfrm>
          <a:off x="1079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9026B22-F97A-4EE4-8FFD-7A94F7503D2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E0AA65B-298A-4E00-9BDD-31AD34969AC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9D02670-4B9D-48E7-ACED-301DA030773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6802C6F-BDBF-4FDE-B073-9A96FAAFE51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E37B880-38CC-4EF1-BA23-51B9E113155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166914</xdr:rowOff>
    </xdr:from>
    <xdr:to>
      <xdr:col>24</xdr:col>
      <xdr:colOff>114300</xdr:colOff>
      <xdr:row>85</xdr:row>
      <xdr:rowOff>97064</xdr:rowOff>
    </xdr:to>
    <xdr:sp macro="" textlink="">
      <xdr:nvSpPr>
        <xdr:cNvPr id="307" name="楕円 306">
          <a:extLst>
            <a:ext uri="{FF2B5EF4-FFF2-40B4-BE49-F238E27FC236}">
              <a16:creationId xmlns:a16="http://schemas.microsoft.com/office/drawing/2014/main" id="{6C5B3988-2112-49D3-AF3E-E6FCDAA99FC3}"/>
            </a:ext>
          </a:extLst>
        </xdr:cNvPr>
        <xdr:cNvSpPr/>
      </xdr:nvSpPr>
      <xdr:spPr>
        <a:xfrm>
          <a:off x="45847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145341</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7603B7FA-7E31-4300-A6A6-8FC680333D99}"/>
            </a:ext>
          </a:extLst>
        </xdr:cNvPr>
        <xdr:cNvSpPr txBox="1"/>
      </xdr:nvSpPr>
      <xdr:spPr>
        <a:xfrm>
          <a:off x="4673600" y="1454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134257</xdr:rowOff>
    </xdr:from>
    <xdr:to>
      <xdr:col>20</xdr:col>
      <xdr:colOff>38100</xdr:colOff>
      <xdr:row>85</xdr:row>
      <xdr:rowOff>64407</xdr:rowOff>
    </xdr:to>
    <xdr:sp macro="" textlink="">
      <xdr:nvSpPr>
        <xdr:cNvPr id="309" name="楕円 308">
          <a:extLst>
            <a:ext uri="{FF2B5EF4-FFF2-40B4-BE49-F238E27FC236}">
              <a16:creationId xmlns:a16="http://schemas.microsoft.com/office/drawing/2014/main" id="{C81DF180-B9C8-4D75-9A90-6D7C5E6BB6A8}"/>
            </a:ext>
          </a:extLst>
        </xdr:cNvPr>
        <xdr:cNvSpPr/>
      </xdr:nvSpPr>
      <xdr:spPr>
        <a:xfrm>
          <a:off x="3746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13607</xdr:rowOff>
    </xdr:from>
    <xdr:to>
      <xdr:col>24</xdr:col>
      <xdr:colOff>63500</xdr:colOff>
      <xdr:row>85</xdr:row>
      <xdr:rowOff>46264</xdr:rowOff>
    </xdr:to>
    <xdr:cxnSp macro="">
      <xdr:nvCxnSpPr>
        <xdr:cNvPr id="310" name="直線コネクタ 309">
          <a:extLst>
            <a:ext uri="{FF2B5EF4-FFF2-40B4-BE49-F238E27FC236}">
              <a16:creationId xmlns:a16="http://schemas.microsoft.com/office/drawing/2014/main" id="{1129E335-B9EB-4525-A976-F2EC6B9C038C}"/>
            </a:ext>
          </a:extLst>
        </xdr:cNvPr>
        <xdr:cNvCxnSpPr/>
      </xdr:nvCxnSpPr>
      <xdr:spPr>
        <a:xfrm>
          <a:off x="3797300" y="145868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101600</xdr:rowOff>
    </xdr:from>
    <xdr:to>
      <xdr:col>15</xdr:col>
      <xdr:colOff>101600</xdr:colOff>
      <xdr:row>85</xdr:row>
      <xdr:rowOff>31750</xdr:rowOff>
    </xdr:to>
    <xdr:sp macro="" textlink="">
      <xdr:nvSpPr>
        <xdr:cNvPr id="311" name="楕円 310">
          <a:extLst>
            <a:ext uri="{FF2B5EF4-FFF2-40B4-BE49-F238E27FC236}">
              <a16:creationId xmlns:a16="http://schemas.microsoft.com/office/drawing/2014/main" id="{41D8D934-B910-4C38-8317-7588FD6BA085}"/>
            </a:ext>
          </a:extLst>
        </xdr:cNvPr>
        <xdr:cNvSpPr/>
      </xdr:nvSpPr>
      <xdr:spPr>
        <a:xfrm>
          <a:off x="2857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152400</xdr:rowOff>
    </xdr:from>
    <xdr:to>
      <xdr:col>19</xdr:col>
      <xdr:colOff>177800</xdr:colOff>
      <xdr:row>85</xdr:row>
      <xdr:rowOff>13607</xdr:rowOff>
    </xdr:to>
    <xdr:cxnSp macro="">
      <xdr:nvCxnSpPr>
        <xdr:cNvPr id="312" name="直線コネクタ 311">
          <a:extLst>
            <a:ext uri="{FF2B5EF4-FFF2-40B4-BE49-F238E27FC236}">
              <a16:creationId xmlns:a16="http://schemas.microsoft.com/office/drawing/2014/main" id="{9A166325-99D3-40E1-89CC-2528159C0830}"/>
            </a:ext>
          </a:extLst>
        </xdr:cNvPr>
        <xdr:cNvCxnSpPr/>
      </xdr:nvCxnSpPr>
      <xdr:spPr>
        <a:xfrm>
          <a:off x="2908300" y="145542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68943</xdr:rowOff>
    </xdr:from>
    <xdr:to>
      <xdr:col>10</xdr:col>
      <xdr:colOff>165100</xdr:colOff>
      <xdr:row>84</xdr:row>
      <xdr:rowOff>170543</xdr:rowOff>
    </xdr:to>
    <xdr:sp macro="" textlink="">
      <xdr:nvSpPr>
        <xdr:cNvPr id="313" name="楕円 312">
          <a:extLst>
            <a:ext uri="{FF2B5EF4-FFF2-40B4-BE49-F238E27FC236}">
              <a16:creationId xmlns:a16="http://schemas.microsoft.com/office/drawing/2014/main" id="{C2A59242-B840-4B2A-8952-15551B934837}"/>
            </a:ext>
          </a:extLst>
        </xdr:cNvPr>
        <xdr:cNvSpPr/>
      </xdr:nvSpPr>
      <xdr:spPr>
        <a:xfrm>
          <a:off x="196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119743</xdr:rowOff>
    </xdr:from>
    <xdr:to>
      <xdr:col>15</xdr:col>
      <xdr:colOff>50800</xdr:colOff>
      <xdr:row>84</xdr:row>
      <xdr:rowOff>152400</xdr:rowOff>
    </xdr:to>
    <xdr:cxnSp macro="">
      <xdr:nvCxnSpPr>
        <xdr:cNvPr id="314" name="直線コネクタ 313">
          <a:extLst>
            <a:ext uri="{FF2B5EF4-FFF2-40B4-BE49-F238E27FC236}">
              <a16:creationId xmlns:a16="http://schemas.microsoft.com/office/drawing/2014/main" id="{4AF17F62-6B9C-4AA6-A00D-2D5FCB705D77}"/>
            </a:ext>
          </a:extLst>
        </xdr:cNvPr>
        <xdr:cNvCxnSpPr/>
      </xdr:nvCxnSpPr>
      <xdr:spPr>
        <a:xfrm>
          <a:off x="2019300" y="1452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36286</xdr:rowOff>
    </xdr:from>
    <xdr:to>
      <xdr:col>6</xdr:col>
      <xdr:colOff>38100</xdr:colOff>
      <xdr:row>84</xdr:row>
      <xdr:rowOff>137886</xdr:rowOff>
    </xdr:to>
    <xdr:sp macro="" textlink="">
      <xdr:nvSpPr>
        <xdr:cNvPr id="315" name="楕円 314">
          <a:extLst>
            <a:ext uri="{FF2B5EF4-FFF2-40B4-BE49-F238E27FC236}">
              <a16:creationId xmlns:a16="http://schemas.microsoft.com/office/drawing/2014/main" id="{FCD8C2E4-6145-4416-BF5C-9CBB28D5666B}"/>
            </a:ext>
          </a:extLst>
        </xdr:cNvPr>
        <xdr:cNvSpPr/>
      </xdr:nvSpPr>
      <xdr:spPr>
        <a:xfrm>
          <a:off x="10795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87086</xdr:rowOff>
    </xdr:from>
    <xdr:to>
      <xdr:col>10</xdr:col>
      <xdr:colOff>114300</xdr:colOff>
      <xdr:row>84</xdr:row>
      <xdr:rowOff>119743</xdr:rowOff>
    </xdr:to>
    <xdr:cxnSp macro="">
      <xdr:nvCxnSpPr>
        <xdr:cNvPr id="316" name="直線コネクタ 315">
          <a:extLst>
            <a:ext uri="{FF2B5EF4-FFF2-40B4-BE49-F238E27FC236}">
              <a16:creationId xmlns:a16="http://schemas.microsoft.com/office/drawing/2014/main" id="{F0C59C58-90A2-449A-805F-E0FD679E730F}"/>
            </a:ext>
          </a:extLst>
        </xdr:cNvPr>
        <xdr:cNvCxnSpPr/>
      </xdr:nvCxnSpPr>
      <xdr:spPr>
        <a:xfrm>
          <a:off x="1130300" y="144888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317" name="n_1aveValue【福祉施設】&#10;有形固定資産減価償却率">
          <a:extLst>
            <a:ext uri="{FF2B5EF4-FFF2-40B4-BE49-F238E27FC236}">
              <a16:creationId xmlns:a16="http://schemas.microsoft.com/office/drawing/2014/main" id="{DA5F200C-54DB-422B-80C7-EDB2BE934162}"/>
            </a:ext>
          </a:extLst>
        </xdr:cNvPr>
        <xdr:cNvSpPr txBox="1"/>
      </xdr:nvSpPr>
      <xdr:spPr>
        <a:xfrm>
          <a:off x="35820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27050</xdr:rowOff>
    </xdr:from>
    <xdr:ext cx="405111" cy="259045"/>
    <xdr:sp macro="" textlink="">
      <xdr:nvSpPr>
        <xdr:cNvPr id="318" name="n_2aveValue【福祉施設】&#10;有形固定資産減価償却率">
          <a:extLst>
            <a:ext uri="{FF2B5EF4-FFF2-40B4-BE49-F238E27FC236}">
              <a16:creationId xmlns:a16="http://schemas.microsoft.com/office/drawing/2014/main" id="{1A3B816F-121F-4DA6-95A9-42DBA2B80E3B}"/>
            </a:ext>
          </a:extLst>
        </xdr:cNvPr>
        <xdr:cNvSpPr txBox="1"/>
      </xdr:nvSpPr>
      <xdr:spPr>
        <a:xfrm>
          <a:off x="2705744" y="1408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156046</xdr:rowOff>
    </xdr:from>
    <xdr:ext cx="405111" cy="259045"/>
    <xdr:sp macro="" textlink="">
      <xdr:nvSpPr>
        <xdr:cNvPr id="319" name="n_3aveValue【福祉施設】&#10;有形固定資産減価償却率">
          <a:extLst>
            <a:ext uri="{FF2B5EF4-FFF2-40B4-BE49-F238E27FC236}">
              <a16:creationId xmlns:a16="http://schemas.microsoft.com/office/drawing/2014/main" id="{9FDB017E-F2BD-4547-B710-D0AD66C4ADE3}"/>
            </a:ext>
          </a:extLst>
        </xdr:cNvPr>
        <xdr:cNvSpPr txBox="1"/>
      </xdr:nvSpPr>
      <xdr:spPr>
        <a:xfrm>
          <a:off x="1816744" y="1404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89098</xdr:rowOff>
    </xdr:from>
    <xdr:ext cx="405111" cy="259045"/>
    <xdr:sp macro="" textlink="">
      <xdr:nvSpPr>
        <xdr:cNvPr id="320" name="n_4aveValue【福祉施設】&#10;有形固定資産減価償却率">
          <a:extLst>
            <a:ext uri="{FF2B5EF4-FFF2-40B4-BE49-F238E27FC236}">
              <a16:creationId xmlns:a16="http://schemas.microsoft.com/office/drawing/2014/main" id="{4850D3C7-68EE-4F3D-82B9-485967AE5AE6}"/>
            </a:ext>
          </a:extLst>
        </xdr:cNvPr>
        <xdr:cNvSpPr txBox="1"/>
      </xdr:nvSpPr>
      <xdr:spPr>
        <a:xfrm>
          <a:off x="927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55534</xdr:rowOff>
    </xdr:from>
    <xdr:ext cx="405111" cy="259045"/>
    <xdr:sp macro="" textlink="">
      <xdr:nvSpPr>
        <xdr:cNvPr id="321" name="n_1mainValue【福祉施設】&#10;有形固定資産減価償却率">
          <a:extLst>
            <a:ext uri="{FF2B5EF4-FFF2-40B4-BE49-F238E27FC236}">
              <a16:creationId xmlns:a16="http://schemas.microsoft.com/office/drawing/2014/main" id="{FD8FB97D-224A-4DBB-B022-DC44835D495C}"/>
            </a:ext>
          </a:extLst>
        </xdr:cNvPr>
        <xdr:cNvSpPr txBox="1"/>
      </xdr:nvSpPr>
      <xdr:spPr>
        <a:xfrm>
          <a:off x="3582044"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22877</xdr:rowOff>
    </xdr:from>
    <xdr:ext cx="405111" cy="259045"/>
    <xdr:sp macro="" textlink="">
      <xdr:nvSpPr>
        <xdr:cNvPr id="322" name="n_2mainValue【福祉施設】&#10;有形固定資産減価償却率">
          <a:extLst>
            <a:ext uri="{FF2B5EF4-FFF2-40B4-BE49-F238E27FC236}">
              <a16:creationId xmlns:a16="http://schemas.microsoft.com/office/drawing/2014/main" id="{A1030AE6-4FD5-4192-AAFD-F18FCE066FC5}"/>
            </a:ext>
          </a:extLst>
        </xdr:cNvPr>
        <xdr:cNvSpPr txBox="1"/>
      </xdr:nvSpPr>
      <xdr:spPr>
        <a:xfrm>
          <a:off x="27057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161670</xdr:rowOff>
    </xdr:from>
    <xdr:ext cx="405111" cy="259045"/>
    <xdr:sp macro="" textlink="">
      <xdr:nvSpPr>
        <xdr:cNvPr id="323" name="n_3mainValue【福祉施設】&#10;有形固定資産減価償却率">
          <a:extLst>
            <a:ext uri="{FF2B5EF4-FFF2-40B4-BE49-F238E27FC236}">
              <a16:creationId xmlns:a16="http://schemas.microsoft.com/office/drawing/2014/main" id="{B2A05D4A-DD7A-4DDC-84D5-2D43240FC12B}"/>
            </a:ext>
          </a:extLst>
        </xdr:cNvPr>
        <xdr:cNvSpPr txBox="1"/>
      </xdr:nvSpPr>
      <xdr:spPr>
        <a:xfrm>
          <a:off x="1816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129013</xdr:rowOff>
    </xdr:from>
    <xdr:ext cx="405111" cy="259045"/>
    <xdr:sp macro="" textlink="">
      <xdr:nvSpPr>
        <xdr:cNvPr id="324" name="n_4mainValue【福祉施設】&#10;有形固定資産減価償却率">
          <a:extLst>
            <a:ext uri="{FF2B5EF4-FFF2-40B4-BE49-F238E27FC236}">
              <a16:creationId xmlns:a16="http://schemas.microsoft.com/office/drawing/2014/main" id="{0367D273-7224-497A-A599-262837E37559}"/>
            </a:ext>
          </a:extLst>
        </xdr:cNvPr>
        <xdr:cNvSpPr txBox="1"/>
      </xdr:nvSpPr>
      <xdr:spPr>
        <a:xfrm>
          <a:off x="927744" y="1453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5ECB6361-B4FF-4165-BF14-CF3CCC10895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4CE95703-0C96-40E7-A0F9-C93D2B9F1B5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E736EA10-66FB-486E-A3C3-29C2E452B9F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13CC4DE3-8211-4A57-ACCF-5748B776484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0DA19CC2-A530-4C05-916F-7A8497FCC7A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7D8D20EB-9CD0-4920-8B26-9D77E1D40CC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8802A61B-D1B3-4F0E-AE74-92A7BAFCBA8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8C524B6F-CE4E-4518-85A9-72B08B32D7C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113D61D4-D4E6-4D84-B4E3-1B9DE0C3C47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DEA448E8-D879-43A6-AB63-7D20F29944A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FA4BA4C6-B233-4E26-903C-155CE5640F1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8C8C9B72-C10C-44F6-B2DC-03330EF9F357}"/>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9318E8FB-7B06-467A-A738-6DB3606D062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25CAF768-1540-43AE-ACD1-EA1D6686B175}"/>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B7FCCA61-75E4-43C0-BA1C-F60695F4C651}"/>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a:extLst>
            <a:ext uri="{FF2B5EF4-FFF2-40B4-BE49-F238E27FC236}">
              <a16:creationId xmlns:a16="http://schemas.microsoft.com/office/drawing/2014/main" id="{8D537B6E-BEF5-4067-BBEB-570282DE31E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4CDDA5A1-9346-4231-B186-098AE2AE6C13}"/>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a:extLst>
            <a:ext uri="{FF2B5EF4-FFF2-40B4-BE49-F238E27FC236}">
              <a16:creationId xmlns:a16="http://schemas.microsoft.com/office/drawing/2014/main" id="{91653F60-2A4E-445F-B0C8-B122A9FD5B3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BEFF23F6-E8F5-4207-AD55-D587DC05E291}"/>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a:extLst>
            <a:ext uri="{FF2B5EF4-FFF2-40B4-BE49-F238E27FC236}">
              <a16:creationId xmlns:a16="http://schemas.microsoft.com/office/drawing/2014/main" id="{4BF4FBC7-1138-4577-9681-E035619EDD1B}"/>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BDFBB559-C1D6-47E2-82E7-CDBB54252E8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78C31D6A-832A-4DD3-B096-F02B04DA13E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6866834F-0097-4B18-98F6-F99CF95CF53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50800</xdr:rowOff>
    </xdr:from>
    <xdr:to>
      <xdr:col>54</xdr:col>
      <xdr:colOff>189865</xdr:colOff>
      <xdr:row>86</xdr:row>
      <xdr:rowOff>99061</xdr:rowOff>
    </xdr:to>
    <xdr:cxnSp macro="">
      <xdr:nvCxnSpPr>
        <xdr:cNvPr id="348" name="直線コネクタ 347">
          <a:extLst>
            <a:ext uri="{FF2B5EF4-FFF2-40B4-BE49-F238E27FC236}">
              <a16:creationId xmlns:a16="http://schemas.microsoft.com/office/drawing/2014/main" id="{A71EB093-5DC7-4EB1-8DDC-4C9ADAEABA8D}"/>
            </a:ext>
          </a:extLst>
        </xdr:cNvPr>
        <xdr:cNvCxnSpPr/>
      </xdr:nvCxnSpPr>
      <xdr:spPr>
        <a:xfrm flipV="1">
          <a:off x="10476865" y="13252450"/>
          <a:ext cx="0" cy="159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9" name="【福祉施設】&#10;一人当たり面積最小値テキスト">
          <a:extLst>
            <a:ext uri="{FF2B5EF4-FFF2-40B4-BE49-F238E27FC236}">
              <a16:creationId xmlns:a16="http://schemas.microsoft.com/office/drawing/2014/main" id="{22F7584D-8431-4B66-BE62-059BC9149D03}"/>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50" name="直線コネクタ 349">
          <a:extLst>
            <a:ext uri="{FF2B5EF4-FFF2-40B4-BE49-F238E27FC236}">
              <a16:creationId xmlns:a16="http://schemas.microsoft.com/office/drawing/2014/main" id="{34D16BDD-24F8-4222-9C3E-17DFE9A07E42}"/>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168927</xdr:rowOff>
    </xdr:from>
    <xdr:ext cx="469744" cy="259045"/>
    <xdr:sp macro="" textlink="">
      <xdr:nvSpPr>
        <xdr:cNvPr id="351" name="【福祉施設】&#10;一人当たり面積最大値テキスト">
          <a:extLst>
            <a:ext uri="{FF2B5EF4-FFF2-40B4-BE49-F238E27FC236}">
              <a16:creationId xmlns:a16="http://schemas.microsoft.com/office/drawing/2014/main" id="{0C8D49A0-C079-48A7-923E-9711BBACDE2A}"/>
            </a:ext>
          </a:extLst>
        </xdr:cNvPr>
        <xdr:cNvSpPr txBox="1"/>
      </xdr:nvSpPr>
      <xdr:spPr>
        <a:xfrm>
          <a:off x="10515600" y="1302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50800</xdr:rowOff>
    </xdr:from>
    <xdr:to>
      <xdr:col>55</xdr:col>
      <xdr:colOff>88900</xdr:colOff>
      <xdr:row>77</xdr:row>
      <xdr:rowOff>50800</xdr:rowOff>
    </xdr:to>
    <xdr:cxnSp macro="">
      <xdr:nvCxnSpPr>
        <xdr:cNvPr id="352" name="直線コネクタ 351">
          <a:extLst>
            <a:ext uri="{FF2B5EF4-FFF2-40B4-BE49-F238E27FC236}">
              <a16:creationId xmlns:a16="http://schemas.microsoft.com/office/drawing/2014/main" id="{AF97B45D-87FA-4B2F-8581-CDAAC8628A46}"/>
            </a:ext>
          </a:extLst>
        </xdr:cNvPr>
        <xdr:cNvCxnSpPr/>
      </xdr:nvCxnSpPr>
      <xdr:spPr>
        <a:xfrm>
          <a:off x="10388600" y="1325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170197</xdr:rowOff>
    </xdr:from>
    <xdr:ext cx="469744" cy="259045"/>
    <xdr:sp macro="" textlink="">
      <xdr:nvSpPr>
        <xdr:cNvPr id="353" name="【福祉施設】&#10;一人当たり面積平均値テキスト">
          <a:extLst>
            <a:ext uri="{FF2B5EF4-FFF2-40B4-BE49-F238E27FC236}">
              <a16:creationId xmlns:a16="http://schemas.microsoft.com/office/drawing/2014/main" id="{8446D34B-763E-43E9-B287-C667418C9B33}"/>
            </a:ext>
          </a:extLst>
        </xdr:cNvPr>
        <xdr:cNvSpPr txBox="1"/>
      </xdr:nvSpPr>
      <xdr:spPr>
        <a:xfrm>
          <a:off x="10515600" y="1440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147320</xdr:rowOff>
    </xdr:from>
    <xdr:to>
      <xdr:col>55</xdr:col>
      <xdr:colOff>50800</xdr:colOff>
      <xdr:row>85</xdr:row>
      <xdr:rowOff>77470</xdr:rowOff>
    </xdr:to>
    <xdr:sp macro="" textlink="">
      <xdr:nvSpPr>
        <xdr:cNvPr id="354" name="フローチャート: 判断 353">
          <a:extLst>
            <a:ext uri="{FF2B5EF4-FFF2-40B4-BE49-F238E27FC236}">
              <a16:creationId xmlns:a16="http://schemas.microsoft.com/office/drawing/2014/main" id="{370CCA5D-A699-40A2-B5E8-6333DE1EE520}"/>
            </a:ext>
          </a:extLst>
        </xdr:cNvPr>
        <xdr:cNvSpPr/>
      </xdr:nvSpPr>
      <xdr:spPr>
        <a:xfrm>
          <a:off x="10426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142239</xdr:rowOff>
    </xdr:from>
    <xdr:to>
      <xdr:col>50</xdr:col>
      <xdr:colOff>165100</xdr:colOff>
      <xdr:row>85</xdr:row>
      <xdr:rowOff>72389</xdr:rowOff>
    </xdr:to>
    <xdr:sp macro="" textlink="">
      <xdr:nvSpPr>
        <xdr:cNvPr id="355" name="フローチャート: 判断 354">
          <a:extLst>
            <a:ext uri="{FF2B5EF4-FFF2-40B4-BE49-F238E27FC236}">
              <a16:creationId xmlns:a16="http://schemas.microsoft.com/office/drawing/2014/main" id="{351DD6B8-1278-4018-B41C-7B8ECCB7DEEC}"/>
            </a:ext>
          </a:extLst>
        </xdr:cNvPr>
        <xdr:cNvSpPr/>
      </xdr:nvSpPr>
      <xdr:spPr>
        <a:xfrm>
          <a:off x="9588500" y="1454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160020</xdr:rowOff>
    </xdr:from>
    <xdr:to>
      <xdr:col>46</xdr:col>
      <xdr:colOff>38100</xdr:colOff>
      <xdr:row>85</xdr:row>
      <xdr:rowOff>90170</xdr:rowOff>
    </xdr:to>
    <xdr:sp macro="" textlink="">
      <xdr:nvSpPr>
        <xdr:cNvPr id="356" name="フローチャート: 判断 355">
          <a:extLst>
            <a:ext uri="{FF2B5EF4-FFF2-40B4-BE49-F238E27FC236}">
              <a16:creationId xmlns:a16="http://schemas.microsoft.com/office/drawing/2014/main" id="{3E49E412-E8F4-47B2-ACC6-88AF378A48B6}"/>
            </a:ext>
          </a:extLst>
        </xdr:cNvPr>
        <xdr:cNvSpPr/>
      </xdr:nvSpPr>
      <xdr:spPr>
        <a:xfrm>
          <a:off x="86995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140970</xdr:rowOff>
    </xdr:from>
    <xdr:to>
      <xdr:col>41</xdr:col>
      <xdr:colOff>101600</xdr:colOff>
      <xdr:row>85</xdr:row>
      <xdr:rowOff>71120</xdr:rowOff>
    </xdr:to>
    <xdr:sp macro="" textlink="">
      <xdr:nvSpPr>
        <xdr:cNvPr id="357" name="フローチャート: 判断 356">
          <a:extLst>
            <a:ext uri="{FF2B5EF4-FFF2-40B4-BE49-F238E27FC236}">
              <a16:creationId xmlns:a16="http://schemas.microsoft.com/office/drawing/2014/main" id="{DBFF8663-F2B3-4931-8E67-B0DDDD1F9BC5}"/>
            </a:ext>
          </a:extLst>
        </xdr:cNvPr>
        <xdr:cNvSpPr/>
      </xdr:nvSpPr>
      <xdr:spPr>
        <a:xfrm>
          <a:off x="7810500" y="1454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162561</xdr:rowOff>
    </xdr:from>
    <xdr:to>
      <xdr:col>36</xdr:col>
      <xdr:colOff>165100</xdr:colOff>
      <xdr:row>85</xdr:row>
      <xdr:rowOff>92711</xdr:rowOff>
    </xdr:to>
    <xdr:sp macro="" textlink="">
      <xdr:nvSpPr>
        <xdr:cNvPr id="358" name="フローチャート: 判断 357">
          <a:extLst>
            <a:ext uri="{FF2B5EF4-FFF2-40B4-BE49-F238E27FC236}">
              <a16:creationId xmlns:a16="http://schemas.microsoft.com/office/drawing/2014/main" id="{25ECDD75-F00B-4927-B5DC-A85DE1D76798}"/>
            </a:ext>
          </a:extLst>
        </xdr:cNvPr>
        <xdr:cNvSpPr/>
      </xdr:nvSpPr>
      <xdr:spPr>
        <a:xfrm>
          <a:off x="69215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24FF02C-E57F-4D86-9A90-B33DA761916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36356DF-D972-4360-A7E3-B06A114D38E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F80FBC3-8F04-4A37-B5F4-D7D65ABA685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61267E75-E4DE-42E0-AA6A-79151759C01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142A8BD5-1C51-4BDA-844A-63574F8FC34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151130</xdr:rowOff>
    </xdr:from>
    <xdr:to>
      <xdr:col>55</xdr:col>
      <xdr:colOff>50800</xdr:colOff>
      <xdr:row>86</xdr:row>
      <xdr:rowOff>81280</xdr:rowOff>
    </xdr:to>
    <xdr:sp macro="" textlink="">
      <xdr:nvSpPr>
        <xdr:cNvPr id="364" name="楕円 363">
          <a:extLst>
            <a:ext uri="{FF2B5EF4-FFF2-40B4-BE49-F238E27FC236}">
              <a16:creationId xmlns:a16="http://schemas.microsoft.com/office/drawing/2014/main" id="{F3546E24-E958-4448-B023-6EBCAEE52DCB}"/>
            </a:ext>
          </a:extLst>
        </xdr:cNvPr>
        <xdr:cNvSpPr/>
      </xdr:nvSpPr>
      <xdr:spPr>
        <a:xfrm>
          <a:off x="104267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66057</xdr:rowOff>
    </xdr:from>
    <xdr:ext cx="469744" cy="259045"/>
    <xdr:sp macro="" textlink="">
      <xdr:nvSpPr>
        <xdr:cNvPr id="365" name="【福祉施設】&#10;一人当たり面積該当値テキスト">
          <a:extLst>
            <a:ext uri="{FF2B5EF4-FFF2-40B4-BE49-F238E27FC236}">
              <a16:creationId xmlns:a16="http://schemas.microsoft.com/office/drawing/2014/main" id="{C39D549D-507D-4EF1-87C5-E7670AFF0FC9}"/>
            </a:ext>
          </a:extLst>
        </xdr:cNvPr>
        <xdr:cNvSpPr txBox="1"/>
      </xdr:nvSpPr>
      <xdr:spPr>
        <a:xfrm>
          <a:off x="10515600" y="1463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153670</xdr:rowOff>
    </xdr:from>
    <xdr:to>
      <xdr:col>50</xdr:col>
      <xdr:colOff>165100</xdr:colOff>
      <xdr:row>86</xdr:row>
      <xdr:rowOff>83820</xdr:rowOff>
    </xdr:to>
    <xdr:sp macro="" textlink="">
      <xdr:nvSpPr>
        <xdr:cNvPr id="366" name="楕円 365">
          <a:extLst>
            <a:ext uri="{FF2B5EF4-FFF2-40B4-BE49-F238E27FC236}">
              <a16:creationId xmlns:a16="http://schemas.microsoft.com/office/drawing/2014/main" id="{023BBE1E-B96E-4138-A2DE-6D9EEECEA4A2}"/>
            </a:ext>
          </a:extLst>
        </xdr:cNvPr>
        <xdr:cNvSpPr/>
      </xdr:nvSpPr>
      <xdr:spPr>
        <a:xfrm>
          <a:off x="9588500" y="1472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30480</xdr:rowOff>
    </xdr:from>
    <xdr:to>
      <xdr:col>55</xdr:col>
      <xdr:colOff>0</xdr:colOff>
      <xdr:row>86</xdr:row>
      <xdr:rowOff>33020</xdr:rowOff>
    </xdr:to>
    <xdr:cxnSp macro="">
      <xdr:nvCxnSpPr>
        <xdr:cNvPr id="367" name="直線コネクタ 366">
          <a:extLst>
            <a:ext uri="{FF2B5EF4-FFF2-40B4-BE49-F238E27FC236}">
              <a16:creationId xmlns:a16="http://schemas.microsoft.com/office/drawing/2014/main" id="{C11F4570-A001-4C11-828B-BF706452767A}"/>
            </a:ext>
          </a:extLst>
        </xdr:cNvPr>
        <xdr:cNvCxnSpPr/>
      </xdr:nvCxnSpPr>
      <xdr:spPr>
        <a:xfrm flipV="1">
          <a:off x="9639300" y="1477518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156211</xdr:rowOff>
    </xdr:from>
    <xdr:to>
      <xdr:col>46</xdr:col>
      <xdr:colOff>38100</xdr:colOff>
      <xdr:row>86</xdr:row>
      <xdr:rowOff>86361</xdr:rowOff>
    </xdr:to>
    <xdr:sp macro="" textlink="">
      <xdr:nvSpPr>
        <xdr:cNvPr id="368" name="楕円 367">
          <a:extLst>
            <a:ext uri="{FF2B5EF4-FFF2-40B4-BE49-F238E27FC236}">
              <a16:creationId xmlns:a16="http://schemas.microsoft.com/office/drawing/2014/main" id="{2D3A8A57-FF4A-4C0A-8D6F-812E801025C6}"/>
            </a:ext>
          </a:extLst>
        </xdr:cNvPr>
        <xdr:cNvSpPr/>
      </xdr:nvSpPr>
      <xdr:spPr>
        <a:xfrm>
          <a:off x="8699500" y="1472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33020</xdr:rowOff>
    </xdr:from>
    <xdr:to>
      <xdr:col>50</xdr:col>
      <xdr:colOff>114300</xdr:colOff>
      <xdr:row>86</xdr:row>
      <xdr:rowOff>35561</xdr:rowOff>
    </xdr:to>
    <xdr:cxnSp macro="">
      <xdr:nvCxnSpPr>
        <xdr:cNvPr id="369" name="直線コネクタ 368">
          <a:extLst>
            <a:ext uri="{FF2B5EF4-FFF2-40B4-BE49-F238E27FC236}">
              <a16:creationId xmlns:a16="http://schemas.microsoft.com/office/drawing/2014/main" id="{332B0A5A-FAE2-413F-89E0-66DBDB81E816}"/>
            </a:ext>
          </a:extLst>
        </xdr:cNvPr>
        <xdr:cNvCxnSpPr/>
      </xdr:nvCxnSpPr>
      <xdr:spPr>
        <a:xfrm flipV="1">
          <a:off x="8750300" y="14777720"/>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157480</xdr:rowOff>
    </xdr:from>
    <xdr:to>
      <xdr:col>41</xdr:col>
      <xdr:colOff>101600</xdr:colOff>
      <xdr:row>86</xdr:row>
      <xdr:rowOff>87630</xdr:rowOff>
    </xdr:to>
    <xdr:sp macro="" textlink="">
      <xdr:nvSpPr>
        <xdr:cNvPr id="370" name="楕円 369">
          <a:extLst>
            <a:ext uri="{FF2B5EF4-FFF2-40B4-BE49-F238E27FC236}">
              <a16:creationId xmlns:a16="http://schemas.microsoft.com/office/drawing/2014/main" id="{8A778521-EFCA-4CEB-84E1-E8BE7A8137BF}"/>
            </a:ext>
          </a:extLst>
        </xdr:cNvPr>
        <xdr:cNvSpPr/>
      </xdr:nvSpPr>
      <xdr:spPr>
        <a:xfrm>
          <a:off x="7810500" y="1473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35561</xdr:rowOff>
    </xdr:from>
    <xdr:to>
      <xdr:col>45</xdr:col>
      <xdr:colOff>177800</xdr:colOff>
      <xdr:row>86</xdr:row>
      <xdr:rowOff>36830</xdr:rowOff>
    </xdr:to>
    <xdr:cxnSp macro="">
      <xdr:nvCxnSpPr>
        <xdr:cNvPr id="371" name="直線コネクタ 370">
          <a:extLst>
            <a:ext uri="{FF2B5EF4-FFF2-40B4-BE49-F238E27FC236}">
              <a16:creationId xmlns:a16="http://schemas.microsoft.com/office/drawing/2014/main" id="{6559B4EF-2039-4A90-89C5-CBE9E6CC8E9C}"/>
            </a:ext>
          </a:extLst>
        </xdr:cNvPr>
        <xdr:cNvCxnSpPr/>
      </xdr:nvCxnSpPr>
      <xdr:spPr>
        <a:xfrm flipV="1">
          <a:off x="7861300" y="14780261"/>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158750</xdr:rowOff>
    </xdr:from>
    <xdr:to>
      <xdr:col>36</xdr:col>
      <xdr:colOff>165100</xdr:colOff>
      <xdr:row>86</xdr:row>
      <xdr:rowOff>88900</xdr:rowOff>
    </xdr:to>
    <xdr:sp macro="" textlink="">
      <xdr:nvSpPr>
        <xdr:cNvPr id="372" name="楕円 371">
          <a:extLst>
            <a:ext uri="{FF2B5EF4-FFF2-40B4-BE49-F238E27FC236}">
              <a16:creationId xmlns:a16="http://schemas.microsoft.com/office/drawing/2014/main" id="{A4536A30-A722-46C3-9CA3-CEE032F3F455}"/>
            </a:ext>
          </a:extLst>
        </xdr:cNvPr>
        <xdr:cNvSpPr/>
      </xdr:nvSpPr>
      <xdr:spPr>
        <a:xfrm>
          <a:off x="6921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36830</xdr:rowOff>
    </xdr:from>
    <xdr:to>
      <xdr:col>41</xdr:col>
      <xdr:colOff>50800</xdr:colOff>
      <xdr:row>86</xdr:row>
      <xdr:rowOff>38100</xdr:rowOff>
    </xdr:to>
    <xdr:cxnSp macro="">
      <xdr:nvCxnSpPr>
        <xdr:cNvPr id="373" name="直線コネクタ 372">
          <a:extLst>
            <a:ext uri="{FF2B5EF4-FFF2-40B4-BE49-F238E27FC236}">
              <a16:creationId xmlns:a16="http://schemas.microsoft.com/office/drawing/2014/main" id="{E49F1C5D-7581-45F3-B20A-457F33807AA7}"/>
            </a:ext>
          </a:extLst>
        </xdr:cNvPr>
        <xdr:cNvCxnSpPr/>
      </xdr:nvCxnSpPr>
      <xdr:spPr>
        <a:xfrm flipV="1">
          <a:off x="6972300" y="147815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88916</xdr:rowOff>
    </xdr:from>
    <xdr:ext cx="469744" cy="259045"/>
    <xdr:sp macro="" textlink="">
      <xdr:nvSpPr>
        <xdr:cNvPr id="374" name="n_1aveValue【福祉施設】&#10;一人当たり面積">
          <a:extLst>
            <a:ext uri="{FF2B5EF4-FFF2-40B4-BE49-F238E27FC236}">
              <a16:creationId xmlns:a16="http://schemas.microsoft.com/office/drawing/2014/main" id="{EECF3260-A47A-4D07-912B-0173BA1B6C75}"/>
            </a:ext>
          </a:extLst>
        </xdr:cNvPr>
        <xdr:cNvSpPr txBox="1"/>
      </xdr:nvSpPr>
      <xdr:spPr>
        <a:xfrm>
          <a:off x="9391727"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375" name="n_2aveValue【福祉施設】&#10;一人当たり面積">
          <a:extLst>
            <a:ext uri="{FF2B5EF4-FFF2-40B4-BE49-F238E27FC236}">
              <a16:creationId xmlns:a16="http://schemas.microsoft.com/office/drawing/2014/main" id="{05386D3C-2900-4F90-9775-8BA4F8091B03}"/>
            </a:ext>
          </a:extLst>
        </xdr:cNvPr>
        <xdr:cNvSpPr txBox="1"/>
      </xdr:nvSpPr>
      <xdr:spPr>
        <a:xfrm>
          <a:off x="85154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87647</xdr:rowOff>
    </xdr:from>
    <xdr:ext cx="469744" cy="259045"/>
    <xdr:sp macro="" textlink="">
      <xdr:nvSpPr>
        <xdr:cNvPr id="376" name="n_3aveValue【福祉施設】&#10;一人当たり面積">
          <a:extLst>
            <a:ext uri="{FF2B5EF4-FFF2-40B4-BE49-F238E27FC236}">
              <a16:creationId xmlns:a16="http://schemas.microsoft.com/office/drawing/2014/main" id="{569C2F3A-9A7A-4F5E-B656-CD26F8D160D0}"/>
            </a:ext>
          </a:extLst>
        </xdr:cNvPr>
        <xdr:cNvSpPr txBox="1"/>
      </xdr:nvSpPr>
      <xdr:spPr>
        <a:xfrm>
          <a:off x="7626427" y="1431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109238</xdr:rowOff>
    </xdr:from>
    <xdr:ext cx="469744" cy="259045"/>
    <xdr:sp macro="" textlink="">
      <xdr:nvSpPr>
        <xdr:cNvPr id="377" name="n_4aveValue【福祉施設】&#10;一人当たり面積">
          <a:extLst>
            <a:ext uri="{FF2B5EF4-FFF2-40B4-BE49-F238E27FC236}">
              <a16:creationId xmlns:a16="http://schemas.microsoft.com/office/drawing/2014/main" id="{2E38B30D-F75D-449A-8CA0-3E602DBFA132}"/>
            </a:ext>
          </a:extLst>
        </xdr:cNvPr>
        <xdr:cNvSpPr txBox="1"/>
      </xdr:nvSpPr>
      <xdr:spPr>
        <a:xfrm>
          <a:off x="6737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74947</xdr:rowOff>
    </xdr:from>
    <xdr:ext cx="469744" cy="259045"/>
    <xdr:sp macro="" textlink="">
      <xdr:nvSpPr>
        <xdr:cNvPr id="378" name="n_1mainValue【福祉施設】&#10;一人当たり面積">
          <a:extLst>
            <a:ext uri="{FF2B5EF4-FFF2-40B4-BE49-F238E27FC236}">
              <a16:creationId xmlns:a16="http://schemas.microsoft.com/office/drawing/2014/main" id="{B3D8CAD0-5C2D-4725-8BF5-4C988D1DF856}"/>
            </a:ext>
          </a:extLst>
        </xdr:cNvPr>
        <xdr:cNvSpPr txBox="1"/>
      </xdr:nvSpPr>
      <xdr:spPr>
        <a:xfrm>
          <a:off x="9391727" y="1481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77488</xdr:rowOff>
    </xdr:from>
    <xdr:ext cx="469744" cy="259045"/>
    <xdr:sp macro="" textlink="">
      <xdr:nvSpPr>
        <xdr:cNvPr id="379" name="n_2mainValue【福祉施設】&#10;一人当たり面積">
          <a:extLst>
            <a:ext uri="{FF2B5EF4-FFF2-40B4-BE49-F238E27FC236}">
              <a16:creationId xmlns:a16="http://schemas.microsoft.com/office/drawing/2014/main" id="{DD1A5BB5-5CAD-4998-AACA-97CAB973769F}"/>
            </a:ext>
          </a:extLst>
        </xdr:cNvPr>
        <xdr:cNvSpPr txBox="1"/>
      </xdr:nvSpPr>
      <xdr:spPr>
        <a:xfrm>
          <a:off x="8515427" y="1482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78757</xdr:rowOff>
    </xdr:from>
    <xdr:ext cx="469744" cy="259045"/>
    <xdr:sp macro="" textlink="">
      <xdr:nvSpPr>
        <xdr:cNvPr id="380" name="n_3mainValue【福祉施設】&#10;一人当たり面積">
          <a:extLst>
            <a:ext uri="{FF2B5EF4-FFF2-40B4-BE49-F238E27FC236}">
              <a16:creationId xmlns:a16="http://schemas.microsoft.com/office/drawing/2014/main" id="{01F93FD6-537D-4816-B822-D5A96DD9B4EC}"/>
            </a:ext>
          </a:extLst>
        </xdr:cNvPr>
        <xdr:cNvSpPr txBox="1"/>
      </xdr:nvSpPr>
      <xdr:spPr>
        <a:xfrm>
          <a:off x="7626427" y="14823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80027</xdr:rowOff>
    </xdr:from>
    <xdr:ext cx="469744" cy="259045"/>
    <xdr:sp macro="" textlink="">
      <xdr:nvSpPr>
        <xdr:cNvPr id="381" name="n_4mainValue【福祉施設】&#10;一人当たり面積">
          <a:extLst>
            <a:ext uri="{FF2B5EF4-FFF2-40B4-BE49-F238E27FC236}">
              <a16:creationId xmlns:a16="http://schemas.microsoft.com/office/drawing/2014/main" id="{D3D2DF98-7915-43B3-B1E6-7894ADBCE15B}"/>
            </a:ext>
          </a:extLst>
        </xdr:cNvPr>
        <xdr:cNvSpPr txBox="1"/>
      </xdr:nvSpPr>
      <xdr:spPr>
        <a:xfrm>
          <a:off x="6737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993CEF43-A3EF-448A-801A-C3EE8EB2949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CE2469F4-40F3-4AD8-A533-CBF3E648E0D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054A6E28-2CC9-4A8F-A132-4902CF9385D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5727A2E9-1E8D-464B-B1A3-3A3F2497EE6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02A1AE79-C224-43EE-99B0-2D54F70413C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8B5C40B4-4D83-42B9-B19B-20CD8667879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136DF01B-D43B-4EFD-9737-4B38BF2FD2D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7D522DD7-B7E5-443A-BE21-D77417B4882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0" name="正方形/長方形 389">
          <a:extLst>
            <a:ext uri="{FF2B5EF4-FFF2-40B4-BE49-F238E27FC236}">
              <a16:creationId xmlns:a16="http://schemas.microsoft.com/office/drawing/2014/main" id="{9D9CECFD-D15E-43B2-BDC2-39B98A1318F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1" name="正方形/長方形 390">
          <a:extLst>
            <a:ext uri="{FF2B5EF4-FFF2-40B4-BE49-F238E27FC236}">
              <a16:creationId xmlns:a16="http://schemas.microsoft.com/office/drawing/2014/main" id="{349267D3-14D3-4F93-ADC4-3358933A93D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2" name="正方形/長方形 391">
          <a:extLst>
            <a:ext uri="{FF2B5EF4-FFF2-40B4-BE49-F238E27FC236}">
              <a16:creationId xmlns:a16="http://schemas.microsoft.com/office/drawing/2014/main" id="{09D993E6-CF0D-4E82-B87C-2F51AA00C0C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3" name="正方形/長方形 392">
          <a:extLst>
            <a:ext uri="{FF2B5EF4-FFF2-40B4-BE49-F238E27FC236}">
              <a16:creationId xmlns:a16="http://schemas.microsoft.com/office/drawing/2014/main" id="{606D601E-65E8-494B-87B1-26DE169BD29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4" name="正方形/長方形 393">
          <a:extLst>
            <a:ext uri="{FF2B5EF4-FFF2-40B4-BE49-F238E27FC236}">
              <a16:creationId xmlns:a16="http://schemas.microsoft.com/office/drawing/2014/main" id="{20318810-A68F-4F38-83C8-1B8D22E5F57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5" name="正方形/長方形 394">
          <a:extLst>
            <a:ext uri="{FF2B5EF4-FFF2-40B4-BE49-F238E27FC236}">
              <a16:creationId xmlns:a16="http://schemas.microsoft.com/office/drawing/2014/main" id="{18C9D597-EFB6-4834-87B3-3EC6834DEB3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6" name="正方形/長方形 395">
          <a:extLst>
            <a:ext uri="{FF2B5EF4-FFF2-40B4-BE49-F238E27FC236}">
              <a16:creationId xmlns:a16="http://schemas.microsoft.com/office/drawing/2014/main" id="{BBEB345F-89A2-4888-AA44-9B5C743CFF3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7" name="正方形/長方形 396">
          <a:extLst>
            <a:ext uri="{FF2B5EF4-FFF2-40B4-BE49-F238E27FC236}">
              <a16:creationId xmlns:a16="http://schemas.microsoft.com/office/drawing/2014/main" id="{77D80FE6-7DC5-43BE-89ED-6207C05A624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8" name="正方形/長方形 397">
          <a:extLst>
            <a:ext uri="{FF2B5EF4-FFF2-40B4-BE49-F238E27FC236}">
              <a16:creationId xmlns:a16="http://schemas.microsoft.com/office/drawing/2014/main" id="{C3BEA788-AD97-4269-A95D-DD6A8859D97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9" name="正方形/長方形 398">
          <a:extLst>
            <a:ext uri="{FF2B5EF4-FFF2-40B4-BE49-F238E27FC236}">
              <a16:creationId xmlns:a16="http://schemas.microsoft.com/office/drawing/2014/main" id="{FCE08C89-36D9-4452-A731-2C9E75F6FA4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0" name="正方形/長方形 399">
          <a:extLst>
            <a:ext uri="{FF2B5EF4-FFF2-40B4-BE49-F238E27FC236}">
              <a16:creationId xmlns:a16="http://schemas.microsoft.com/office/drawing/2014/main" id="{28FCCBEA-120B-4BE5-9BD2-27A69D97D1D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1" name="正方形/長方形 400">
          <a:extLst>
            <a:ext uri="{FF2B5EF4-FFF2-40B4-BE49-F238E27FC236}">
              <a16:creationId xmlns:a16="http://schemas.microsoft.com/office/drawing/2014/main" id="{15248793-DB0F-4B4E-8497-2884B0EEF1B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2" name="正方形/長方形 401">
          <a:extLst>
            <a:ext uri="{FF2B5EF4-FFF2-40B4-BE49-F238E27FC236}">
              <a16:creationId xmlns:a16="http://schemas.microsoft.com/office/drawing/2014/main" id="{25A74ED3-B486-4D4A-83DF-F0EC93226A5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3" name="正方形/長方形 402">
          <a:extLst>
            <a:ext uri="{FF2B5EF4-FFF2-40B4-BE49-F238E27FC236}">
              <a16:creationId xmlns:a16="http://schemas.microsoft.com/office/drawing/2014/main" id="{56C96B64-D29A-422F-9B2E-DA7BAFD8BD8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4" name="正方形/長方形 403">
          <a:extLst>
            <a:ext uri="{FF2B5EF4-FFF2-40B4-BE49-F238E27FC236}">
              <a16:creationId xmlns:a16="http://schemas.microsoft.com/office/drawing/2014/main" id="{7C99AB83-5DEC-4E83-9DE0-D873E482E6B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5" name="正方形/長方形 404">
          <a:extLst>
            <a:ext uri="{FF2B5EF4-FFF2-40B4-BE49-F238E27FC236}">
              <a16:creationId xmlns:a16="http://schemas.microsoft.com/office/drawing/2014/main" id="{8C6C39B7-64F9-4F86-AB20-CB1A8053EA9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6" name="テキスト ボックス 405">
          <a:extLst>
            <a:ext uri="{FF2B5EF4-FFF2-40B4-BE49-F238E27FC236}">
              <a16:creationId xmlns:a16="http://schemas.microsoft.com/office/drawing/2014/main" id="{0FF10009-12ED-4CE8-8441-13832C0632B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7" name="直線コネクタ 406">
          <a:extLst>
            <a:ext uri="{FF2B5EF4-FFF2-40B4-BE49-F238E27FC236}">
              <a16:creationId xmlns:a16="http://schemas.microsoft.com/office/drawing/2014/main" id="{BCCE097D-DD0A-48EE-BE8C-548043A2FAB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8" name="テキスト ボックス 407">
          <a:extLst>
            <a:ext uri="{FF2B5EF4-FFF2-40B4-BE49-F238E27FC236}">
              <a16:creationId xmlns:a16="http://schemas.microsoft.com/office/drawing/2014/main" id="{8CC1A69C-1C2A-4EC8-9098-EC3C50A2358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9" name="直線コネクタ 408">
          <a:extLst>
            <a:ext uri="{FF2B5EF4-FFF2-40B4-BE49-F238E27FC236}">
              <a16:creationId xmlns:a16="http://schemas.microsoft.com/office/drawing/2014/main" id="{14767DBF-5DEE-41C3-8C07-C417F44D802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0" name="テキスト ボックス 409">
          <a:extLst>
            <a:ext uri="{FF2B5EF4-FFF2-40B4-BE49-F238E27FC236}">
              <a16:creationId xmlns:a16="http://schemas.microsoft.com/office/drawing/2014/main" id="{359B543D-61FA-4BA2-AC75-DFCD1E2AD64B}"/>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1" name="直線コネクタ 410">
          <a:extLst>
            <a:ext uri="{FF2B5EF4-FFF2-40B4-BE49-F238E27FC236}">
              <a16:creationId xmlns:a16="http://schemas.microsoft.com/office/drawing/2014/main" id="{81617752-378D-4621-A426-3C7D9CD07341}"/>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2" name="テキスト ボックス 411">
          <a:extLst>
            <a:ext uri="{FF2B5EF4-FFF2-40B4-BE49-F238E27FC236}">
              <a16:creationId xmlns:a16="http://schemas.microsoft.com/office/drawing/2014/main" id="{3208600B-8668-4269-B900-E1AB5AF7A14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3" name="直線コネクタ 412">
          <a:extLst>
            <a:ext uri="{FF2B5EF4-FFF2-40B4-BE49-F238E27FC236}">
              <a16:creationId xmlns:a16="http://schemas.microsoft.com/office/drawing/2014/main" id="{F3B94EE0-F267-483A-AC9A-B92598775AC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4" name="テキスト ボックス 413">
          <a:extLst>
            <a:ext uri="{FF2B5EF4-FFF2-40B4-BE49-F238E27FC236}">
              <a16:creationId xmlns:a16="http://schemas.microsoft.com/office/drawing/2014/main" id="{2709D755-5A71-452B-96B8-438EADF02ECF}"/>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5" name="直線コネクタ 414">
          <a:extLst>
            <a:ext uri="{FF2B5EF4-FFF2-40B4-BE49-F238E27FC236}">
              <a16:creationId xmlns:a16="http://schemas.microsoft.com/office/drawing/2014/main" id="{4E25D8FD-7906-4B25-8C56-AB512809880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6" name="テキスト ボックス 415">
          <a:extLst>
            <a:ext uri="{FF2B5EF4-FFF2-40B4-BE49-F238E27FC236}">
              <a16:creationId xmlns:a16="http://schemas.microsoft.com/office/drawing/2014/main" id="{D534BB44-DA81-423C-BD02-1127DC28803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7" name="直線コネクタ 416">
          <a:extLst>
            <a:ext uri="{FF2B5EF4-FFF2-40B4-BE49-F238E27FC236}">
              <a16:creationId xmlns:a16="http://schemas.microsoft.com/office/drawing/2014/main" id="{4BDCE151-1EB2-4CB0-AB89-BF1332B7CDE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8" name="テキスト ボックス 417">
          <a:extLst>
            <a:ext uri="{FF2B5EF4-FFF2-40B4-BE49-F238E27FC236}">
              <a16:creationId xmlns:a16="http://schemas.microsoft.com/office/drawing/2014/main" id="{76A908AA-B352-4A0F-97FE-981D15D3E27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EAF7B608-5A29-4604-BC37-E470728149C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0" name="テキスト ボックス 419">
          <a:extLst>
            <a:ext uri="{FF2B5EF4-FFF2-40B4-BE49-F238E27FC236}">
              <a16:creationId xmlns:a16="http://schemas.microsoft.com/office/drawing/2014/main" id="{BC6B72FD-B245-4AA9-8443-575C86F36C4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a:extLst>
            <a:ext uri="{FF2B5EF4-FFF2-40B4-BE49-F238E27FC236}">
              <a16:creationId xmlns:a16="http://schemas.microsoft.com/office/drawing/2014/main" id="{EBB0A744-69E4-4932-89DD-91954A91870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422" name="直線コネクタ 421">
          <a:extLst>
            <a:ext uri="{FF2B5EF4-FFF2-40B4-BE49-F238E27FC236}">
              <a16:creationId xmlns:a16="http://schemas.microsoft.com/office/drawing/2014/main" id="{82EC7341-EACC-4BC4-8A7D-ED1BF872C565}"/>
            </a:ext>
          </a:extLst>
        </xdr:cNvPr>
        <xdr:cNvCxnSpPr/>
      </xdr:nvCxnSpPr>
      <xdr:spPr>
        <a:xfrm flipV="1">
          <a:off x="16318864" y="563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3" name="【一般廃棄物処理施設】&#10;有形固定資産減価償却率最小値テキスト">
          <a:extLst>
            <a:ext uri="{FF2B5EF4-FFF2-40B4-BE49-F238E27FC236}">
              <a16:creationId xmlns:a16="http://schemas.microsoft.com/office/drawing/2014/main" id="{11A3D18D-9159-4D8F-87AB-74875D525349}"/>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4" name="直線コネクタ 423">
          <a:extLst>
            <a:ext uri="{FF2B5EF4-FFF2-40B4-BE49-F238E27FC236}">
              <a16:creationId xmlns:a16="http://schemas.microsoft.com/office/drawing/2014/main" id="{47F15DA5-F577-4217-A8F8-6058B093FE0C}"/>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25" name="【一般廃棄物処理施設】&#10;有形固定資産減価償却率最大値テキスト">
          <a:extLst>
            <a:ext uri="{FF2B5EF4-FFF2-40B4-BE49-F238E27FC236}">
              <a16:creationId xmlns:a16="http://schemas.microsoft.com/office/drawing/2014/main" id="{3656FDC7-283C-440C-B88F-0CD85087F553}"/>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26" name="直線コネクタ 425">
          <a:extLst>
            <a:ext uri="{FF2B5EF4-FFF2-40B4-BE49-F238E27FC236}">
              <a16:creationId xmlns:a16="http://schemas.microsoft.com/office/drawing/2014/main" id="{53D7A25A-A608-45A1-BA12-7123F62AF8AC}"/>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168292</xdr:rowOff>
    </xdr:from>
    <xdr:ext cx="405111" cy="259045"/>
    <xdr:sp macro="" textlink="">
      <xdr:nvSpPr>
        <xdr:cNvPr id="427" name="【一般廃棄物処理施設】&#10;有形固定資産減価償却率平均値テキスト">
          <a:extLst>
            <a:ext uri="{FF2B5EF4-FFF2-40B4-BE49-F238E27FC236}">
              <a16:creationId xmlns:a16="http://schemas.microsoft.com/office/drawing/2014/main" id="{3EF1BCB6-0202-4BA7-BBA2-2B3B97782C0B}"/>
            </a:ext>
          </a:extLst>
        </xdr:cNvPr>
        <xdr:cNvSpPr txBox="1"/>
      </xdr:nvSpPr>
      <xdr:spPr>
        <a:xfrm>
          <a:off x="16357600" y="634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145415</xdr:rowOff>
    </xdr:from>
    <xdr:to>
      <xdr:col>85</xdr:col>
      <xdr:colOff>177800</xdr:colOff>
      <xdr:row>38</xdr:row>
      <xdr:rowOff>75565</xdr:rowOff>
    </xdr:to>
    <xdr:sp macro="" textlink="">
      <xdr:nvSpPr>
        <xdr:cNvPr id="428" name="フローチャート: 判断 427">
          <a:extLst>
            <a:ext uri="{FF2B5EF4-FFF2-40B4-BE49-F238E27FC236}">
              <a16:creationId xmlns:a16="http://schemas.microsoft.com/office/drawing/2014/main" id="{B07AC749-A83D-4D4F-9F9D-608CE6498047}"/>
            </a:ext>
          </a:extLst>
        </xdr:cNvPr>
        <xdr:cNvSpPr/>
      </xdr:nvSpPr>
      <xdr:spPr>
        <a:xfrm>
          <a:off x="162687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118745</xdr:rowOff>
    </xdr:from>
    <xdr:to>
      <xdr:col>81</xdr:col>
      <xdr:colOff>101600</xdr:colOff>
      <xdr:row>38</xdr:row>
      <xdr:rowOff>48895</xdr:rowOff>
    </xdr:to>
    <xdr:sp macro="" textlink="">
      <xdr:nvSpPr>
        <xdr:cNvPr id="429" name="フローチャート: 判断 428">
          <a:extLst>
            <a:ext uri="{FF2B5EF4-FFF2-40B4-BE49-F238E27FC236}">
              <a16:creationId xmlns:a16="http://schemas.microsoft.com/office/drawing/2014/main" id="{5E30B9CB-9B46-4260-8CB6-BD0378872960}"/>
            </a:ext>
          </a:extLst>
        </xdr:cNvPr>
        <xdr:cNvSpPr/>
      </xdr:nvSpPr>
      <xdr:spPr>
        <a:xfrm>
          <a:off x="154305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168275</xdr:rowOff>
    </xdr:from>
    <xdr:to>
      <xdr:col>76</xdr:col>
      <xdr:colOff>165100</xdr:colOff>
      <xdr:row>38</xdr:row>
      <xdr:rowOff>98425</xdr:rowOff>
    </xdr:to>
    <xdr:sp macro="" textlink="">
      <xdr:nvSpPr>
        <xdr:cNvPr id="430" name="フローチャート: 判断 429">
          <a:extLst>
            <a:ext uri="{FF2B5EF4-FFF2-40B4-BE49-F238E27FC236}">
              <a16:creationId xmlns:a16="http://schemas.microsoft.com/office/drawing/2014/main" id="{D392C80D-0DAF-4F23-B40A-973AD927C1D0}"/>
            </a:ext>
          </a:extLst>
        </xdr:cNvPr>
        <xdr:cNvSpPr/>
      </xdr:nvSpPr>
      <xdr:spPr>
        <a:xfrm>
          <a:off x="14541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6350</xdr:rowOff>
    </xdr:from>
    <xdr:to>
      <xdr:col>72</xdr:col>
      <xdr:colOff>38100</xdr:colOff>
      <xdr:row>38</xdr:row>
      <xdr:rowOff>107950</xdr:rowOff>
    </xdr:to>
    <xdr:sp macro="" textlink="">
      <xdr:nvSpPr>
        <xdr:cNvPr id="431" name="フローチャート: 判断 430">
          <a:extLst>
            <a:ext uri="{FF2B5EF4-FFF2-40B4-BE49-F238E27FC236}">
              <a16:creationId xmlns:a16="http://schemas.microsoft.com/office/drawing/2014/main" id="{2EF26559-E040-4AE3-970C-0A37434165ED}"/>
            </a:ext>
          </a:extLst>
        </xdr:cNvPr>
        <xdr:cNvSpPr/>
      </xdr:nvSpPr>
      <xdr:spPr>
        <a:xfrm>
          <a:off x="13652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19685</xdr:rowOff>
    </xdr:from>
    <xdr:to>
      <xdr:col>67</xdr:col>
      <xdr:colOff>101600</xdr:colOff>
      <xdr:row>38</xdr:row>
      <xdr:rowOff>121285</xdr:rowOff>
    </xdr:to>
    <xdr:sp macro="" textlink="">
      <xdr:nvSpPr>
        <xdr:cNvPr id="432" name="フローチャート: 判断 431">
          <a:extLst>
            <a:ext uri="{FF2B5EF4-FFF2-40B4-BE49-F238E27FC236}">
              <a16:creationId xmlns:a16="http://schemas.microsoft.com/office/drawing/2014/main" id="{41E9874C-F5FE-4951-9E17-4ABC2B5FD84C}"/>
            </a:ext>
          </a:extLst>
        </xdr:cNvPr>
        <xdr:cNvSpPr/>
      </xdr:nvSpPr>
      <xdr:spPr>
        <a:xfrm>
          <a:off x="12763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763A919-8095-4AB2-A7AE-7163D76CD57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5C654895-C17F-45ED-B5B7-7310FCC91B7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7F88B4FE-708D-4D09-BB8C-86AC3D8EFCC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4B4F4849-4826-4D30-9B6F-C372977EB96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426F58D1-60E6-44A6-ABA2-BE49638CE49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50165</xdr:rowOff>
    </xdr:from>
    <xdr:to>
      <xdr:col>85</xdr:col>
      <xdr:colOff>177800</xdr:colOff>
      <xdr:row>39</xdr:row>
      <xdr:rowOff>151765</xdr:rowOff>
    </xdr:to>
    <xdr:sp macro="" textlink="">
      <xdr:nvSpPr>
        <xdr:cNvPr id="438" name="楕円 437">
          <a:extLst>
            <a:ext uri="{FF2B5EF4-FFF2-40B4-BE49-F238E27FC236}">
              <a16:creationId xmlns:a16="http://schemas.microsoft.com/office/drawing/2014/main" id="{0F5676A7-BEE0-4331-850B-026601348334}"/>
            </a:ext>
          </a:extLst>
        </xdr:cNvPr>
        <xdr:cNvSpPr/>
      </xdr:nvSpPr>
      <xdr:spPr>
        <a:xfrm>
          <a:off x="162687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28592</xdr:rowOff>
    </xdr:from>
    <xdr:ext cx="405111" cy="259045"/>
    <xdr:sp macro="" textlink="">
      <xdr:nvSpPr>
        <xdr:cNvPr id="439" name="【一般廃棄物処理施設】&#10;有形固定資産減価償却率該当値テキスト">
          <a:extLst>
            <a:ext uri="{FF2B5EF4-FFF2-40B4-BE49-F238E27FC236}">
              <a16:creationId xmlns:a16="http://schemas.microsoft.com/office/drawing/2014/main" id="{454CD9DF-96F3-4FD1-AA73-91692C2DAA0D}"/>
            </a:ext>
          </a:extLst>
        </xdr:cNvPr>
        <xdr:cNvSpPr txBox="1"/>
      </xdr:nvSpPr>
      <xdr:spPr>
        <a:xfrm>
          <a:off x="16357600"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168275</xdr:rowOff>
    </xdr:from>
    <xdr:to>
      <xdr:col>81</xdr:col>
      <xdr:colOff>101600</xdr:colOff>
      <xdr:row>39</xdr:row>
      <xdr:rowOff>98425</xdr:rowOff>
    </xdr:to>
    <xdr:sp macro="" textlink="">
      <xdr:nvSpPr>
        <xdr:cNvPr id="440" name="楕円 439">
          <a:extLst>
            <a:ext uri="{FF2B5EF4-FFF2-40B4-BE49-F238E27FC236}">
              <a16:creationId xmlns:a16="http://schemas.microsoft.com/office/drawing/2014/main" id="{0EC71014-6FED-4596-BA99-A17593C13C8D}"/>
            </a:ext>
          </a:extLst>
        </xdr:cNvPr>
        <xdr:cNvSpPr/>
      </xdr:nvSpPr>
      <xdr:spPr>
        <a:xfrm>
          <a:off x="15430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47625</xdr:rowOff>
    </xdr:from>
    <xdr:to>
      <xdr:col>85</xdr:col>
      <xdr:colOff>127000</xdr:colOff>
      <xdr:row>39</xdr:row>
      <xdr:rowOff>100965</xdr:rowOff>
    </xdr:to>
    <xdr:cxnSp macro="">
      <xdr:nvCxnSpPr>
        <xdr:cNvPr id="441" name="直線コネクタ 440">
          <a:extLst>
            <a:ext uri="{FF2B5EF4-FFF2-40B4-BE49-F238E27FC236}">
              <a16:creationId xmlns:a16="http://schemas.microsoft.com/office/drawing/2014/main" id="{1DE5C953-0EA6-408D-B97B-CDCE89411D97}"/>
            </a:ext>
          </a:extLst>
        </xdr:cNvPr>
        <xdr:cNvCxnSpPr/>
      </xdr:nvCxnSpPr>
      <xdr:spPr>
        <a:xfrm>
          <a:off x="15481300" y="673417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111125</xdr:rowOff>
    </xdr:from>
    <xdr:to>
      <xdr:col>76</xdr:col>
      <xdr:colOff>165100</xdr:colOff>
      <xdr:row>39</xdr:row>
      <xdr:rowOff>41275</xdr:rowOff>
    </xdr:to>
    <xdr:sp macro="" textlink="">
      <xdr:nvSpPr>
        <xdr:cNvPr id="442" name="楕円 441">
          <a:extLst>
            <a:ext uri="{FF2B5EF4-FFF2-40B4-BE49-F238E27FC236}">
              <a16:creationId xmlns:a16="http://schemas.microsoft.com/office/drawing/2014/main" id="{CBA8F651-08F8-44A6-8F9C-7B317F33EE23}"/>
            </a:ext>
          </a:extLst>
        </xdr:cNvPr>
        <xdr:cNvSpPr/>
      </xdr:nvSpPr>
      <xdr:spPr>
        <a:xfrm>
          <a:off x="14541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161925</xdr:rowOff>
    </xdr:from>
    <xdr:to>
      <xdr:col>81</xdr:col>
      <xdr:colOff>50800</xdr:colOff>
      <xdr:row>39</xdr:row>
      <xdr:rowOff>47625</xdr:rowOff>
    </xdr:to>
    <xdr:cxnSp macro="">
      <xdr:nvCxnSpPr>
        <xdr:cNvPr id="443" name="直線コネクタ 442">
          <a:extLst>
            <a:ext uri="{FF2B5EF4-FFF2-40B4-BE49-F238E27FC236}">
              <a16:creationId xmlns:a16="http://schemas.microsoft.com/office/drawing/2014/main" id="{468DA301-51CC-4011-8145-1604534BC2BF}"/>
            </a:ext>
          </a:extLst>
        </xdr:cNvPr>
        <xdr:cNvCxnSpPr/>
      </xdr:nvCxnSpPr>
      <xdr:spPr>
        <a:xfrm>
          <a:off x="14592300" y="66770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170180</xdr:rowOff>
    </xdr:from>
    <xdr:to>
      <xdr:col>72</xdr:col>
      <xdr:colOff>38100</xdr:colOff>
      <xdr:row>37</xdr:row>
      <xdr:rowOff>100330</xdr:rowOff>
    </xdr:to>
    <xdr:sp macro="" textlink="">
      <xdr:nvSpPr>
        <xdr:cNvPr id="444" name="楕円 443">
          <a:extLst>
            <a:ext uri="{FF2B5EF4-FFF2-40B4-BE49-F238E27FC236}">
              <a16:creationId xmlns:a16="http://schemas.microsoft.com/office/drawing/2014/main" id="{BB3A937D-04DE-4352-B352-42D0D5D7B67B}"/>
            </a:ext>
          </a:extLst>
        </xdr:cNvPr>
        <xdr:cNvSpPr/>
      </xdr:nvSpPr>
      <xdr:spPr>
        <a:xfrm>
          <a:off x="13652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49530</xdr:rowOff>
    </xdr:from>
    <xdr:to>
      <xdr:col>76</xdr:col>
      <xdr:colOff>114300</xdr:colOff>
      <xdr:row>38</xdr:row>
      <xdr:rowOff>161925</xdr:rowOff>
    </xdr:to>
    <xdr:cxnSp macro="">
      <xdr:nvCxnSpPr>
        <xdr:cNvPr id="445" name="直線コネクタ 444">
          <a:extLst>
            <a:ext uri="{FF2B5EF4-FFF2-40B4-BE49-F238E27FC236}">
              <a16:creationId xmlns:a16="http://schemas.microsoft.com/office/drawing/2014/main" id="{DC14ED5C-AACC-495D-9EF9-B51BB42D3BCD}"/>
            </a:ext>
          </a:extLst>
        </xdr:cNvPr>
        <xdr:cNvCxnSpPr/>
      </xdr:nvCxnSpPr>
      <xdr:spPr>
        <a:xfrm>
          <a:off x="13703300" y="6393180"/>
          <a:ext cx="889000" cy="28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120650</xdr:rowOff>
    </xdr:from>
    <xdr:to>
      <xdr:col>67</xdr:col>
      <xdr:colOff>101600</xdr:colOff>
      <xdr:row>37</xdr:row>
      <xdr:rowOff>50800</xdr:rowOff>
    </xdr:to>
    <xdr:sp macro="" textlink="">
      <xdr:nvSpPr>
        <xdr:cNvPr id="446" name="楕円 445">
          <a:extLst>
            <a:ext uri="{FF2B5EF4-FFF2-40B4-BE49-F238E27FC236}">
              <a16:creationId xmlns:a16="http://schemas.microsoft.com/office/drawing/2014/main" id="{17077451-54EE-4138-AFF9-F97A215BEAE1}"/>
            </a:ext>
          </a:extLst>
        </xdr:cNvPr>
        <xdr:cNvSpPr/>
      </xdr:nvSpPr>
      <xdr:spPr>
        <a:xfrm>
          <a:off x="12763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0</xdr:rowOff>
    </xdr:from>
    <xdr:to>
      <xdr:col>71</xdr:col>
      <xdr:colOff>177800</xdr:colOff>
      <xdr:row>37</xdr:row>
      <xdr:rowOff>49530</xdr:rowOff>
    </xdr:to>
    <xdr:cxnSp macro="">
      <xdr:nvCxnSpPr>
        <xdr:cNvPr id="447" name="直線コネクタ 446">
          <a:extLst>
            <a:ext uri="{FF2B5EF4-FFF2-40B4-BE49-F238E27FC236}">
              <a16:creationId xmlns:a16="http://schemas.microsoft.com/office/drawing/2014/main" id="{8423DD8C-720F-4A52-BB73-AA5118FBFB0A}"/>
            </a:ext>
          </a:extLst>
        </xdr:cNvPr>
        <xdr:cNvCxnSpPr/>
      </xdr:nvCxnSpPr>
      <xdr:spPr>
        <a:xfrm>
          <a:off x="12814300" y="63436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65422</xdr:rowOff>
    </xdr:from>
    <xdr:ext cx="405111" cy="259045"/>
    <xdr:sp macro="" textlink="">
      <xdr:nvSpPr>
        <xdr:cNvPr id="448" name="n_1aveValue【一般廃棄物処理施設】&#10;有形固定資産減価償却率">
          <a:extLst>
            <a:ext uri="{FF2B5EF4-FFF2-40B4-BE49-F238E27FC236}">
              <a16:creationId xmlns:a16="http://schemas.microsoft.com/office/drawing/2014/main" id="{374B5A91-290D-451B-BA38-31A3DE1574A2}"/>
            </a:ext>
          </a:extLst>
        </xdr:cNvPr>
        <xdr:cNvSpPr txBox="1"/>
      </xdr:nvSpPr>
      <xdr:spPr>
        <a:xfrm>
          <a:off x="15266044"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114952</xdr:rowOff>
    </xdr:from>
    <xdr:ext cx="405111" cy="259045"/>
    <xdr:sp macro="" textlink="">
      <xdr:nvSpPr>
        <xdr:cNvPr id="449" name="n_2aveValue【一般廃棄物処理施設】&#10;有形固定資産減価償却率">
          <a:extLst>
            <a:ext uri="{FF2B5EF4-FFF2-40B4-BE49-F238E27FC236}">
              <a16:creationId xmlns:a16="http://schemas.microsoft.com/office/drawing/2014/main" id="{D78B08BB-28D9-411E-B740-92B89E2CB5D9}"/>
            </a:ext>
          </a:extLst>
        </xdr:cNvPr>
        <xdr:cNvSpPr txBox="1"/>
      </xdr:nvSpPr>
      <xdr:spPr>
        <a:xfrm>
          <a:off x="14389744"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99077</xdr:rowOff>
    </xdr:from>
    <xdr:ext cx="405111" cy="259045"/>
    <xdr:sp macro="" textlink="">
      <xdr:nvSpPr>
        <xdr:cNvPr id="450" name="n_3aveValue【一般廃棄物処理施設】&#10;有形固定資産減価償却率">
          <a:extLst>
            <a:ext uri="{FF2B5EF4-FFF2-40B4-BE49-F238E27FC236}">
              <a16:creationId xmlns:a16="http://schemas.microsoft.com/office/drawing/2014/main" id="{5B9B6679-9300-4433-AC8A-424BFC8BB873}"/>
            </a:ext>
          </a:extLst>
        </xdr:cNvPr>
        <xdr:cNvSpPr txBox="1"/>
      </xdr:nvSpPr>
      <xdr:spPr>
        <a:xfrm>
          <a:off x="13500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112412</xdr:rowOff>
    </xdr:from>
    <xdr:ext cx="405111" cy="259045"/>
    <xdr:sp macro="" textlink="">
      <xdr:nvSpPr>
        <xdr:cNvPr id="451" name="n_4aveValue【一般廃棄物処理施設】&#10;有形固定資産減価償却率">
          <a:extLst>
            <a:ext uri="{FF2B5EF4-FFF2-40B4-BE49-F238E27FC236}">
              <a16:creationId xmlns:a16="http://schemas.microsoft.com/office/drawing/2014/main" id="{95861893-8A0F-41E8-B5EA-79938DF4D489}"/>
            </a:ext>
          </a:extLst>
        </xdr:cNvPr>
        <xdr:cNvSpPr txBox="1"/>
      </xdr:nvSpPr>
      <xdr:spPr>
        <a:xfrm>
          <a:off x="12611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89552</xdr:rowOff>
    </xdr:from>
    <xdr:ext cx="405111" cy="259045"/>
    <xdr:sp macro="" textlink="">
      <xdr:nvSpPr>
        <xdr:cNvPr id="452" name="n_1mainValue【一般廃棄物処理施設】&#10;有形固定資産減価償却率">
          <a:extLst>
            <a:ext uri="{FF2B5EF4-FFF2-40B4-BE49-F238E27FC236}">
              <a16:creationId xmlns:a16="http://schemas.microsoft.com/office/drawing/2014/main" id="{736346E8-01CF-4211-80D9-736157D86074}"/>
            </a:ext>
          </a:extLst>
        </xdr:cNvPr>
        <xdr:cNvSpPr txBox="1"/>
      </xdr:nvSpPr>
      <xdr:spPr>
        <a:xfrm>
          <a:off x="15266044" y="677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32402</xdr:rowOff>
    </xdr:from>
    <xdr:ext cx="405111" cy="259045"/>
    <xdr:sp macro="" textlink="">
      <xdr:nvSpPr>
        <xdr:cNvPr id="453" name="n_2mainValue【一般廃棄物処理施設】&#10;有形固定資産減価償却率">
          <a:extLst>
            <a:ext uri="{FF2B5EF4-FFF2-40B4-BE49-F238E27FC236}">
              <a16:creationId xmlns:a16="http://schemas.microsoft.com/office/drawing/2014/main" id="{B0752409-C1BD-4DA2-877A-6F91DBA8B5B2}"/>
            </a:ext>
          </a:extLst>
        </xdr:cNvPr>
        <xdr:cNvSpPr txBox="1"/>
      </xdr:nvSpPr>
      <xdr:spPr>
        <a:xfrm>
          <a:off x="14389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116857</xdr:rowOff>
    </xdr:from>
    <xdr:ext cx="405111" cy="259045"/>
    <xdr:sp macro="" textlink="">
      <xdr:nvSpPr>
        <xdr:cNvPr id="454" name="n_3mainValue【一般廃棄物処理施設】&#10;有形固定資産減価償却率">
          <a:extLst>
            <a:ext uri="{FF2B5EF4-FFF2-40B4-BE49-F238E27FC236}">
              <a16:creationId xmlns:a16="http://schemas.microsoft.com/office/drawing/2014/main" id="{52A63686-116B-4FF1-B926-3015D9ADB8C1}"/>
            </a:ext>
          </a:extLst>
        </xdr:cNvPr>
        <xdr:cNvSpPr txBox="1"/>
      </xdr:nvSpPr>
      <xdr:spPr>
        <a:xfrm>
          <a:off x="13500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67327</xdr:rowOff>
    </xdr:from>
    <xdr:ext cx="405111" cy="259045"/>
    <xdr:sp macro="" textlink="">
      <xdr:nvSpPr>
        <xdr:cNvPr id="455" name="n_4mainValue【一般廃棄物処理施設】&#10;有形固定資産減価償却率">
          <a:extLst>
            <a:ext uri="{FF2B5EF4-FFF2-40B4-BE49-F238E27FC236}">
              <a16:creationId xmlns:a16="http://schemas.microsoft.com/office/drawing/2014/main" id="{170E7244-ECA4-44A6-B47F-38D058D8AC0C}"/>
            </a:ext>
          </a:extLst>
        </xdr:cNvPr>
        <xdr:cNvSpPr txBox="1"/>
      </xdr:nvSpPr>
      <xdr:spPr>
        <a:xfrm>
          <a:off x="126117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242A786C-9AB9-444F-B4A9-FBBA36BFFD1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9BB56ABE-E0B5-4ADF-9864-D0F3F39FE3D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ED3A6950-1F14-48F6-8B04-5F2939263DE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41C080E7-7488-4986-A837-455ED564162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969F66CC-23B3-44FE-A0FD-2523A87B4C3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5E408719-B9D9-4BFF-AF7B-E255A4DEB87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78E034E0-EC56-4C5F-B7FA-95BE2D5F874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15E98521-61CE-4683-80A9-189E05BB468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E8DA9C83-2D0D-4A52-940E-564B6FBC090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77E06966-290A-4D04-BBB4-4B0C34E32CC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a:extLst>
            <a:ext uri="{FF2B5EF4-FFF2-40B4-BE49-F238E27FC236}">
              <a16:creationId xmlns:a16="http://schemas.microsoft.com/office/drawing/2014/main" id="{D061A26E-EA64-4ADF-88D2-9DA46EB610C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7" name="テキスト ボックス 466">
          <a:extLst>
            <a:ext uri="{FF2B5EF4-FFF2-40B4-BE49-F238E27FC236}">
              <a16:creationId xmlns:a16="http://schemas.microsoft.com/office/drawing/2014/main" id="{7E8E9BB4-4B6B-4B17-9583-A6B1995BC5C4}"/>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a:extLst>
            <a:ext uri="{FF2B5EF4-FFF2-40B4-BE49-F238E27FC236}">
              <a16:creationId xmlns:a16="http://schemas.microsoft.com/office/drawing/2014/main" id="{90820C97-D206-45C6-9708-4B14EBC46F5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9" name="テキスト ボックス 468">
          <a:extLst>
            <a:ext uri="{FF2B5EF4-FFF2-40B4-BE49-F238E27FC236}">
              <a16:creationId xmlns:a16="http://schemas.microsoft.com/office/drawing/2014/main" id="{64509010-0F44-4301-9F51-D02F8FFE5D88}"/>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a:extLst>
            <a:ext uri="{FF2B5EF4-FFF2-40B4-BE49-F238E27FC236}">
              <a16:creationId xmlns:a16="http://schemas.microsoft.com/office/drawing/2014/main" id="{996FC1F3-2745-4780-B6EA-74F552978D5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1" name="テキスト ボックス 470">
          <a:extLst>
            <a:ext uri="{FF2B5EF4-FFF2-40B4-BE49-F238E27FC236}">
              <a16:creationId xmlns:a16="http://schemas.microsoft.com/office/drawing/2014/main" id="{60D2A9C3-2CAC-425C-9323-4FE277EE897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a:extLst>
            <a:ext uri="{FF2B5EF4-FFF2-40B4-BE49-F238E27FC236}">
              <a16:creationId xmlns:a16="http://schemas.microsoft.com/office/drawing/2014/main" id="{B55FB620-3C18-407A-BBC0-75B3A19B45B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3" name="テキスト ボックス 472">
          <a:extLst>
            <a:ext uri="{FF2B5EF4-FFF2-40B4-BE49-F238E27FC236}">
              <a16:creationId xmlns:a16="http://schemas.microsoft.com/office/drawing/2014/main" id="{5080EF0E-54BE-4F54-9F01-1496FAC9092F}"/>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CFA98DC5-9283-48E7-ADE2-ADA0A667FA2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5" name="テキスト ボックス 474">
          <a:extLst>
            <a:ext uri="{FF2B5EF4-FFF2-40B4-BE49-F238E27FC236}">
              <a16:creationId xmlns:a16="http://schemas.microsoft.com/office/drawing/2014/main" id="{A1732D02-D9F2-45EE-AE2C-E2D4F2A374A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a:extLst>
            <a:ext uri="{FF2B5EF4-FFF2-40B4-BE49-F238E27FC236}">
              <a16:creationId xmlns:a16="http://schemas.microsoft.com/office/drawing/2014/main" id="{9B706576-7D48-4AD3-A51C-4B27723D79F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42426</xdr:rowOff>
    </xdr:from>
    <xdr:to>
      <xdr:col>116</xdr:col>
      <xdr:colOff>62864</xdr:colOff>
      <xdr:row>41</xdr:row>
      <xdr:rowOff>126457</xdr:rowOff>
    </xdr:to>
    <xdr:cxnSp macro="">
      <xdr:nvCxnSpPr>
        <xdr:cNvPr id="477" name="直線コネクタ 476">
          <a:extLst>
            <a:ext uri="{FF2B5EF4-FFF2-40B4-BE49-F238E27FC236}">
              <a16:creationId xmlns:a16="http://schemas.microsoft.com/office/drawing/2014/main" id="{7C425B70-7DDD-4192-B87E-E9FED90C7CC4}"/>
            </a:ext>
          </a:extLst>
        </xdr:cNvPr>
        <xdr:cNvCxnSpPr/>
      </xdr:nvCxnSpPr>
      <xdr:spPr>
        <a:xfrm flipV="1">
          <a:off x="22160864" y="5871726"/>
          <a:ext cx="0" cy="1284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130284</xdr:rowOff>
    </xdr:from>
    <xdr:ext cx="469744" cy="259045"/>
    <xdr:sp macro="" textlink="">
      <xdr:nvSpPr>
        <xdr:cNvPr id="478" name="【一般廃棄物処理施設】&#10;一人当たり有形固定資産（償却資産）額最小値テキスト">
          <a:extLst>
            <a:ext uri="{FF2B5EF4-FFF2-40B4-BE49-F238E27FC236}">
              <a16:creationId xmlns:a16="http://schemas.microsoft.com/office/drawing/2014/main" id="{F831D2AA-4527-43D0-BBFB-E2B8730DD2C6}"/>
            </a:ext>
          </a:extLst>
        </xdr:cNvPr>
        <xdr:cNvSpPr txBox="1"/>
      </xdr:nvSpPr>
      <xdr:spPr>
        <a:xfrm>
          <a:off x="22199600" y="715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126457</xdr:rowOff>
    </xdr:from>
    <xdr:to>
      <xdr:col>116</xdr:col>
      <xdr:colOff>152400</xdr:colOff>
      <xdr:row>41</xdr:row>
      <xdr:rowOff>126457</xdr:rowOff>
    </xdr:to>
    <xdr:cxnSp macro="">
      <xdr:nvCxnSpPr>
        <xdr:cNvPr id="479" name="直線コネクタ 478">
          <a:extLst>
            <a:ext uri="{FF2B5EF4-FFF2-40B4-BE49-F238E27FC236}">
              <a16:creationId xmlns:a16="http://schemas.microsoft.com/office/drawing/2014/main" id="{318E11A5-6AAE-44D2-8F16-2511B240E985}"/>
            </a:ext>
          </a:extLst>
        </xdr:cNvPr>
        <xdr:cNvCxnSpPr/>
      </xdr:nvCxnSpPr>
      <xdr:spPr>
        <a:xfrm>
          <a:off x="22072600" y="7155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160553</xdr:rowOff>
    </xdr:from>
    <xdr:ext cx="599010" cy="259045"/>
    <xdr:sp macro="" textlink="">
      <xdr:nvSpPr>
        <xdr:cNvPr id="480" name="【一般廃棄物処理施設】&#10;一人当たり有形固定資産（償却資産）額最大値テキスト">
          <a:extLst>
            <a:ext uri="{FF2B5EF4-FFF2-40B4-BE49-F238E27FC236}">
              <a16:creationId xmlns:a16="http://schemas.microsoft.com/office/drawing/2014/main" id="{CFFFDB95-E481-45E4-8254-829C740ABE4B}"/>
            </a:ext>
          </a:extLst>
        </xdr:cNvPr>
        <xdr:cNvSpPr txBox="1"/>
      </xdr:nvSpPr>
      <xdr:spPr>
        <a:xfrm>
          <a:off x="22199600" y="56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42426</xdr:rowOff>
    </xdr:from>
    <xdr:to>
      <xdr:col>116</xdr:col>
      <xdr:colOff>152400</xdr:colOff>
      <xdr:row>34</xdr:row>
      <xdr:rowOff>42426</xdr:rowOff>
    </xdr:to>
    <xdr:cxnSp macro="">
      <xdr:nvCxnSpPr>
        <xdr:cNvPr id="481" name="直線コネクタ 480">
          <a:extLst>
            <a:ext uri="{FF2B5EF4-FFF2-40B4-BE49-F238E27FC236}">
              <a16:creationId xmlns:a16="http://schemas.microsoft.com/office/drawing/2014/main" id="{DB26DD8C-D8EE-4DE6-9D37-24C0CC3178E1}"/>
            </a:ext>
          </a:extLst>
        </xdr:cNvPr>
        <xdr:cNvCxnSpPr/>
      </xdr:nvCxnSpPr>
      <xdr:spPr>
        <a:xfrm>
          <a:off x="22072600" y="587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51846</xdr:rowOff>
    </xdr:from>
    <xdr:ext cx="599010" cy="259045"/>
    <xdr:sp macro="" textlink="">
      <xdr:nvSpPr>
        <xdr:cNvPr id="482" name="【一般廃棄物処理施設】&#10;一人当たり有形固定資産（償却資産）額平均値テキスト">
          <a:extLst>
            <a:ext uri="{FF2B5EF4-FFF2-40B4-BE49-F238E27FC236}">
              <a16:creationId xmlns:a16="http://schemas.microsoft.com/office/drawing/2014/main" id="{C421ED38-A2BC-495A-81DC-187C0B167D5B}"/>
            </a:ext>
          </a:extLst>
        </xdr:cNvPr>
        <xdr:cNvSpPr txBox="1"/>
      </xdr:nvSpPr>
      <xdr:spPr>
        <a:xfrm>
          <a:off x="22199600" y="656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28969</xdr:rowOff>
    </xdr:from>
    <xdr:to>
      <xdr:col>116</xdr:col>
      <xdr:colOff>114300</xdr:colOff>
      <xdr:row>39</xdr:row>
      <xdr:rowOff>130569</xdr:rowOff>
    </xdr:to>
    <xdr:sp macro="" textlink="">
      <xdr:nvSpPr>
        <xdr:cNvPr id="483" name="フローチャート: 判断 482">
          <a:extLst>
            <a:ext uri="{FF2B5EF4-FFF2-40B4-BE49-F238E27FC236}">
              <a16:creationId xmlns:a16="http://schemas.microsoft.com/office/drawing/2014/main" id="{E0721530-0A77-4751-A10D-6EECF4ECA55D}"/>
            </a:ext>
          </a:extLst>
        </xdr:cNvPr>
        <xdr:cNvSpPr/>
      </xdr:nvSpPr>
      <xdr:spPr>
        <a:xfrm>
          <a:off x="22110700" y="671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51691</xdr:rowOff>
    </xdr:from>
    <xdr:to>
      <xdr:col>112</xdr:col>
      <xdr:colOff>38100</xdr:colOff>
      <xdr:row>39</xdr:row>
      <xdr:rowOff>153291</xdr:rowOff>
    </xdr:to>
    <xdr:sp macro="" textlink="">
      <xdr:nvSpPr>
        <xdr:cNvPr id="484" name="フローチャート: 判断 483">
          <a:extLst>
            <a:ext uri="{FF2B5EF4-FFF2-40B4-BE49-F238E27FC236}">
              <a16:creationId xmlns:a16="http://schemas.microsoft.com/office/drawing/2014/main" id="{C479BD86-1097-40A2-BC27-3415822169B3}"/>
            </a:ext>
          </a:extLst>
        </xdr:cNvPr>
        <xdr:cNvSpPr/>
      </xdr:nvSpPr>
      <xdr:spPr>
        <a:xfrm>
          <a:off x="21272500" y="673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76456</xdr:rowOff>
    </xdr:from>
    <xdr:to>
      <xdr:col>107</xdr:col>
      <xdr:colOff>101600</xdr:colOff>
      <xdr:row>40</xdr:row>
      <xdr:rowOff>6606</xdr:rowOff>
    </xdr:to>
    <xdr:sp macro="" textlink="">
      <xdr:nvSpPr>
        <xdr:cNvPr id="485" name="フローチャート: 判断 484">
          <a:extLst>
            <a:ext uri="{FF2B5EF4-FFF2-40B4-BE49-F238E27FC236}">
              <a16:creationId xmlns:a16="http://schemas.microsoft.com/office/drawing/2014/main" id="{D0C2D3B7-A2C3-47EB-942D-8A2EAE11E98F}"/>
            </a:ext>
          </a:extLst>
        </xdr:cNvPr>
        <xdr:cNvSpPr/>
      </xdr:nvSpPr>
      <xdr:spPr>
        <a:xfrm>
          <a:off x="20383500" y="676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86975</xdr:rowOff>
    </xdr:from>
    <xdr:to>
      <xdr:col>102</xdr:col>
      <xdr:colOff>165100</xdr:colOff>
      <xdr:row>40</xdr:row>
      <xdr:rowOff>17125</xdr:rowOff>
    </xdr:to>
    <xdr:sp macro="" textlink="">
      <xdr:nvSpPr>
        <xdr:cNvPr id="486" name="フローチャート: 判断 485">
          <a:extLst>
            <a:ext uri="{FF2B5EF4-FFF2-40B4-BE49-F238E27FC236}">
              <a16:creationId xmlns:a16="http://schemas.microsoft.com/office/drawing/2014/main" id="{6C8ADE6E-BFF9-4A3F-AE20-5DE7359E6637}"/>
            </a:ext>
          </a:extLst>
        </xdr:cNvPr>
        <xdr:cNvSpPr/>
      </xdr:nvSpPr>
      <xdr:spPr>
        <a:xfrm>
          <a:off x="19494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96113</xdr:rowOff>
    </xdr:from>
    <xdr:to>
      <xdr:col>98</xdr:col>
      <xdr:colOff>38100</xdr:colOff>
      <xdr:row>40</xdr:row>
      <xdr:rowOff>26263</xdr:rowOff>
    </xdr:to>
    <xdr:sp macro="" textlink="">
      <xdr:nvSpPr>
        <xdr:cNvPr id="487" name="フローチャート: 判断 486">
          <a:extLst>
            <a:ext uri="{FF2B5EF4-FFF2-40B4-BE49-F238E27FC236}">
              <a16:creationId xmlns:a16="http://schemas.microsoft.com/office/drawing/2014/main" id="{DAEEBA13-506E-4E80-9437-373AE3F82DFD}"/>
            </a:ext>
          </a:extLst>
        </xdr:cNvPr>
        <xdr:cNvSpPr/>
      </xdr:nvSpPr>
      <xdr:spPr>
        <a:xfrm>
          <a:off x="18605500" y="678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1CEB5133-972C-44E5-8130-A89099E965A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EDB30F99-2F83-4A06-A29B-AD23B5D10B4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1947E228-D8F4-4D75-A649-DE70BAB99EA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78036018-EFD2-4630-8A9E-8B8A55DB416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A731A510-97FD-4CDC-8432-9A11D98DEDF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111884</xdr:rowOff>
    </xdr:from>
    <xdr:to>
      <xdr:col>116</xdr:col>
      <xdr:colOff>114300</xdr:colOff>
      <xdr:row>40</xdr:row>
      <xdr:rowOff>42034</xdr:rowOff>
    </xdr:to>
    <xdr:sp macro="" textlink="">
      <xdr:nvSpPr>
        <xdr:cNvPr id="493" name="楕円 492">
          <a:extLst>
            <a:ext uri="{FF2B5EF4-FFF2-40B4-BE49-F238E27FC236}">
              <a16:creationId xmlns:a16="http://schemas.microsoft.com/office/drawing/2014/main" id="{AE3799CD-E29E-476D-B2F2-4E9F9D5CA9AF}"/>
            </a:ext>
          </a:extLst>
        </xdr:cNvPr>
        <xdr:cNvSpPr/>
      </xdr:nvSpPr>
      <xdr:spPr>
        <a:xfrm>
          <a:off x="22110700" y="679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90311</xdr:rowOff>
    </xdr:from>
    <xdr:ext cx="599010" cy="259045"/>
    <xdr:sp macro="" textlink="">
      <xdr:nvSpPr>
        <xdr:cNvPr id="494" name="【一般廃棄物処理施設】&#10;一人当たり有形固定資産（償却資産）額該当値テキスト">
          <a:extLst>
            <a:ext uri="{FF2B5EF4-FFF2-40B4-BE49-F238E27FC236}">
              <a16:creationId xmlns:a16="http://schemas.microsoft.com/office/drawing/2014/main" id="{0F460E28-EF94-47C7-AAB1-4D0E64085FEB}"/>
            </a:ext>
          </a:extLst>
        </xdr:cNvPr>
        <xdr:cNvSpPr txBox="1"/>
      </xdr:nvSpPr>
      <xdr:spPr>
        <a:xfrm>
          <a:off x="22199600" y="6776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118445</xdr:rowOff>
    </xdr:from>
    <xdr:to>
      <xdr:col>112</xdr:col>
      <xdr:colOff>38100</xdr:colOff>
      <xdr:row>40</xdr:row>
      <xdr:rowOff>48595</xdr:rowOff>
    </xdr:to>
    <xdr:sp macro="" textlink="">
      <xdr:nvSpPr>
        <xdr:cNvPr id="495" name="楕円 494">
          <a:extLst>
            <a:ext uri="{FF2B5EF4-FFF2-40B4-BE49-F238E27FC236}">
              <a16:creationId xmlns:a16="http://schemas.microsoft.com/office/drawing/2014/main" id="{C208D677-77B1-4F83-868D-EC4C7ECE0907}"/>
            </a:ext>
          </a:extLst>
        </xdr:cNvPr>
        <xdr:cNvSpPr/>
      </xdr:nvSpPr>
      <xdr:spPr>
        <a:xfrm>
          <a:off x="21272500" y="680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162684</xdr:rowOff>
    </xdr:from>
    <xdr:to>
      <xdr:col>116</xdr:col>
      <xdr:colOff>63500</xdr:colOff>
      <xdr:row>39</xdr:row>
      <xdr:rowOff>169245</xdr:rowOff>
    </xdr:to>
    <xdr:cxnSp macro="">
      <xdr:nvCxnSpPr>
        <xdr:cNvPr id="496" name="直線コネクタ 495">
          <a:extLst>
            <a:ext uri="{FF2B5EF4-FFF2-40B4-BE49-F238E27FC236}">
              <a16:creationId xmlns:a16="http://schemas.microsoft.com/office/drawing/2014/main" id="{9C7B1644-65F0-4B32-8F5C-80B81E996B14}"/>
            </a:ext>
          </a:extLst>
        </xdr:cNvPr>
        <xdr:cNvCxnSpPr/>
      </xdr:nvCxnSpPr>
      <xdr:spPr>
        <a:xfrm flipV="1">
          <a:off x="21323300" y="6849234"/>
          <a:ext cx="8382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123602</xdr:rowOff>
    </xdr:from>
    <xdr:to>
      <xdr:col>107</xdr:col>
      <xdr:colOff>101600</xdr:colOff>
      <xdr:row>40</xdr:row>
      <xdr:rowOff>53752</xdr:rowOff>
    </xdr:to>
    <xdr:sp macro="" textlink="">
      <xdr:nvSpPr>
        <xdr:cNvPr id="497" name="楕円 496">
          <a:extLst>
            <a:ext uri="{FF2B5EF4-FFF2-40B4-BE49-F238E27FC236}">
              <a16:creationId xmlns:a16="http://schemas.microsoft.com/office/drawing/2014/main" id="{810EACF9-F96B-46E1-8855-4D5261C0F13B}"/>
            </a:ext>
          </a:extLst>
        </xdr:cNvPr>
        <xdr:cNvSpPr/>
      </xdr:nvSpPr>
      <xdr:spPr>
        <a:xfrm>
          <a:off x="20383500" y="681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169245</xdr:rowOff>
    </xdr:from>
    <xdr:to>
      <xdr:col>111</xdr:col>
      <xdr:colOff>177800</xdr:colOff>
      <xdr:row>40</xdr:row>
      <xdr:rowOff>2952</xdr:rowOff>
    </xdr:to>
    <xdr:cxnSp macro="">
      <xdr:nvCxnSpPr>
        <xdr:cNvPr id="498" name="直線コネクタ 497">
          <a:extLst>
            <a:ext uri="{FF2B5EF4-FFF2-40B4-BE49-F238E27FC236}">
              <a16:creationId xmlns:a16="http://schemas.microsoft.com/office/drawing/2014/main" id="{DC118A3C-FAA7-4CF7-8444-4D3BC2A11F61}"/>
            </a:ext>
          </a:extLst>
        </xdr:cNvPr>
        <xdr:cNvCxnSpPr/>
      </xdr:nvCxnSpPr>
      <xdr:spPr>
        <a:xfrm flipV="1">
          <a:off x="20434300" y="6855795"/>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135338</xdr:rowOff>
    </xdr:from>
    <xdr:to>
      <xdr:col>102</xdr:col>
      <xdr:colOff>165100</xdr:colOff>
      <xdr:row>41</xdr:row>
      <xdr:rowOff>65488</xdr:rowOff>
    </xdr:to>
    <xdr:sp macro="" textlink="">
      <xdr:nvSpPr>
        <xdr:cNvPr id="499" name="楕円 498">
          <a:extLst>
            <a:ext uri="{FF2B5EF4-FFF2-40B4-BE49-F238E27FC236}">
              <a16:creationId xmlns:a16="http://schemas.microsoft.com/office/drawing/2014/main" id="{0658D8F0-80C2-43D6-943E-72B79C006467}"/>
            </a:ext>
          </a:extLst>
        </xdr:cNvPr>
        <xdr:cNvSpPr/>
      </xdr:nvSpPr>
      <xdr:spPr>
        <a:xfrm>
          <a:off x="19494500" y="69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2952</xdr:rowOff>
    </xdr:from>
    <xdr:to>
      <xdr:col>107</xdr:col>
      <xdr:colOff>50800</xdr:colOff>
      <xdr:row>41</xdr:row>
      <xdr:rowOff>14688</xdr:rowOff>
    </xdr:to>
    <xdr:cxnSp macro="">
      <xdr:nvCxnSpPr>
        <xdr:cNvPr id="500" name="直線コネクタ 499">
          <a:extLst>
            <a:ext uri="{FF2B5EF4-FFF2-40B4-BE49-F238E27FC236}">
              <a16:creationId xmlns:a16="http://schemas.microsoft.com/office/drawing/2014/main" id="{9E843205-D894-4A98-B846-5F00EB6FE7AD}"/>
            </a:ext>
          </a:extLst>
        </xdr:cNvPr>
        <xdr:cNvCxnSpPr/>
      </xdr:nvCxnSpPr>
      <xdr:spPr>
        <a:xfrm flipV="1">
          <a:off x="19545300" y="6860952"/>
          <a:ext cx="889000" cy="18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136934</xdr:rowOff>
    </xdr:from>
    <xdr:to>
      <xdr:col>98</xdr:col>
      <xdr:colOff>38100</xdr:colOff>
      <xdr:row>41</xdr:row>
      <xdr:rowOff>67084</xdr:rowOff>
    </xdr:to>
    <xdr:sp macro="" textlink="">
      <xdr:nvSpPr>
        <xdr:cNvPr id="501" name="楕円 500">
          <a:extLst>
            <a:ext uri="{FF2B5EF4-FFF2-40B4-BE49-F238E27FC236}">
              <a16:creationId xmlns:a16="http://schemas.microsoft.com/office/drawing/2014/main" id="{11828135-4776-4DF6-8D74-D38BFE5E9D3C}"/>
            </a:ext>
          </a:extLst>
        </xdr:cNvPr>
        <xdr:cNvSpPr/>
      </xdr:nvSpPr>
      <xdr:spPr>
        <a:xfrm>
          <a:off x="18605500" y="699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14688</xdr:rowOff>
    </xdr:from>
    <xdr:to>
      <xdr:col>102</xdr:col>
      <xdr:colOff>114300</xdr:colOff>
      <xdr:row>41</xdr:row>
      <xdr:rowOff>16284</xdr:rowOff>
    </xdr:to>
    <xdr:cxnSp macro="">
      <xdr:nvCxnSpPr>
        <xdr:cNvPr id="502" name="直線コネクタ 501">
          <a:extLst>
            <a:ext uri="{FF2B5EF4-FFF2-40B4-BE49-F238E27FC236}">
              <a16:creationId xmlns:a16="http://schemas.microsoft.com/office/drawing/2014/main" id="{E28F2D4A-912C-49F7-994D-DDA491FE6964}"/>
            </a:ext>
          </a:extLst>
        </xdr:cNvPr>
        <xdr:cNvCxnSpPr/>
      </xdr:nvCxnSpPr>
      <xdr:spPr>
        <a:xfrm flipV="1">
          <a:off x="18656300" y="7044138"/>
          <a:ext cx="889000" cy="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169818</xdr:rowOff>
    </xdr:from>
    <xdr:ext cx="599010" cy="259045"/>
    <xdr:sp macro="" textlink="">
      <xdr:nvSpPr>
        <xdr:cNvPr id="503" name="n_1aveValue【一般廃棄物処理施設】&#10;一人当たり有形固定資産（償却資産）額">
          <a:extLst>
            <a:ext uri="{FF2B5EF4-FFF2-40B4-BE49-F238E27FC236}">
              <a16:creationId xmlns:a16="http://schemas.microsoft.com/office/drawing/2014/main" id="{FF864B81-C78F-41F5-9794-FEE228FD8CC4}"/>
            </a:ext>
          </a:extLst>
        </xdr:cNvPr>
        <xdr:cNvSpPr txBox="1"/>
      </xdr:nvSpPr>
      <xdr:spPr>
        <a:xfrm>
          <a:off x="21011095" y="651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23133</xdr:rowOff>
    </xdr:from>
    <xdr:ext cx="599010" cy="259045"/>
    <xdr:sp macro="" textlink="">
      <xdr:nvSpPr>
        <xdr:cNvPr id="504" name="n_2aveValue【一般廃棄物処理施設】&#10;一人当たり有形固定資産（償却資産）額">
          <a:extLst>
            <a:ext uri="{FF2B5EF4-FFF2-40B4-BE49-F238E27FC236}">
              <a16:creationId xmlns:a16="http://schemas.microsoft.com/office/drawing/2014/main" id="{5DFC7B45-5166-4306-B03E-01048158037A}"/>
            </a:ext>
          </a:extLst>
        </xdr:cNvPr>
        <xdr:cNvSpPr txBox="1"/>
      </xdr:nvSpPr>
      <xdr:spPr>
        <a:xfrm>
          <a:off x="20134795" y="653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33652</xdr:rowOff>
    </xdr:from>
    <xdr:ext cx="599010" cy="259045"/>
    <xdr:sp macro="" textlink="">
      <xdr:nvSpPr>
        <xdr:cNvPr id="505" name="n_3aveValue【一般廃棄物処理施設】&#10;一人当たり有形固定資産（償却資産）額">
          <a:extLst>
            <a:ext uri="{FF2B5EF4-FFF2-40B4-BE49-F238E27FC236}">
              <a16:creationId xmlns:a16="http://schemas.microsoft.com/office/drawing/2014/main" id="{ACD31873-EA7A-4871-B828-DF6C2D59F6D6}"/>
            </a:ext>
          </a:extLst>
        </xdr:cNvPr>
        <xdr:cNvSpPr txBox="1"/>
      </xdr:nvSpPr>
      <xdr:spPr>
        <a:xfrm>
          <a:off x="192457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42790</xdr:rowOff>
    </xdr:from>
    <xdr:ext cx="599010" cy="259045"/>
    <xdr:sp macro="" textlink="">
      <xdr:nvSpPr>
        <xdr:cNvPr id="506" name="n_4aveValue【一般廃棄物処理施設】&#10;一人当たり有形固定資産（償却資産）額">
          <a:extLst>
            <a:ext uri="{FF2B5EF4-FFF2-40B4-BE49-F238E27FC236}">
              <a16:creationId xmlns:a16="http://schemas.microsoft.com/office/drawing/2014/main" id="{9DFC4E0A-2C67-44EE-83AD-C016CEB87BFD}"/>
            </a:ext>
          </a:extLst>
        </xdr:cNvPr>
        <xdr:cNvSpPr txBox="1"/>
      </xdr:nvSpPr>
      <xdr:spPr>
        <a:xfrm>
          <a:off x="18356795" y="655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39722</xdr:rowOff>
    </xdr:from>
    <xdr:ext cx="599010" cy="259045"/>
    <xdr:sp macro="" textlink="">
      <xdr:nvSpPr>
        <xdr:cNvPr id="507" name="n_1mainValue【一般廃棄物処理施設】&#10;一人当たり有形固定資産（償却資産）額">
          <a:extLst>
            <a:ext uri="{FF2B5EF4-FFF2-40B4-BE49-F238E27FC236}">
              <a16:creationId xmlns:a16="http://schemas.microsoft.com/office/drawing/2014/main" id="{4245AE75-24C7-4EBF-8E35-9659BA6E0C67}"/>
            </a:ext>
          </a:extLst>
        </xdr:cNvPr>
        <xdr:cNvSpPr txBox="1"/>
      </xdr:nvSpPr>
      <xdr:spPr>
        <a:xfrm>
          <a:off x="21011095" y="6897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44879</xdr:rowOff>
    </xdr:from>
    <xdr:ext cx="599010" cy="259045"/>
    <xdr:sp macro="" textlink="">
      <xdr:nvSpPr>
        <xdr:cNvPr id="508" name="n_2mainValue【一般廃棄物処理施設】&#10;一人当たり有形固定資産（償却資産）額">
          <a:extLst>
            <a:ext uri="{FF2B5EF4-FFF2-40B4-BE49-F238E27FC236}">
              <a16:creationId xmlns:a16="http://schemas.microsoft.com/office/drawing/2014/main" id="{5A7B5CD0-5AFF-4FF4-B482-EEC9ACF6E78A}"/>
            </a:ext>
          </a:extLst>
        </xdr:cNvPr>
        <xdr:cNvSpPr txBox="1"/>
      </xdr:nvSpPr>
      <xdr:spPr>
        <a:xfrm>
          <a:off x="20134795" y="690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56615</xdr:rowOff>
    </xdr:from>
    <xdr:ext cx="534377" cy="259045"/>
    <xdr:sp macro="" textlink="">
      <xdr:nvSpPr>
        <xdr:cNvPr id="509" name="n_3mainValue【一般廃棄物処理施設】&#10;一人当たり有形固定資産（償却資産）額">
          <a:extLst>
            <a:ext uri="{FF2B5EF4-FFF2-40B4-BE49-F238E27FC236}">
              <a16:creationId xmlns:a16="http://schemas.microsoft.com/office/drawing/2014/main" id="{0EA1A50F-E340-4C99-8927-2398E4CFC5A0}"/>
            </a:ext>
          </a:extLst>
        </xdr:cNvPr>
        <xdr:cNvSpPr txBox="1"/>
      </xdr:nvSpPr>
      <xdr:spPr>
        <a:xfrm>
          <a:off x="19278111" y="708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58211</xdr:rowOff>
    </xdr:from>
    <xdr:ext cx="534377" cy="259045"/>
    <xdr:sp macro="" textlink="">
      <xdr:nvSpPr>
        <xdr:cNvPr id="510" name="n_4mainValue【一般廃棄物処理施設】&#10;一人当たり有形固定資産（償却資産）額">
          <a:extLst>
            <a:ext uri="{FF2B5EF4-FFF2-40B4-BE49-F238E27FC236}">
              <a16:creationId xmlns:a16="http://schemas.microsoft.com/office/drawing/2014/main" id="{411EE498-3F13-491A-B595-21B0FE4BA7E9}"/>
            </a:ext>
          </a:extLst>
        </xdr:cNvPr>
        <xdr:cNvSpPr txBox="1"/>
      </xdr:nvSpPr>
      <xdr:spPr>
        <a:xfrm>
          <a:off x="18389111" y="708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59CBEF88-F654-4D87-B6EB-13EFB492735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BA61B4C8-7E93-4F41-AAE6-D50AE9884E8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5819E853-7AF1-463D-9E52-0D848CC86AB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6D026756-7FED-4968-9D63-FBE66FD30A8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45E08DFF-00CC-457A-8CC8-FFA4291B26C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20E73E1A-39A8-4DBC-8ECF-9E37BDFDA68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DC3845D8-91B2-489C-963E-017188F926B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DC548731-E928-4F34-9451-E65454DD332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C3220991-307B-4378-8A0A-FF4791FD1B9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77A41598-8FC5-42A1-BFDF-429B117F5EE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D1F019F3-6402-4D3B-B951-D6C0D5227D1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63ED9812-0E3F-46D1-AB2B-E49DC11E91B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516FD6F6-578C-4B9C-8F46-1932C614AD2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99A498D9-3B80-47D0-A38D-81F792305DAD}"/>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853B9DC0-5D3D-420C-868E-FD09CBD3B57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CB111130-85B9-4BB7-9839-B0CEB82E21E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08F1F109-DE72-4B0A-8AC7-BE3E88E2211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8BABA85C-F6F7-456E-BA22-39F756BFF945}"/>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6AA0B135-A29C-468C-9010-A957C6F1012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6B10CCB7-96AB-421E-AC33-EB58ABE9B9B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31" name="テキスト ボックス 530">
          <a:extLst>
            <a:ext uri="{FF2B5EF4-FFF2-40B4-BE49-F238E27FC236}">
              <a16:creationId xmlns:a16="http://schemas.microsoft.com/office/drawing/2014/main" id="{85D3F7A7-4C8F-4A62-9072-AC98E7524D02}"/>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23E3C792-669B-45E8-9E2A-5930B8B1943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id="{2B0BC00C-5B2D-4B80-B93A-4420860F402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534" name="直線コネクタ 533">
          <a:extLst>
            <a:ext uri="{FF2B5EF4-FFF2-40B4-BE49-F238E27FC236}">
              <a16:creationId xmlns:a16="http://schemas.microsoft.com/office/drawing/2014/main" id="{6FDD2C72-492F-4DA7-AC64-7A4873280F1A}"/>
            </a:ext>
          </a:extLst>
        </xdr:cNvPr>
        <xdr:cNvCxnSpPr/>
      </xdr:nvCxnSpPr>
      <xdr:spPr>
        <a:xfrm flipV="1">
          <a:off x="16318864"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535" name="【保健センター・保健所】&#10;有形固定資産減価償却率最小値テキスト">
          <a:extLst>
            <a:ext uri="{FF2B5EF4-FFF2-40B4-BE49-F238E27FC236}">
              <a16:creationId xmlns:a16="http://schemas.microsoft.com/office/drawing/2014/main" id="{6BBFF8FC-CA69-4DCC-9168-F2E0D0311309}"/>
            </a:ext>
          </a:extLst>
        </xdr:cNvPr>
        <xdr:cNvSpPr txBox="1"/>
      </xdr:nvSpPr>
      <xdr:spPr>
        <a:xfrm>
          <a:off x="16357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536" name="直線コネクタ 535">
          <a:extLst>
            <a:ext uri="{FF2B5EF4-FFF2-40B4-BE49-F238E27FC236}">
              <a16:creationId xmlns:a16="http://schemas.microsoft.com/office/drawing/2014/main" id="{DFB86FA6-2E0C-422F-9DEB-5B2301E79AA7}"/>
            </a:ext>
          </a:extLst>
        </xdr:cNvPr>
        <xdr:cNvCxnSpPr/>
      </xdr:nvCxnSpPr>
      <xdr:spPr>
        <a:xfrm>
          <a:off x="16230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537" name="【保健センター・保健所】&#10;有形固定資産減価償却率最大値テキスト">
          <a:extLst>
            <a:ext uri="{FF2B5EF4-FFF2-40B4-BE49-F238E27FC236}">
              <a16:creationId xmlns:a16="http://schemas.microsoft.com/office/drawing/2014/main" id="{35259F65-02A2-4492-9418-FB953313E613}"/>
            </a:ext>
          </a:extLst>
        </xdr:cNvPr>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38" name="直線コネクタ 537">
          <a:extLst>
            <a:ext uri="{FF2B5EF4-FFF2-40B4-BE49-F238E27FC236}">
              <a16:creationId xmlns:a16="http://schemas.microsoft.com/office/drawing/2014/main" id="{5E616600-C82E-4641-BD99-266351DEE187}"/>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95267</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id="{809977A7-1743-4DD4-9762-6FB46ECB1CD6}"/>
            </a:ext>
          </a:extLst>
        </xdr:cNvPr>
        <xdr:cNvSpPr txBox="1"/>
      </xdr:nvSpPr>
      <xdr:spPr>
        <a:xfrm>
          <a:off x="16357600" y="1003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72390</xdr:rowOff>
    </xdr:from>
    <xdr:to>
      <xdr:col>85</xdr:col>
      <xdr:colOff>177800</xdr:colOff>
      <xdr:row>60</xdr:row>
      <xdr:rowOff>2540</xdr:rowOff>
    </xdr:to>
    <xdr:sp macro="" textlink="">
      <xdr:nvSpPr>
        <xdr:cNvPr id="540" name="フローチャート: 判断 539">
          <a:extLst>
            <a:ext uri="{FF2B5EF4-FFF2-40B4-BE49-F238E27FC236}">
              <a16:creationId xmlns:a16="http://schemas.microsoft.com/office/drawing/2014/main" id="{0267C008-D01A-4AE2-89E5-8B62FED98CB3}"/>
            </a:ext>
          </a:extLst>
        </xdr:cNvPr>
        <xdr:cNvSpPr/>
      </xdr:nvSpPr>
      <xdr:spPr>
        <a:xfrm>
          <a:off x="162687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64770</xdr:rowOff>
    </xdr:from>
    <xdr:to>
      <xdr:col>81</xdr:col>
      <xdr:colOff>101600</xdr:colOff>
      <xdr:row>59</xdr:row>
      <xdr:rowOff>166370</xdr:rowOff>
    </xdr:to>
    <xdr:sp macro="" textlink="">
      <xdr:nvSpPr>
        <xdr:cNvPr id="541" name="フローチャート: 判断 540">
          <a:extLst>
            <a:ext uri="{FF2B5EF4-FFF2-40B4-BE49-F238E27FC236}">
              <a16:creationId xmlns:a16="http://schemas.microsoft.com/office/drawing/2014/main" id="{AF65DBD3-B174-413C-B240-2775B9876790}"/>
            </a:ext>
          </a:extLst>
        </xdr:cNvPr>
        <xdr:cNvSpPr/>
      </xdr:nvSpPr>
      <xdr:spPr>
        <a:xfrm>
          <a:off x="15430500" y="101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48260</xdr:rowOff>
    </xdr:from>
    <xdr:to>
      <xdr:col>76</xdr:col>
      <xdr:colOff>165100</xdr:colOff>
      <xdr:row>59</xdr:row>
      <xdr:rowOff>149860</xdr:rowOff>
    </xdr:to>
    <xdr:sp macro="" textlink="">
      <xdr:nvSpPr>
        <xdr:cNvPr id="542" name="フローチャート: 判断 541">
          <a:extLst>
            <a:ext uri="{FF2B5EF4-FFF2-40B4-BE49-F238E27FC236}">
              <a16:creationId xmlns:a16="http://schemas.microsoft.com/office/drawing/2014/main" id="{B508DDD7-5409-4076-B851-E390341AF26E}"/>
            </a:ext>
          </a:extLst>
        </xdr:cNvPr>
        <xdr:cNvSpPr/>
      </xdr:nvSpPr>
      <xdr:spPr>
        <a:xfrm>
          <a:off x="14541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39370</xdr:rowOff>
    </xdr:from>
    <xdr:to>
      <xdr:col>72</xdr:col>
      <xdr:colOff>38100</xdr:colOff>
      <xdr:row>59</xdr:row>
      <xdr:rowOff>140970</xdr:rowOff>
    </xdr:to>
    <xdr:sp macro="" textlink="">
      <xdr:nvSpPr>
        <xdr:cNvPr id="543" name="フローチャート: 判断 542">
          <a:extLst>
            <a:ext uri="{FF2B5EF4-FFF2-40B4-BE49-F238E27FC236}">
              <a16:creationId xmlns:a16="http://schemas.microsoft.com/office/drawing/2014/main" id="{A7A9F489-3372-488D-9396-9912CA57AE46}"/>
            </a:ext>
          </a:extLst>
        </xdr:cNvPr>
        <xdr:cNvSpPr/>
      </xdr:nvSpPr>
      <xdr:spPr>
        <a:xfrm>
          <a:off x="13652500" y="1015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8890</xdr:rowOff>
    </xdr:from>
    <xdr:to>
      <xdr:col>67</xdr:col>
      <xdr:colOff>101600</xdr:colOff>
      <xdr:row>59</xdr:row>
      <xdr:rowOff>110490</xdr:rowOff>
    </xdr:to>
    <xdr:sp macro="" textlink="">
      <xdr:nvSpPr>
        <xdr:cNvPr id="544" name="フローチャート: 判断 543">
          <a:extLst>
            <a:ext uri="{FF2B5EF4-FFF2-40B4-BE49-F238E27FC236}">
              <a16:creationId xmlns:a16="http://schemas.microsoft.com/office/drawing/2014/main" id="{E256EDDF-C9CF-4806-9394-9F888C617072}"/>
            </a:ext>
          </a:extLst>
        </xdr:cNvPr>
        <xdr:cNvSpPr/>
      </xdr:nvSpPr>
      <xdr:spPr>
        <a:xfrm>
          <a:off x="12763500" y="101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63AB499-1399-4D1E-8D88-C065355D057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8D80810-62E4-4BFB-BAE2-4FEBF1F2ED7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A3109EF8-45DF-4FB0-8F05-2FA3ED7A79B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B79A569-E9B0-489D-8576-CE79DD0BCEC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BF1A7BA6-F9E1-4B40-B9AD-9590CF6DFBD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50" name="楕円 549">
          <a:extLst>
            <a:ext uri="{FF2B5EF4-FFF2-40B4-BE49-F238E27FC236}">
              <a16:creationId xmlns:a16="http://schemas.microsoft.com/office/drawing/2014/main" id="{4A556145-95F6-4806-BDA5-73A33D5DF6B6}"/>
            </a:ext>
          </a:extLst>
        </xdr:cNvPr>
        <xdr:cNvSpPr/>
      </xdr:nvSpPr>
      <xdr:spPr>
        <a:xfrm>
          <a:off x="16268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144797</xdr:rowOff>
    </xdr:from>
    <xdr:ext cx="405111" cy="259045"/>
    <xdr:sp macro="" textlink="">
      <xdr:nvSpPr>
        <xdr:cNvPr id="551" name="【保健センター・保健所】&#10;有形固定資産減価償却率該当値テキスト">
          <a:extLst>
            <a:ext uri="{FF2B5EF4-FFF2-40B4-BE49-F238E27FC236}">
              <a16:creationId xmlns:a16="http://schemas.microsoft.com/office/drawing/2014/main" id="{18F9969A-B5EB-4D4D-9C44-0EAB0CD0DCED}"/>
            </a:ext>
          </a:extLst>
        </xdr:cNvPr>
        <xdr:cNvSpPr txBox="1"/>
      </xdr:nvSpPr>
      <xdr:spPr>
        <a:xfrm>
          <a:off x="16357600"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149860</xdr:rowOff>
    </xdr:from>
    <xdr:to>
      <xdr:col>81</xdr:col>
      <xdr:colOff>101600</xdr:colOff>
      <xdr:row>60</xdr:row>
      <xdr:rowOff>80010</xdr:rowOff>
    </xdr:to>
    <xdr:sp macro="" textlink="">
      <xdr:nvSpPr>
        <xdr:cNvPr id="552" name="楕円 551">
          <a:extLst>
            <a:ext uri="{FF2B5EF4-FFF2-40B4-BE49-F238E27FC236}">
              <a16:creationId xmlns:a16="http://schemas.microsoft.com/office/drawing/2014/main" id="{4F13076D-8A1F-4031-BB4A-7FBD25A3C3F0}"/>
            </a:ext>
          </a:extLst>
        </xdr:cNvPr>
        <xdr:cNvSpPr/>
      </xdr:nvSpPr>
      <xdr:spPr>
        <a:xfrm>
          <a:off x="15430500" y="1026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29210</xdr:rowOff>
    </xdr:from>
    <xdr:to>
      <xdr:col>85</xdr:col>
      <xdr:colOff>127000</xdr:colOff>
      <xdr:row>60</xdr:row>
      <xdr:rowOff>45720</xdr:rowOff>
    </xdr:to>
    <xdr:cxnSp macro="">
      <xdr:nvCxnSpPr>
        <xdr:cNvPr id="553" name="直線コネクタ 552">
          <a:extLst>
            <a:ext uri="{FF2B5EF4-FFF2-40B4-BE49-F238E27FC236}">
              <a16:creationId xmlns:a16="http://schemas.microsoft.com/office/drawing/2014/main" id="{916E2478-AD75-4C3F-8EBA-CDDE9AF20F03}"/>
            </a:ext>
          </a:extLst>
        </xdr:cNvPr>
        <xdr:cNvCxnSpPr/>
      </xdr:nvCxnSpPr>
      <xdr:spPr>
        <a:xfrm>
          <a:off x="15481300" y="10316210"/>
          <a:ext cx="8382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133350</xdr:rowOff>
    </xdr:from>
    <xdr:to>
      <xdr:col>76</xdr:col>
      <xdr:colOff>165100</xdr:colOff>
      <xdr:row>60</xdr:row>
      <xdr:rowOff>63500</xdr:rowOff>
    </xdr:to>
    <xdr:sp macro="" textlink="">
      <xdr:nvSpPr>
        <xdr:cNvPr id="554" name="楕円 553">
          <a:extLst>
            <a:ext uri="{FF2B5EF4-FFF2-40B4-BE49-F238E27FC236}">
              <a16:creationId xmlns:a16="http://schemas.microsoft.com/office/drawing/2014/main" id="{276D1B05-E834-48B8-92A6-945BF48F6740}"/>
            </a:ext>
          </a:extLst>
        </xdr:cNvPr>
        <xdr:cNvSpPr/>
      </xdr:nvSpPr>
      <xdr:spPr>
        <a:xfrm>
          <a:off x="145415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12700</xdr:rowOff>
    </xdr:from>
    <xdr:to>
      <xdr:col>81</xdr:col>
      <xdr:colOff>50800</xdr:colOff>
      <xdr:row>60</xdr:row>
      <xdr:rowOff>29210</xdr:rowOff>
    </xdr:to>
    <xdr:cxnSp macro="">
      <xdr:nvCxnSpPr>
        <xdr:cNvPr id="555" name="直線コネクタ 554">
          <a:extLst>
            <a:ext uri="{FF2B5EF4-FFF2-40B4-BE49-F238E27FC236}">
              <a16:creationId xmlns:a16="http://schemas.microsoft.com/office/drawing/2014/main" id="{3AAD648A-6311-469F-8015-50B3C76CDB19}"/>
            </a:ext>
          </a:extLst>
        </xdr:cNvPr>
        <xdr:cNvCxnSpPr/>
      </xdr:nvCxnSpPr>
      <xdr:spPr>
        <a:xfrm>
          <a:off x="14592300" y="1029970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116840</xdr:rowOff>
    </xdr:from>
    <xdr:to>
      <xdr:col>72</xdr:col>
      <xdr:colOff>38100</xdr:colOff>
      <xdr:row>60</xdr:row>
      <xdr:rowOff>46990</xdr:rowOff>
    </xdr:to>
    <xdr:sp macro="" textlink="">
      <xdr:nvSpPr>
        <xdr:cNvPr id="556" name="楕円 555">
          <a:extLst>
            <a:ext uri="{FF2B5EF4-FFF2-40B4-BE49-F238E27FC236}">
              <a16:creationId xmlns:a16="http://schemas.microsoft.com/office/drawing/2014/main" id="{C6FBB845-99BB-4AA4-9367-97762459B4A6}"/>
            </a:ext>
          </a:extLst>
        </xdr:cNvPr>
        <xdr:cNvSpPr/>
      </xdr:nvSpPr>
      <xdr:spPr>
        <a:xfrm>
          <a:off x="13652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167640</xdr:rowOff>
    </xdr:from>
    <xdr:to>
      <xdr:col>76</xdr:col>
      <xdr:colOff>114300</xdr:colOff>
      <xdr:row>60</xdr:row>
      <xdr:rowOff>12700</xdr:rowOff>
    </xdr:to>
    <xdr:cxnSp macro="">
      <xdr:nvCxnSpPr>
        <xdr:cNvPr id="557" name="直線コネクタ 556">
          <a:extLst>
            <a:ext uri="{FF2B5EF4-FFF2-40B4-BE49-F238E27FC236}">
              <a16:creationId xmlns:a16="http://schemas.microsoft.com/office/drawing/2014/main" id="{A40D601B-8B64-458E-8E69-B90311C9E668}"/>
            </a:ext>
          </a:extLst>
        </xdr:cNvPr>
        <xdr:cNvCxnSpPr/>
      </xdr:nvCxnSpPr>
      <xdr:spPr>
        <a:xfrm>
          <a:off x="13703300" y="1028319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100330</xdr:rowOff>
    </xdr:from>
    <xdr:to>
      <xdr:col>67</xdr:col>
      <xdr:colOff>101600</xdr:colOff>
      <xdr:row>60</xdr:row>
      <xdr:rowOff>30480</xdr:rowOff>
    </xdr:to>
    <xdr:sp macro="" textlink="">
      <xdr:nvSpPr>
        <xdr:cNvPr id="558" name="楕円 557">
          <a:extLst>
            <a:ext uri="{FF2B5EF4-FFF2-40B4-BE49-F238E27FC236}">
              <a16:creationId xmlns:a16="http://schemas.microsoft.com/office/drawing/2014/main" id="{815703FE-5C86-40F9-9C87-0EDDA43531B1}"/>
            </a:ext>
          </a:extLst>
        </xdr:cNvPr>
        <xdr:cNvSpPr/>
      </xdr:nvSpPr>
      <xdr:spPr>
        <a:xfrm>
          <a:off x="12763500" y="1021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151130</xdr:rowOff>
    </xdr:from>
    <xdr:to>
      <xdr:col>71</xdr:col>
      <xdr:colOff>177800</xdr:colOff>
      <xdr:row>59</xdr:row>
      <xdr:rowOff>167640</xdr:rowOff>
    </xdr:to>
    <xdr:cxnSp macro="">
      <xdr:nvCxnSpPr>
        <xdr:cNvPr id="559" name="直線コネクタ 558">
          <a:extLst>
            <a:ext uri="{FF2B5EF4-FFF2-40B4-BE49-F238E27FC236}">
              <a16:creationId xmlns:a16="http://schemas.microsoft.com/office/drawing/2014/main" id="{743A7E02-B5F3-4BDC-8556-85EE01F43CCF}"/>
            </a:ext>
          </a:extLst>
        </xdr:cNvPr>
        <xdr:cNvCxnSpPr/>
      </xdr:nvCxnSpPr>
      <xdr:spPr>
        <a:xfrm>
          <a:off x="12814300" y="1026668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11447</xdr:rowOff>
    </xdr:from>
    <xdr:ext cx="405111" cy="259045"/>
    <xdr:sp macro="" textlink="">
      <xdr:nvSpPr>
        <xdr:cNvPr id="560" name="n_1aveValue【保健センター・保健所】&#10;有形固定資産減価償却率">
          <a:extLst>
            <a:ext uri="{FF2B5EF4-FFF2-40B4-BE49-F238E27FC236}">
              <a16:creationId xmlns:a16="http://schemas.microsoft.com/office/drawing/2014/main" id="{04E8A2FC-7A18-4E91-8A3B-C1FDAE333E79}"/>
            </a:ext>
          </a:extLst>
        </xdr:cNvPr>
        <xdr:cNvSpPr txBox="1"/>
      </xdr:nvSpPr>
      <xdr:spPr>
        <a:xfrm>
          <a:off x="15266044" y="995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166387</xdr:rowOff>
    </xdr:from>
    <xdr:ext cx="405111" cy="259045"/>
    <xdr:sp macro="" textlink="">
      <xdr:nvSpPr>
        <xdr:cNvPr id="561" name="n_2aveValue【保健センター・保健所】&#10;有形固定資産減価償却率">
          <a:extLst>
            <a:ext uri="{FF2B5EF4-FFF2-40B4-BE49-F238E27FC236}">
              <a16:creationId xmlns:a16="http://schemas.microsoft.com/office/drawing/2014/main" id="{D5001C4C-CB91-4D76-952D-BF20678E1786}"/>
            </a:ext>
          </a:extLst>
        </xdr:cNvPr>
        <xdr:cNvSpPr txBox="1"/>
      </xdr:nvSpPr>
      <xdr:spPr>
        <a:xfrm>
          <a:off x="143897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157497</xdr:rowOff>
    </xdr:from>
    <xdr:ext cx="405111" cy="259045"/>
    <xdr:sp macro="" textlink="">
      <xdr:nvSpPr>
        <xdr:cNvPr id="562" name="n_3aveValue【保健センター・保健所】&#10;有形固定資産減価償却率">
          <a:extLst>
            <a:ext uri="{FF2B5EF4-FFF2-40B4-BE49-F238E27FC236}">
              <a16:creationId xmlns:a16="http://schemas.microsoft.com/office/drawing/2014/main" id="{EF7B319C-339D-4066-8D7D-3222D5DAB920}"/>
            </a:ext>
          </a:extLst>
        </xdr:cNvPr>
        <xdr:cNvSpPr txBox="1"/>
      </xdr:nvSpPr>
      <xdr:spPr>
        <a:xfrm>
          <a:off x="13500744" y="993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127017</xdr:rowOff>
    </xdr:from>
    <xdr:ext cx="405111" cy="259045"/>
    <xdr:sp macro="" textlink="">
      <xdr:nvSpPr>
        <xdr:cNvPr id="563" name="n_4aveValue【保健センター・保健所】&#10;有形固定資産減価償却率">
          <a:extLst>
            <a:ext uri="{FF2B5EF4-FFF2-40B4-BE49-F238E27FC236}">
              <a16:creationId xmlns:a16="http://schemas.microsoft.com/office/drawing/2014/main" id="{7B6073BA-B298-41B7-A1B1-C1439CC23A4B}"/>
            </a:ext>
          </a:extLst>
        </xdr:cNvPr>
        <xdr:cNvSpPr txBox="1"/>
      </xdr:nvSpPr>
      <xdr:spPr>
        <a:xfrm>
          <a:off x="12611744" y="9899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71137</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id="{EB4D27A9-4445-416F-8083-085DB3E31B1E}"/>
            </a:ext>
          </a:extLst>
        </xdr:cNvPr>
        <xdr:cNvSpPr txBox="1"/>
      </xdr:nvSpPr>
      <xdr:spPr>
        <a:xfrm>
          <a:off x="15266044" y="1035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54627</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id="{48E96AA1-CF35-45B0-B2EF-CAE727EBD224}"/>
            </a:ext>
          </a:extLst>
        </xdr:cNvPr>
        <xdr:cNvSpPr txBox="1"/>
      </xdr:nvSpPr>
      <xdr:spPr>
        <a:xfrm>
          <a:off x="14389744" y="1034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38117</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id="{2BFB615A-C2BC-4025-8676-A3EAD6368186}"/>
            </a:ext>
          </a:extLst>
        </xdr:cNvPr>
        <xdr:cNvSpPr txBox="1"/>
      </xdr:nvSpPr>
      <xdr:spPr>
        <a:xfrm>
          <a:off x="13500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21607</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id="{13A9A632-71B1-48C5-BDA1-881F7F44D114}"/>
            </a:ext>
          </a:extLst>
        </xdr:cNvPr>
        <xdr:cNvSpPr txBox="1"/>
      </xdr:nvSpPr>
      <xdr:spPr>
        <a:xfrm>
          <a:off x="12611744" y="1030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CF86D8B1-97F9-4337-8ACC-6DB0D029ADC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CCDB807C-0EC9-4138-9108-0A6956B3CD4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91F941D1-497F-44E9-BDF0-C5B37376266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724C49C8-FE2B-49CE-AD3B-B94831DDD5B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375108C7-8B55-402F-8360-1B7CE09829C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BC911C95-81FC-4500-B8F0-96A23FC05E1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C10AE609-628A-41B0-B959-B39E95B0982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F3C6A70E-7010-4EE3-9824-F510B7DCFBC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A27FFB5D-AEA1-424E-A399-D54720AD8E1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4B6FD70A-CC29-40D3-8C23-54BE143E982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a:extLst>
            <a:ext uri="{FF2B5EF4-FFF2-40B4-BE49-F238E27FC236}">
              <a16:creationId xmlns:a16="http://schemas.microsoft.com/office/drawing/2014/main" id="{CA07BF1E-4F79-4A25-B80E-6A94ED2B482C}"/>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a:extLst>
            <a:ext uri="{FF2B5EF4-FFF2-40B4-BE49-F238E27FC236}">
              <a16:creationId xmlns:a16="http://schemas.microsoft.com/office/drawing/2014/main" id="{86D75E22-E098-4C65-A070-84D528AD0A2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a:extLst>
            <a:ext uri="{FF2B5EF4-FFF2-40B4-BE49-F238E27FC236}">
              <a16:creationId xmlns:a16="http://schemas.microsoft.com/office/drawing/2014/main" id="{570D3317-BB52-40F4-972B-A1ED765F7C9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a:extLst>
            <a:ext uri="{FF2B5EF4-FFF2-40B4-BE49-F238E27FC236}">
              <a16:creationId xmlns:a16="http://schemas.microsoft.com/office/drawing/2014/main" id="{CAD35CBC-A74A-4076-8506-E944949A699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id="{B6EA2F82-AF0C-425D-8864-A46BABE345AB}"/>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id="{45BD6DD5-FB85-422C-8119-2876231F39E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a:extLst>
            <a:ext uri="{FF2B5EF4-FFF2-40B4-BE49-F238E27FC236}">
              <a16:creationId xmlns:a16="http://schemas.microsoft.com/office/drawing/2014/main" id="{512E0906-5619-4D11-9314-6A34A06E71B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a:extLst>
            <a:ext uri="{FF2B5EF4-FFF2-40B4-BE49-F238E27FC236}">
              <a16:creationId xmlns:a16="http://schemas.microsoft.com/office/drawing/2014/main" id="{40333C1E-CDBD-4EF9-8844-A0AD096B0993}"/>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a:extLst>
            <a:ext uri="{FF2B5EF4-FFF2-40B4-BE49-F238E27FC236}">
              <a16:creationId xmlns:a16="http://schemas.microsoft.com/office/drawing/2014/main" id="{F111837B-984B-4BB5-A377-2F5379B36C76}"/>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a:extLst>
            <a:ext uri="{FF2B5EF4-FFF2-40B4-BE49-F238E27FC236}">
              <a16:creationId xmlns:a16="http://schemas.microsoft.com/office/drawing/2014/main" id="{AF095DED-7698-4B93-96A2-9E98AB5257A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99E34D45-A06E-467E-9BE9-A1782D0EA8D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9DC84E0B-0157-4BE7-A388-4B3E4E19850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保健センター・保健所】&#10;一人当たり面積グラフ枠">
          <a:extLst>
            <a:ext uri="{FF2B5EF4-FFF2-40B4-BE49-F238E27FC236}">
              <a16:creationId xmlns:a16="http://schemas.microsoft.com/office/drawing/2014/main" id="{9B4FFC87-C4A9-499D-981F-D70E2D8CDB6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3810</xdr:rowOff>
    </xdr:to>
    <xdr:cxnSp macro="">
      <xdr:nvCxnSpPr>
        <xdr:cNvPr id="591" name="直線コネクタ 590">
          <a:extLst>
            <a:ext uri="{FF2B5EF4-FFF2-40B4-BE49-F238E27FC236}">
              <a16:creationId xmlns:a16="http://schemas.microsoft.com/office/drawing/2014/main" id="{445A2CA1-98B6-45A1-8F77-89DB672A0989}"/>
            </a:ext>
          </a:extLst>
        </xdr:cNvPr>
        <xdr:cNvCxnSpPr/>
      </xdr:nvCxnSpPr>
      <xdr:spPr>
        <a:xfrm flipV="1">
          <a:off x="22160864" y="95288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592" name="【保健センター・保健所】&#10;一人当たり面積最小値テキスト">
          <a:extLst>
            <a:ext uri="{FF2B5EF4-FFF2-40B4-BE49-F238E27FC236}">
              <a16:creationId xmlns:a16="http://schemas.microsoft.com/office/drawing/2014/main" id="{9D932177-9749-4FC6-A78E-BA765FB4BA6D}"/>
            </a:ext>
          </a:extLst>
        </xdr:cNvPr>
        <xdr:cNvSpPr txBox="1"/>
      </xdr:nvSpPr>
      <xdr:spPr>
        <a:xfrm>
          <a:off x="22199600"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593" name="直線コネクタ 592">
          <a:extLst>
            <a:ext uri="{FF2B5EF4-FFF2-40B4-BE49-F238E27FC236}">
              <a16:creationId xmlns:a16="http://schemas.microsoft.com/office/drawing/2014/main" id="{EC61C4C0-9BC2-488D-9A7C-ADE84EBB02A1}"/>
            </a:ext>
          </a:extLst>
        </xdr:cNvPr>
        <xdr:cNvCxnSpPr/>
      </xdr:nvCxnSpPr>
      <xdr:spPr>
        <a:xfrm>
          <a:off x="22072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594" name="【保健センター・保健所】&#10;一人当たり面積最大値テキスト">
          <a:extLst>
            <a:ext uri="{FF2B5EF4-FFF2-40B4-BE49-F238E27FC236}">
              <a16:creationId xmlns:a16="http://schemas.microsoft.com/office/drawing/2014/main" id="{2FF6BDE7-9270-4971-A501-7A2BE4E83A20}"/>
            </a:ext>
          </a:extLst>
        </xdr:cNvPr>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595" name="直線コネクタ 594">
          <a:extLst>
            <a:ext uri="{FF2B5EF4-FFF2-40B4-BE49-F238E27FC236}">
              <a16:creationId xmlns:a16="http://schemas.microsoft.com/office/drawing/2014/main" id="{381D8218-4394-4D06-B24A-D17C6C5ED96B}"/>
            </a:ext>
          </a:extLst>
        </xdr:cNvPr>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147337</xdr:rowOff>
    </xdr:from>
    <xdr:ext cx="469744" cy="259045"/>
    <xdr:sp macro="" textlink="">
      <xdr:nvSpPr>
        <xdr:cNvPr id="596" name="【保健センター・保健所】&#10;一人当たり面積平均値テキスト">
          <a:extLst>
            <a:ext uri="{FF2B5EF4-FFF2-40B4-BE49-F238E27FC236}">
              <a16:creationId xmlns:a16="http://schemas.microsoft.com/office/drawing/2014/main" id="{9FAD3C37-3101-4EF9-A73E-FB48D2CCDFB6}"/>
            </a:ext>
          </a:extLst>
        </xdr:cNvPr>
        <xdr:cNvSpPr txBox="1"/>
      </xdr:nvSpPr>
      <xdr:spPr>
        <a:xfrm>
          <a:off x="22199600" y="10434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124460</xdr:rowOff>
    </xdr:from>
    <xdr:to>
      <xdr:col>116</xdr:col>
      <xdr:colOff>114300</xdr:colOff>
      <xdr:row>62</xdr:row>
      <xdr:rowOff>54610</xdr:rowOff>
    </xdr:to>
    <xdr:sp macro="" textlink="">
      <xdr:nvSpPr>
        <xdr:cNvPr id="597" name="フローチャート: 判断 596">
          <a:extLst>
            <a:ext uri="{FF2B5EF4-FFF2-40B4-BE49-F238E27FC236}">
              <a16:creationId xmlns:a16="http://schemas.microsoft.com/office/drawing/2014/main" id="{1608753A-D7FA-42DF-BE14-33A5F15175E1}"/>
            </a:ext>
          </a:extLst>
        </xdr:cNvPr>
        <xdr:cNvSpPr/>
      </xdr:nvSpPr>
      <xdr:spPr>
        <a:xfrm>
          <a:off x="221107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105410</xdr:rowOff>
    </xdr:from>
    <xdr:to>
      <xdr:col>112</xdr:col>
      <xdr:colOff>38100</xdr:colOff>
      <xdr:row>62</xdr:row>
      <xdr:rowOff>35560</xdr:rowOff>
    </xdr:to>
    <xdr:sp macro="" textlink="">
      <xdr:nvSpPr>
        <xdr:cNvPr id="598" name="フローチャート: 判断 597">
          <a:extLst>
            <a:ext uri="{FF2B5EF4-FFF2-40B4-BE49-F238E27FC236}">
              <a16:creationId xmlns:a16="http://schemas.microsoft.com/office/drawing/2014/main" id="{1A04CF21-BF18-40B4-9433-9DC931E70D3B}"/>
            </a:ext>
          </a:extLst>
        </xdr:cNvPr>
        <xdr:cNvSpPr/>
      </xdr:nvSpPr>
      <xdr:spPr>
        <a:xfrm>
          <a:off x="21272500" y="1056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132080</xdr:rowOff>
    </xdr:from>
    <xdr:to>
      <xdr:col>107</xdr:col>
      <xdr:colOff>101600</xdr:colOff>
      <xdr:row>62</xdr:row>
      <xdr:rowOff>62230</xdr:rowOff>
    </xdr:to>
    <xdr:sp macro="" textlink="">
      <xdr:nvSpPr>
        <xdr:cNvPr id="599" name="フローチャート: 判断 598">
          <a:extLst>
            <a:ext uri="{FF2B5EF4-FFF2-40B4-BE49-F238E27FC236}">
              <a16:creationId xmlns:a16="http://schemas.microsoft.com/office/drawing/2014/main" id="{DED2E0C9-93F7-4ACA-95FF-13D843C521E1}"/>
            </a:ext>
          </a:extLst>
        </xdr:cNvPr>
        <xdr:cNvSpPr/>
      </xdr:nvSpPr>
      <xdr:spPr>
        <a:xfrm>
          <a:off x="20383500" y="105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00" name="フローチャート: 判断 599">
          <a:extLst>
            <a:ext uri="{FF2B5EF4-FFF2-40B4-BE49-F238E27FC236}">
              <a16:creationId xmlns:a16="http://schemas.microsoft.com/office/drawing/2014/main" id="{876E0C09-4CB7-405D-9994-4E6F9D443B69}"/>
            </a:ext>
          </a:extLst>
        </xdr:cNvPr>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40640</xdr:rowOff>
    </xdr:from>
    <xdr:to>
      <xdr:col>98</xdr:col>
      <xdr:colOff>38100</xdr:colOff>
      <xdr:row>61</xdr:row>
      <xdr:rowOff>142240</xdr:rowOff>
    </xdr:to>
    <xdr:sp macro="" textlink="">
      <xdr:nvSpPr>
        <xdr:cNvPr id="601" name="フローチャート: 判断 600">
          <a:extLst>
            <a:ext uri="{FF2B5EF4-FFF2-40B4-BE49-F238E27FC236}">
              <a16:creationId xmlns:a16="http://schemas.microsoft.com/office/drawing/2014/main" id="{5706B280-96AD-48B7-98D5-9A5318897A3B}"/>
            </a:ext>
          </a:extLst>
        </xdr:cNvPr>
        <xdr:cNvSpPr/>
      </xdr:nvSpPr>
      <xdr:spPr>
        <a:xfrm>
          <a:off x="18605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7B92832F-728F-404F-8458-6EF737F35EC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445E404-089E-42E7-8978-954AF1F7E3E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A5CE4024-F55F-4376-91CF-D4BBCE25B88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8B2B08A2-AA0B-41D7-BBFB-3349BBD018B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769EB21-6C82-46C8-AD26-CF253605D94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xdr:rowOff>
    </xdr:from>
    <xdr:to>
      <xdr:col>116</xdr:col>
      <xdr:colOff>114300</xdr:colOff>
      <xdr:row>62</xdr:row>
      <xdr:rowOff>111760</xdr:rowOff>
    </xdr:to>
    <xdr:sp macro="" textlink="">
      <xdr:nvSpPr>
        <xdr:cNvPr id="607" name="楕円 606">
          <a:extLst>
            <a:ext uri="{FF2B5EF4-FFF2-40B4-BE49-F238E27FC236}">
              <a16:creationId xmlns:a16="http://schemas.microsoft.com/office/drawing/2014/main" id="{12113A56-4EC0-4619-891E-671447B4A1E4}"/>
            </a:ext>
          </a:extLst>
        </xdr:cNvPr>
        <xdr:cNvSpPr/>
      </xdr:nvSpPr>
      <xdr:spPr>
        <a:xfrm>
          <a:off x="221107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160037</xdr:rowOff>
    </xdr:from>
    <xdr:ext cx="469744" cy="259045"/>
    <xdr:sp macro="" textlink="">
      <xdr:nvSpPr>
        <xdr:cNvPr id="608" name="【保健センター・保健所】&#10;一人当たり面積該当値テキスト">
          <a:extLst>
            <a:ext uri="{FF2B5EF4-FFF2-40B4-BE49-F238E27FC236}">
              <a16:creationId xmlns:a16="http://schemas.microsoft.com/office/drawing/2014/main" id="{CAFF2CF1-932E-4347-AA4F-1652D0007BCF}"/>
            </a:ext>
          </a:extLst>
        </xdr:cNvPr>
        <xdr:cNvSpPr txBox="1"/>
      </xdr:nvSpPr>
      <xdr:spPr>
        <a:xfrm>
          <a:off x="22199600"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21590</xdr:rowOff>
    </xdr:from>
    <xdr:to>
      <xdr:col>112</xdr:col>
      <xdr:colOff>38100</xdr:colOff>
      <xdr:row>62</xdr:row>
      <xdr:rowOff>123190</xdr:rowOff>
    </xdr:to>
    <xdr:sp macro="" textlink="">
      <xdr:nvSpPr>
        <xdr:cNvPr id="609" name="楕円 608">
          <a:extLst>
            <a:ext uri="{FF2B5EF4-FFF2-40B4-BE49-F238E27FC236}">
              <a16:creationId xmlns:a16="http://schemas.microsoft.com/office/drawing/2014/main" id="{EF4968CB-397C-4188-B1D1-046D7BDD9123}"/>
            </a:ext>
          </a:extLst>
        </xdr:cNvPr>
        <xdr:cNvSpPr/>
      </xdr:nvSpPr>
      <xdr:spPr>
        <a:xfrm>
          <a:off x="21272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60960</xdr:rowOff>
    </xdr:from>
    <xdr:to>
      <xdr:col>116</xdr:col>
      <xdr:colOff>63500</xdr:colOff>
      <xdr:row>62</xdr:row>
      <xdr:rowOff>72390</xdr:rowOff>
    </xdr:to>
    <xdr:cxnSp macro="">
      <xdr:nvCxnSpPr>
        <xdr:cNvPr id="610" name="直線コネクタ 609">
          <a:extLst>
            <a:ext uri="{FF2B5EF4-FFF2-40B4-BE49-F238E27FC236}">
              <a16:creationId xmlns:a16="http://schemas.microsoft.com/office/drawing/2014/main" id="{5E70305F-770D-4093-A578-AE4662BAED9B}"/>
            </a:ext>
          </a:extLst>
        </xdr:cNvPr>
        <xdr:cNvCxnSpPr/>
      </xdr:nvCxnSpPr>
      <xdr:spPr>
        <a:xfrm flipV="1">
          <a:off x="21323300" y="106908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29210</xdr:rowOff>
    </xdr:from>
    <xdr:to>
      <xdr:col>107</xdr:col>
      <xdr:colOff>101600</xdr:colOff>
      <xdr:row>62</xdr:row>
      <xdr:rowOff>130810</xdr:rowOff>
    </xdr:to>
    <xdr:sp macro="" textlink="">
      <xdr:nvSpPr>
        <xdr:cNvPr id="611" name="楕円 610">
          <a:extLst>
            <a:ext uri="{FF2B5EF4-FFF2-40B4-BE49-F238E27FC236}">
              <a16:creationId xmlns:a16="http://schemas.microsoft.com/office/drawing/2014/main" id="{0A16F72D-CFE0-4980-8F11-10A36F174F4F}"/>
            </a:ext>
          </a:extLst>
        </xdr:cNvPr>
        <xdr:cNvSpPr/>
      </xdr:nvSpPr>
      <xdr:spPr>
        <a:xfrm>
          <a:off x="20383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72390</xdr:rowOff>
    </xdr:from>
    <xdr:to>
      <xdr:col>111</xdr:col>
      <xdr:colOff>177800</xdr:colOff>
      <xdr:row>62</xdr:row>
      <xdr:rowOff>80010</xdr:rowOff>
    </xdr:to>
    <xdr:cxnSp macro="">
      <xdr:nvCxnSpPr>
        <xdr:cNvPr id="612" name="直線コネクタ 611">
          <a:extLst>
            <a:ext uri="{FF2B5EF4-FFF2-40B4-BE49-F238E27FC236}">
              <a16:creationId xmlns:a16="http://schemas.microsoft.com/office/drawing/2014/main" id="{8359EE80-4AAC-4BED-AFD6-697B75F6370A}"/>
            </a:ext>
          </a:extLst>
        </xdr:cNvPr>
        <xdr:cNvCxnSpPr/>
      </xdr:nvCxnSpPr>
      <xdr:spPr>
        <a:xfrm flipV="1">
          <a:off x="20434300" y="107022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36830</xdr:rowOff>
    </xdr:from>
    <xdr:to>
      <xdr:col>102</xdr:col>
      <xdr:colOff>165100</xdr:colOff>
      <xdr:row>62</xdr:row>
      <xdr:rowOff>138430</xdr:rowOff>
    </xdr:to>
    <xdr:sp macro="" textlink="">
      <xdr:nvSpPr>
        <xdr:cNvPr id="613" name="楕円 612">
          <a:extLst>
            <a:ext uri="{FF2B5EF4-FFF2-40B4-BE49-F238E27FC236}">
              <a16:creationId xmlns:a16="http://schemas.microsoft.com/office/drawing/2014/main" id="{4F7F04DC-4C11-40D5-A7E8-172B4C35FB53}"/>
            </a:ext>
          </a:extLst>
        </xdr:cNvPr>
        <xdr:cNvSpPr/>
      </xdr:nvSpPr>
      <xdr:spPr>
        <a:xfrm>
          <a:off x="19494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80010</xdr:rowOff>
    </xdr:from>
    <xdr:to>
      <xdr:col>107</xdr:col>
      <xdr:colOff>50800</xdr:colOff>
      <xdr:row>62</xdr:row>
      <xdr:rowOff>87630</xdr:rowOff>
    </xdr:to>
    <xdr:cxnSp macro="">
      <xdr:nvCxnSpPr>
        <xdr:cNvPr id="614" name="直線コネクタ 613">
          <a:extLst>
            <a:ext uri="{FF2B5EF4-FFF2-40B4-BE49-F238E27FC236}">
              <a16:creationId xmlns:a16="http://schemas.microsoft.com/office/drawing/2014/main" id="{E27AE560-0B81-44D2-A54A-B980C63991FB}"/>
            </a:ext>
          </a:extLst>
        </xdr:cNvPr>
        <xdr:cNvCxnSpPr/>
      </xdr:nvCxnSpPr>
      <xdr:spPr>
        <a:xfrm flipV="1">
          <a:off x="19545300" y="107099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40640</xdr:rowOff>
    </xdr:from>
    <xdr:to>
      <xdr:col>98</xdr:col>
      <xdr:colOff>38100</xdr:colOff>
      <xdr:row>62</xdr:row>
      <xdr:rowOff>142240</xdr:rowOff>
    </xdr:to>
    <xdr:sp macro="" textlink="">
      <xdr:nvSpPr>
        <xdr:cNvPr id="615" name="楕円 614">
          <a:extLst>
            <a:ext uri="{FF2B5EF4-FFF2-40B4-BE49-F238E27FC236}">
              <a16:creationId xmlns:a16="http://schemas.microsoft.com/office/drawing/2014/main" id="{BC64CDF9-7054-4DE9-8ED7-84B3062AAD90}"/>
            </a:ext>
          </a:extLst>
        </xdr:cNvPr>
        <xdr:cNvSpPr/>
      </xdr:nvSpPr>
      <xdr:spPr>
        <a:xfrm>
          <a:off x="18605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87630</xdr:rowOff>
    </xdr:from>
    <xdr:to>
      <xdr:col>102</xdr:col>
      <xdr:colOff>114300</xdr:colOff>
      <xdr:row>62</xdr:row>
      <xdr:rowOff>91440</xdr:rowOff>
    </xdr:to>
    <xdr:cxnSp macro="">
      <xdr:nvCxnSpPr>
        <xdr:cNvPr id="616" name="直線コネクタ 615">
          <a:extLst>
            <a:ext uri="{FF2B5EF4-FFF2-40B4-BE49-F238E27FC236}">
              <a16:creationId xmlns:a16="http://schemas.microsoft.com/office/drawing/2014/main" id="{C14E6614-B842-4696-AAC6-1D124C84D2E9}"/>
            </a:ext>
          </a:extLst>
        </xdr:cNvPr>
        <xdr:cNvCxnSpPr/>
      </xdr:nvCxnSpPr>
      <xdr:spPr>
        <a:xfrm flipV="1">
          <a:off x="18656300" y="107175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52087</xdr:rowOff>
    </xdr:from>
    <xdr:ext cx="469744" cy="259045"/>
    <xdr:sp macro="" textlink="">
      <xdr:nvSpPr>
        <xdr:cNvPr id="617" name="n_1aveValue【保健センター・保健所】&#10;一人当たり面積">
          <a:extLst>
            <a:ext uri="{FF2B5EF4-FFF2-40B4-BE49-F238E27FC236}">
              <a16:creationId xmlns:a16="http://schemas.microsoft.com/office/drawing/2014/main" id="{35813337-54B0-4674-BC62-6600903E8406}"/>
            </a:ext>
          </a:extLst>
        </xdr:cNvPr>
        <xdr:cNvSpPr txBox="1"/>
      </xdr:nvSpPr>
      <xdr:spPr>
        <a:xfrm>
          <a:off x="21075727" y="1033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78757</xdr:rowOff>
    </xdr:from>
    <xdr:ext cx="469744" cy="259045"/>
    <xdr:sp macro="" textlink="">
      <xdr:nvSpPr>
        <xdr:cNvPr id="618" name="n_2aveValue【保健センター・保健所】&#10;一人当たり面積">
          <a:extLst>
            <a:ext uri="{FF2B5EF4-FFF2-40B4-BE49-F238E27FC236}">
              <a16:creationId xmlns:a16="http://schemas.microsoft.com/office/drawing/2014/main" id="{5FFAD0BD-ED58-4A5E-948F-E59EA90DAA67}"/>
            </a:ext>
          </a:extLst>
        </xdr:cNvPr>
        <xdr:cNvSpPr txBox="1"/>
      </xdr:nvSpPr>
      <xdr:spPr>
        <a:xfrm>
          <a:off x="20199427" y="103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619" name="n_3aveValue【保健センター・保健所】&#10;一人当たり面積">
          <a:extLst>
            <a:ext uri="{FF2B5EF4-FFF2-40B4-BE49-F238E27FC236}">
              <a16:creationId xmlns:a16="http://schemas.microsoft.com/office/drawing/2014/main" id="{B04469E4-BDFC-4781-B530-A82295EFF390}"/>
            </a:ext>
          </a:extLst>
        </xdr:cNvPr>
        <xdr:cNvSpPr txBox="1"/>
      </xdr:nvSpPr>
      <xdr:spPr>
        <a:xfrm>
          <a:off x="19310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158767</xdr:rowOff>
    </xdr:from>
    <xdr:ext cx="469744" cy="259045"/>
    <xdr:sp macro="" textlink="">
      <xdr:nvSpPr>
        <xdr:cNvPr id="620" name="n_4aveValue【保健センター・保健所】&#10;一人当たり面積">
          <a:extLst>
            <a:ext uri="{FF2B5EF4-FFF2-40B4-BE49-F238E27FC236}">
              <a16:creationId xmlns:a16="http://schemas.microsoft.com/office/drawing/2014/main" id="{3E2F02E2-A411-4861-AC82-67A4DFCF8599}"/>
            </a:ext>
          </a:extLst>
        </xdr:cNvPr>
        <xdr:cNvSpPr txBox="1"/>
      </xdr:nvSpPr>
      <xdr:spPr>
        <a:xfrm>
          <a:off x="18421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114317</xdr:rowOff>
    </xdr:from>
    <xdr:ext cx="469744" cy="259045"/>
    <xdr:sp macro="" textlink="">
      <xdr:nvSpPr>
        <xdr:cNvPr id="621" name="n_1mainValue【保健センター・保健所】&#10;一人当たり面積">
          <a:extLst>
            <a:ext uri="{FF2B5EF4-FFF2-40B4-BE49-F238E27FC236}">
              <a16:creationId xmlns:a16="http://schemas.microsoft.com/office/drawing/2014/main" id="{EB50DA31-4AB7-4449-8F40-78012AF5F055}"/>
            </a:ext>
          </a:extLst>
        </xdr:cNvPr>
        <xdr:cNvSpPr txBox="1"/>
      </xdr:nvSpPr>
      <xdr:spPr>
        <a:xfrm>
          <a:off x="21075727" y="107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121937</xdr:rowOff>
    </xdr:from>
    <xdr:ext cx="469744" cy="259045"/>
    <xdr:sp macro="" textlink="">
      <xdr:nvSpPr>
        <xdr:cNvPr id="622" name="n_2mainValue【保健センター・保健所】&#10;一人当たり面積">
          <a:extLst>
            <a:ext uri="{FF2B5EF4-FFF2-40B4-BE49-F238E27FC236}">
              <a16:creationId xmlns:a16="http://schemas.microsoft.com/office/drawing/2014/main" id="{C2260A4E-A632-48B6-8D58-DB72C55104E2}"/>
            </a:ext>
          </a:extLst>
        </xdr:cNvPr>
        <xdr:cNvSpPr txBox="1"/>
      </xdr:nvSpPr>
      <xdr:spPr>
        <a:xfrm>
          <a:off x="20199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129557</xdr:rowOff>
    </xdr:from>
    <xdr:ext cx="469744" cy="259045"/>
    <xdr:sp macro="" textlink="">
      <xdr:nvSpPr>
        <xdr:cNvPr id="623" name="n_3mainValue【保健センター・保健所】&#10;一人当たり面積">
          <a:extLst>
            <a:ext uri="{FF2B5EF4-FFF2-40B4-BE49-F238E27FC236}">
              <a16:creationId xmlns:a16="http://schemas.microsoft.com/office/drawing/2014/main" id="{D2F37183-6A97-4FCE-9207-50BFB005121B}"/>
            </a:ext>
          </a:extLst>
        </xdr:cNvPr>
        <xdr:cNvSpPr txBox="1"/>
      </xdr:nvSpPr>
      <xdr:spPr>
        <a:xfrm>
          <a:off x="19310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133367</xdr:rowOff>
    </xdr:from>
    <xdr:ext cx="469744" cy="259045"/>
    <xdr:sp macro="" textlink="">
      <xdr:nvSpPr>
        <xdr:cNvPr id="624" name="n_4mainValue【保健センター・保健所】&#10;一人当たり面積">
          <a:extLst>
            <a:ext uri="{FF2B5EF4-FFF2-40B4-BE49-F238E27FC236}">
              <a16:creationId xmlns:a16="http://schemas.microsoft.com/office/drawing/2014/main" id="{3A115E1E-081B-4896-AF57-C6687F65C4AA}"/>
            </a:ext>
          </a:extLst>
        </xdr:cNvPr>
        <xdr:cNvSpPr txBox="1"/>
      </xdr:nvSpPr>
      <xdr:spPr>
        <a:xfrm>
          <a:off x="18421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84953CEB-6F47-4E36-9370-4ED8124F877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BAC0B747-17E5-4BC6-97EC-C830A1EBD65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DDC64D4E-5992-4494-B726-E4BB02E35C7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1B3326DA-F9C3-4720-AE02-F57AC147C47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C0058CAE-1356-4C64-9ACA-B3A70C58C72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049268F4-9D60-4952-A459-5D116110D28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FEDF28B3-9DE3-4739-A0D4-828654C940C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E30F108C-9AA4-485A-B3BD-4EADF4CAC71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A557C97C-C921-4EEC-841D-0B8E7484202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7F8DAFA2-A4ED-4709-BA8A-0E3CE810874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98EF946B-04D8-4A6E-93B8-AB09AF0EBBE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a:extLst>
            <a:ext uri="{FF2B5EF4-FFF2-40B4-BE49-F238E27FC236}">
              <a16:creationId xmlns:a16="http://schemas.microsoft.com/office/drawing/2014/main" id="{BDA8B67E-ADC3-488D-9C33-735EE0164A3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a:extLst>
            <a:ext uri="{FF2B5EF4-FFF2-40B4-BE49-F238E27FC236}">
              <a16:creationId xmlns:a16="http://schemas.microsoft.com/office/drawing/2014/main" id="{F5483747-B950-419A-B1F7-5FB6CFC8F67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a:extLst>
            <a:ext uri="{FF2B5EF4-FFF2-40B4-BE49-F238E27FC236}">
              <a16:creationId xmlns:a16="http://schemas.microsoft.com/office/drawing/2014/main" id="{C322948E-3E8A-42E3-838E-CD6CAF182EA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a:extLst>
            <a:ext uri="{FF2B5EF4-FFF2-40B4-BE49-F238E27FC236}">
              <a16:creationId xmlns:a16="http://schemas.microsoft.com/office/drawing/2014/main" id="{06C7E0DD-1B10-4EE6-964C-CB1FA5F1B5C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a:extLst>
            <a:ext uri="{FF2B5EF4-FFF2-40B4-BE49-F238E27FC236}">
              <a16:creationId xmlns:a16="http://schemas.microsoft.com/office/drawing/2014/main" id="{8CD5150B-FD88-4967-BAA3-426DB5233EA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a:extLst>
            <a:ext uri="{FF2B5EF4-FFF2-40B4-BE49-F238E27FC236}">
              <a16:creationId xmlns:a16="http://schemas.microsoft.com/office/drawing/2014/main" id="{B50B469E-06A1-4CCE-A473-6BCFF493712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a:extLst>
            <a:ext uri="{FF2B5EF4-FFF2-40B4-BE49-F238E27FC236}">
              <a16:creationId xmlns:a16="http://schemas.microsoft.com/office/drawing/2014/main" id="{24C04876-4687-48A6-A3C7-778DFA41395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a:extLst>
            <a:ext uri="{FF2B5EF4-FFF2-40B4-BE49-F238E27FC236}">
              <a16:creationId xmlns:a16="http://schemas.microsoft.com/office/drawing/2014/main" id="{C2B43FBC-437B-43ED-87B5-D798A7D9D43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a:extLst>
            <a:ext uri="{FF2B5EF4-FFF2-40B4-BE49-F238E27FC236}">
              <a16:creationId xmlns:a16="http://schemas.microsoft.com/office/drawing/2014/main" id="{F0557ADC-B4FE-4BB5-8BAC-210149493FF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5" name="テキスト ボックス 644">
          <a:extLst>
            <a:ext uri="{FF2B5EF4-FFF2-40B4-BE49-F238E27FC236}">
              <a16:creationId xmlns:a16="http://schemas.microsoft.com/office/drawing/2014/main" id="{E632B898-4850-46B1-BDE0-0FE9AE02C36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A295EAAA-ED70-4189-BBBC-A8B2DD07310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7" name="テキスト ボックス 646">
          <a:extLst>
            <a:ext uri="{FF2B5EF4-FFF2-40B4-BE49-F238E27FC236}">
              <a16:creationId xmlns:a16="http://schemas.microsoft.com/office/drawing/2014/main" id="{382DB2BC-BA06-43E4-B37F-ADE6BA54919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8" name="【消防施設】&#10;有形固定資産減価償却率グラフ枠">
          <a:extLst>
            <a:ext uri="{FF2B5EF4-FFF2-40B4-BE49-F238E27FC236}">
              <a16:creationId xmlns:a16="http://schemas.microsoft.com/office/drawing/2014/main" id="{05E4F229-1598-43EC-BC2C-AF4DC2634CF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49530</xdr:rowOff>
    </xdr:from>
    <xdr:to>
      <xdr:col>85</xdr:col>
      <xdr:colOff>126364</xdr:colOff>
      <xdr:row>86</xdr:row>
      <xdr:rowOff>17145</xdr:rowOff>
    </xdr:to>
    <xdr:cxnSp macro="">
      <xdr:nvCxnSpPr>
        <xdr:cNvPr id="649" name="直線コネクタ 648">
          <a:extLst>
            <a:ext uri="{FF2B5EF4-FFF2-40B4-BE49-F238E27FC236}">
              <a16:creationId xmlns:a16="http://schemas.microsoft.com/office/drawing/2014/main" id="{A0253A2F-5B62-4D87-A7FA-58FC73352AA7}"/>
            </a:ext>
          </a:extLst>
        </xdr:cNvPr>
        <xdr:cNvCxnSpPr/>
      </xdr:nvCxnSpPr>
      <xdr:spPr>
        <a:xfrm flipV="1">
          <a:off x="16318864" y="13422630"/>
          <a:ext cx="0" cy="133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20972</xdr:rowOff>
    </xdr:from>
    <xdr:ext cx="405111" cy="259045"/>
    <xdr:sp macro="" textlink="">
      <xdr:nvSpPr>
        <xdr:cNvPr id="650" name="【消防施設】&#10;有形固定資産減価償却率最小値テキスト">
          <a:extLst>
            <a:ext uri="{FF2B5EF4-FFF2-40B4-BE49-F238E27FC236}">
              <a16:creationId xmlns:a16="http://schemas.microsoft.com/office/drawing/2014/main" id="{26C7DA4D-3A71-4FC6-A9BC-71C87ACB4C84}"/>
            </a:ext>
          </a:extLst>
        </xdr:cNvPr>
        <xdr:cNvSpPr txBox="1"/>
      </xdr:nvSpPr>
      <xdr:spPr>
        <a:xfrm>
          <a:off x="16357600" y="1476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17145</xdr:rowOff>
    </xdr:from>
    <xdr:to>
      <xdr:col>86</xdr:col>
      <xdr:colOff>25400</xdr:colOff>
      <xdr:row>86</xdr:row>
      <xdr:rowOff>17145</xdr:rowOff>
    </xdr:to>
    <xdr:cxnSp macro="">
      <xdr:nvCxnSpPr>
        <xdr:cNvPr id="651" name="直線コネクタ 650">
          <a:extLst>
            <a:ext uri="{FF2B5EF4-FFF2-40B4-BE49-F238E27FC236}">
              <a16:creationId xmlns:a16="http://schemas.microsoft.com/office/drawing/2014/main" id="{29C3FBAD-359B-4D71-973D-6532371710BD}"/>
            </a:ext>
          </a:extLst>
        </xdr:cNvPr>
        <xdr:cNvCxnSpPr/>
      </xdr:nvCxnSpPr>
      <xdr:spPr>
        <a:xfrm>
          <a:off x="16230600" y="1476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167657</xdr:rowOff>
    </xdr:from>
    <xdr:ext cx="405111" cy="259045"/>
    <xdr:sp macro="" textlink="">
      <xdr:nvSpPr>
        <xdr:cNvPr id="652" name="【消防施設】&#10;有形固定資産減価償却率最大値テキスト">
          <a:extLst>
            <a:ext uri="{FF2B5EF4-FFF2-40B4-BE49-F238E27FC236}">
              <a16:creationId xmlns:a16="http://schemas.microsoft.com/office/drawing/2014/main" id="{1910FA1D-AEC8-4431-BB9E-93EB32DFCF18}"/>
            </a:ext>
          </a:extLst>
        </xdr:cNvPr>
        <xdr:cNvSpPr txBox="1"/>
      </xdr:nvSpPr>
      <xdr:spPr>
        <a:xfrm>
          <a:off x="16357600" y="1319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49530</xdr:rowOff>
    </xdr:from>
    <xdr:to>
      <xdr:col>86</xdr:col>
      <xdr:colOff>25400</xdr:colOff>
      <xdr:row>78</xdr:row>
      <xdr:rowOff>49530</xdr:rowOff>
    </xdr:to>
    <xdr:cxnSp macro="">
      <xdr:nvCxnSpPr>
        <xdr:cNvPr id="653" name="直線コネクタ 652">
          <a:extLst>
            <a:ext uri="{FF2B5EF4-FFF2-40B4-BE49-F238E27FC236}">
              <a16:creationId xmlns:a16="http://schemas.microsoft.com/office/drawing/2014/main" id="{F485447D-8543-4BDF-A898-A2CA0F23FF2F}"/>
            </a:ext>
          </a:extLst>
        </xdr:cNvPr>
        <xdr:cNvCxnSpPr/>
      </xdr:nvCxnSpPr>
      <xdr:spPr>
        <a:xfrm>
          <a:off x="16230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27322</xdr:rowOff>
    </xdr:from>
    <xdr:ext cx="405111" cy="259045"/>
    <xdr:sp macro="" textlink="">
      <xdr:nvSpPr>
        <xdr:cNvPr id="654" name="【消防施設】&#10;有形固定資産減価償却率平均値テキスト">
          <a:extLst>
            <a:ext uri="{FF2B5EF4-FFF2-40B4-BE49-F238E27FC236}">
              <a16:creationId xmlns:a16="http://schemas.microsoft.com/office/drawing/2014/main" id="{8E7FE797-7576-456B-8175-FF06F4DBF318}"/>
            </a:ext>
          </a:extLst>
        </xdr:cNvPr>
        <xdr:cNvSpPr txBox="1"/>
      </xdr:nvSpPr>
      <xdr:spPr>
        <a:xfrm>
          <a:off x="16357600" y="1391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655" name="フローチャート: 判断 654">
          <a:extLst>
            <a:ext uri="{FF2B5EF4-FFF2-40B4-BE49-F238E27FC236}">
              <a16:creationId xmlns:a16="http://schemas.microsoft.com/office/drawing/2014/main" id="{EE553B74-2010-4F1A-8516-2C55CC0CE641}"/>
            </a:ext>
          </a:extLst>
        </xdr:cNvPr>
        <xdr:cNvSpPr/>
      </xdr:nvSpPr>
      <xdr:spPr>
        <a:xfrm>
          <a:off x="162687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6" name="フローチャート: 判断 655">
          <a:extLst>
            <a:ext uri="{FF2B5EF4-FFF2-40B4-BE49-F238E27FC236}">
              <a16:creationId xmlns:a16="http://schemas.microsoft.com/office/drawing/2014/main" id="{4A3850B6-B9C8-418F-B5DC-41CC7F05C809}"/>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133986</xdr:rowOff>
    </xdr:from>
    <xdr:to>
      <xdr:col>76</xdr:col>
      <xdr:colOff>165100</xdr:colOff>
      <xdr:row>82</xdr:row>
      <xdr:rowOff>64136</xdr:rowOff>
    </xdr:to>
    <xdr:sp macro="" textlink="">
      <xdr:nvSpPr>
        <xdr:cNvPr id="657" name="フローチャート: 判断 656">
          <a:extLst>
            <a:ext uri="{FF2B5EF4-FFF2-40B4-BE49-F238E27FC236}">
              <a16:creationId xmlns:a16="http://schemas.microsoft.com/office/drawing/2014/main" id="{B2A0B670-BA40-4389-9083-6BBE61FC9F72}"/>
            </a:ext>
          </a:extLst>
        </xdr:cNvPr>
        <xdr:cNvSpPr/>
      </xdr:nvSpPr>
      <xdr:spPr>
        <a:xfrm>
          <a:off x="14541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658" name="フローチャート: 判断 657">
          <a:extLst>
            <a:ext uri="{FF2B5EF4-FFF2-40B4-BE49-F238E27FC236}">
              <a16:creationId xmlns:a16="http://schemas.microsoft.com/office/drawing/2014/main" id="{354B9F73-F43D-41BF-B2AF-270DA0507385}"/>
            </a:ext>
          </a:extLst>
        </xdr:cNvPr>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659" name="フローチャート: 判断 658">
          <a:extLst>
            <a:ext uri="{FF2B5EF4-FFF2-40B4-BE49-F238E27FC236}">
              <a16:creationId xmlns:a16="http://schemas.microsoft.com/office/drawing/2014/main" id="{72BB1F38-057C-4E9C-89B6-0992EBD4D632}"/>
            </a:ext>
          </a:extLst>
        </xdr:cNvPr>
        <xdr:cNvSpPr/>
      </xdr:nvSpPr>
      <xdr:spPr>
        <a:xfrm>
          <a:off x="12763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B6090A85-8029-4D88-8120-CEA96D7328D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B2008EF4-76BE-4204-A53D-D5B74391F6F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D363B22-AAF3-4116-9ACD-695AEED5CCF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368B392-74DA-4B2F-A3AC-FF7925C241A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2645437B-EA5B-4AEE-A818-667E85EF1C2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67311</xdr:rowOff>
    </xdr:from>
    <xdr:to>
      <xdr:col>85</xdr:col>
      <xdr:colOff>177800</xdr:colOff>
      <xdr:row>83</xdr:row>
      <xdr:rowOff>168911</xdr:rowOff>
    </xdr:to>
    <xdr:sp macro="" textlink="">
      <xdr:nvSpPr>
        <xdr:cNvPr id="665" name="楕円 664">
          <a:extLst>
            <a:ext uri="{FF2B5EF4-FFF2-40B4-BE49-F238E27FC236}">
              <a16:creationId xmlns:a16="http://schemas.microsoft.com/office/drawing/2014/main" id="{AB51BB35-D2A7-45A0-BA47-99EA6E3D2C3F}"/>
            </a:ext>
          </a:extLst>
        </xdr:cNvPr>
        <xdr:cNvSpPr/>
      </xdr:nvSpPr>
      <xdr:spPr>
        <a:xfrm>
          <a:off x="162687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45738</xdr:rowOff>
    </xdr:from>
    <xdr:ext cx="405111" cy="259045"/>
    <xdr:sp macro="" textlink="">
      <xdr:nvSpPr>
        <xdr:cNvPr id="666" name="【消防施設】&#10;有形固定資産減価償却率該当値テキスト">
          <a:extLst>
            <a:ext uri="{FF2B5EF4-FFF2-40B4-BE49-F238E27FC236}">
              <a16:creationId xmlns:a16="http://schemas.microsoft.com/office/drawing/2014/main" id="{D4B1D6E8-258B-4BEC-A4FF-6263A5692E44}"/>
            </a:ext>
          </a:extLst>
        </xdr:cNvPr>
        <xdr:cNvSpPr txBox="1"/>
      </xdr:nvSpPr>
      <xdr:spPr>
        <a:xfrm>
          <a:off x="16357600"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40639</xdr:rowOff>
    </xdr:from>
    <xdr:to>
      <xdr:col>81</xdr:col>
      <xdr:colOff>101600</xdr:colOff>
      <xdr:row>83</xdr:row>
      <xdr:rowOff>142239</xdr:rowOff>
    </xdr:to>
    <xdr:sp macro="" textlink="">
      <xdr:nvSpPr>
        <xdr:cNvPr id="667" name="楕円 666">
          <a:extLst>
            <a:ext uri="{FF2B5EF4-FFF2-40B4-BE49-F238E27FC236}">
              <a16:creationId xmlns:a16="http://schemas.microsoft.com/office/drawing/2014/main" id="{EC2B2B8C-A072-4552-9FF9-3261871FCA5F}"/>
            </a:ext>
          </a:extLst>
        </xdr:cNvPr>
        <xdr:cNvSpPr/>
      </xdr:nvSpPr>
      <xdr:spPr>
        <a:xfrm>
          <a:off x="154305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91439</xdr:rowOff>
    </xdr:from>
    <xdr:to>
      <xdr:col>85</xdr:col>
      <xdr:colOff>127000</xdr:colOff>
      <xdr:row>83</xdr:row>
      <xdr:rowOff>118111</xdr:rowOff>
    </xdr:to>
    <xdr:cxnSp macro="">
      <xdr:nvCxnSpPr>
        <xdr:cNvPr id="668" name="直線コネクタ 667">
          <a:extLst>
            <a:ext uri="{FF2B5EF4-FFF2-40B4-BE49-F238E27FC236}">
              <a16:creationId xmlns:a16="http://schemas.microsoft.com/office/drawing/2014/main" id="{75119737-D7BF-4631-9C57-2A3918929C1E}"/>
            </a:ext>
          </a:extLst>
        </xdr:cNvPr>
        <xdr:cNvCxnSpPr/>
      </xdr:nvCxnSpPr>
      <xdr:spPr>
        <a:xfrm>
          <a:off x="15481300" y="1432178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78739</xdr:rowOff>
    </xdr:from>
    <xdr:to>
      <xdr:col>76</xdr:col>
      <xdr:colOff>165100</xdr:colOff>
      <xdr:row>84</xdr:row>
      <xdr:rowOff>8889</xdr:rowOff>
    </xdr:to>
    <xdr:sp macro="" textlink="">
      <xdr:nvSpPr>
        <xdr:cNvPr id="669" name="楕円 668">
          <a:extLst>
            <a:ext uri="{FF2B5EF4-FFF2-40B4-BE49-F238E27FC236}">
              <a16:creationId xmlns:a16="http://schemas.microsoft.com/office/drawing/2014/main" id="{8ED1F586-F1EE-46A2-83EB-CC1C8B7452B4}"/>
            </a:ext>
          </a:extLst>
        </xdr:cNvPr>
        <xdr:cNvSpPr/>
      </xdr:nvSpPr>
      <xdr:spPr>
        <a:xfrm>
          <a:off x="14541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91439</xdr:rowOff>
    </xdr:from>
    <xdr:to>
      <xdr:col>81</xdr:col>
      <xdr:colOff>50800</xdr:colOff>
      <xdr:row>83</xdr:row>
      <xdr:rowOff>129539</xdr:rowOff>
    </xdr:to>
    <xdr:cxnSp macro="">
      <xdr:nvCxnSpPr>
        <xdr:cNvPr id="670" name="直線コネクタ 669">
          <a:extLst>
            <a:ext uri="{FF2B5EF4-FFF2-40B4-BE49-F238E27FC236}">
              <a16:creationId xmlns:a16="http://schemas.microsoft.com/office/drawing/2014/main" id="{EBE19DE2-1D8C-4485-AEB9-08338E981848}"/>
            </a:ext>
          </a:extLst>
        </xdr:cNvPr>
        <xdr:cNvCxnSpPr/>
      </xdr:nvCxnSpPr>
      <xdr:spPr>
        <a:xfrm flipV="1">
          <a:off x="14592300" y="143217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137795</xdr:rowOff>
    </xdr:from>
    <xdr:to>
      <xdr:col>72</xdr:col>
      <xdr:colOff>38100</xdr:colOff>
      <xdr:row>84</xdr:row>
      <xdr:rowOff>67945</xdr:rowOff>
    </xdr:to>
    <xdr:sp macro="" textlink="">
      <xdr:nvSpPr>
        <xdr:cNvPr id="671" name="楕円 670">
          <a:extLst>
            <a:ext uri="{FF2B5EF4-FFF2-40B4-BE49-F238E27FC236}">
              <a16:creationId xmlns:a16="http://schemas.microsoft.com/office/drawing/2014/main" id="{B7A89818-ABAB-435A-B34A-15F37D1B9DF1}"/>
            </a:ext>
          </a:extLst>
        </xdr:cNvPr>
        <xdr:cNvSpPr/>
      </xdr:nvSpPr>
      <xdr:spPr>
        <a:xfrm>
          <a:off x="13652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129539</xdr:rowOff>
    </xdr:from>
    <xdr:to>
      <xdr:col>76</xdr:col>
      <xdr:colOff>114300</xdr:colOff>
      <xdr:row>84</xdr:row>
      <xdr:rowOff>17145</xdr:rowOff>
    </xdr:to>
    <xdr:cxnSp macro="">
      <xdr:nvCxnSpPr>
        <xdr:cNvPr id="672" name="直線コネクタ 671">
          <a:extLst>
            <a:ext uri="{FF2B5EF4-FFF2-40B4-BE49-F238E27FC236}">
              <a16:creationId xmlns:a16="http://schemas.microsoft.com/office/drawing/2014/main" id="{76608DD1-89E5-4C18-AD85-B2F08F708E5C}"/>
            </a:ext>
          </a:extLst>
        </xdr:cNvPr>
        <xdr:cNvCxnSpPr/>
      </xdr:nvCxnSpPr>
      <xdr:spPr>
        <a:xfrm flipV="1">
          <a:off x="13703300" y="14359889"/>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93980</xdr:rowOff>
    </xdr:from>
    <xdr:to>
      <xdr:col>67</xdr:col>
      <xdr:colOff>101600</xdr:colOff>
      <xdr:row>84</xdr:row>
      <xdr:rowOff>24130</xdr:rowOff>
    </xdr:to>
    <xdr:sp macro="" textlink="">
      <xdr:nvSpPr>
        <xdr:cNvPr id="673" name="楕円 672">
          <a:extLst>
            <a:ext uri="{FF2B5EF4-FFF2-40B4-BE49-F238E27FC236}">
              <a16:creationId xmlns:a16="http://schemas.microsoft.com/office/drawing/2014/main" id="{4BF7BA54-009A-4546-BA29-D81B08E81906}"/>
            </a:ext>
          </a:extLst>
        </xdr:cNvPr>
        <xdr:cNvSpPr/>
      </xdr:nvSpPr>
      <xdr:spPr>
        <a:xfrm>
          <a:off x="127635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144780</xdr:rowOff>
    </xdr:from>
    <xdr:to>
      <xdr:col>71</xdr:col>
      <xdr:colOff>177800</xdr:colOff>
      <xdr:row>84</xdr:row>
      <xdr:rowOff>17145</xdr:rowOff>
    </xdr:to>
    <xdr:cxnSp macro="">
      <xdr:nvCxnSpPr>
        <xdr:cNvPr id="674" name="直線コネクタ 673">
          <a:extLst>
            <a:ext uri="{FF2B5EF4-FFF2-40B4-BE49-F238E27FC236}">
              <a16:creationId xmlns:a16="http://schemas.microsoft.com/office/drawing/2014/main" id="{69579CA2-2949-40BC-9777-4757F9600825}"/>
            </a:ext>
          </a:extLst>
        </xdr:cNvPr>
        <xdr:cNvCxnSpPr/>
      </xdr:nvCxnSpPr>
      <xdr:spPr>
        <a:xfrm>
          <a:off x="12814300" y="143751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75" name="n_1aveValue【消防施設】&#10;有形固定資産減価償却率">
          <a:extLst>
            <a:ext uri="{FF2B5EF4-FFF2-40B4-BE49-F238E27FC236}">
              <a16:creationId xmlns:a16="http://schemas.microsoft.com/office/drawing/2014/main" id="{B18BD4DC-CBEC-411F-8DD5-789F5CEA1EDD}"/>
            </a:ext>
          </a:extLst>
        </xdr:cNvPr>
        <xdr:cNvSpPr txBox="1"/>
      </xdr:nvSpPr>
      <xdr:spPr>
        <a:xfrm>
          <a:off x="15266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80663</xdr:rowOff>
    </xdr:from>
    <xdr:ext cx="405111" cy="259045"/>
    <xdr:sp macro="" textlink="">
      <xdr:nvSpPr>
        <xdr:cNvPr id="676" name="n_2aveValue【消防施設】&#10;有形固定資産減価償却率">
          <a:extLst>
            <a:ext uri="{FF2B5EF4-FFF2-40B4-BE49-F238E27FC236}">
              <a16:creationId xmlns:a16="http://schemas.microsoft.com/office/drawing/2014/main" id="{2888C3C0-7E98-49BF-9580-F46942E87218}"/>
            </a:ext>
          </a:extLst>
        </xdr:cNvPr>
        <xdr:cNvSpPr txBox="1"/>
      </xdr:nvSpPr>
      <xdr:spPr>
        <a:xfrm>
          <a:off x="14389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677" name="n_3aveValue【消防施設】&#10;有形固定資産減価償却率">
          <a:extLst>
            <a:ext uri="{FF2B5EF4-FFF2-40B4-BE49-F238E27FC236}">
              <a16:creationId xmlns:a16="http://schemas.microsoft.com/office/drawing/2014/main" id="{9EC84A2D-3123-4859-A8AF-4180A0AD386E}"/>
            </a:ext>
          </a:extLst>
        </xdr:cNvPr>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57802</xdr:rowOff>
    </xdr:from>
    <xdr:ext cx="405111" cy="259045"/>
    <xdr:sp macro="" textlink="">
      <xdr:nvSpPr>
        <xdr:cNvPr id="678" name="n_4aveValue【消防施設】&#10;有形固定資産減価償却率">
          <a:extLst>
            <a:ext uri="{FF2B5EF4-FFF2-40B4-BE49-F238E27FC236}">
              <a16:creationId xmlns:a16="http://schemas.microsoft.com/office/drawing/2014/main" id="{84E04801-BF2E-4C5C-9CA5-04AAD735C462}"/>
            </a:ext>
          </a:extLst>
        </xdr:cNvPr>
        <xdr:cNvSpPr txBox="1"/>
      </xdr:nvSpPr>
      <xdr:spPr>
        <a:xfrm>
          <a:off x="12611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133366</xdr:rowOff>
    </xdr:from>
    <xdr:ext cx="405111" cy="259045"/>
    <xdr:sp macro="" textlink="">
      <xdr:nvSpPr>
        <xdr:cNvPr id="679" name="n_1mainValue【消防施設】&#10;有形固定資産減価償却率">
          <a:extLst>
            <a:ext uri="{FF2B5EF4-FFF2-40B4-BE49-F238E27FC236}">
              <a16:creationId xmlns:a16="http://schemas.microsoft.com/office/drawing/2014/main" id="{9C6471C5-3289-40D0-B285-00548F2E37B9}"/>
            </a:ext>
          </a:extLst>
        </xdr:cNvPr>
        <xdr:cNvSpPr txBox="1"/>
      </xdr:nvSpPr>
      <xdr:spPr>
        <a:xfrm>
          <a:off x="15266044" y="1436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xdr:rowOff>
    </xdr:from>
    <xdr:ext cx="405111" cy="259045"/>
    <xdr:sp macro="" textlink="">
      <xdr:nvSpPr>
        <xdr:cNvPr id="680" name="n_2mainValue【消防施設】&#10;有形固定資産減価償却率">
          <a:extLst>
            <a:ext uri="{FF2B5EF4-FFF2-40B4-BE49-F238E27FC236}">
              <a16:creationId xmlns:a16="http://schemas.microsoft.com/office/drawing/2014/main" id="{B1724500-E72B-487F-B2F4-FFED2E9FB1FE}"/>
            </a:ext>
          </a:extLst>
        </xdr:cNvPr>
        <xdr:cNvSpPr txBox="1"/>
      </xdr:nvSpPr>
      <xdr:spPr>
        <a:xfrm>
          <a:off x="14389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59072</xdr:rowOff>
    </xdr:from>
    <xdr:ext cx="405111" cy="259045"/>
    <xdr:sp macro="" textlink="">
      <xdr:nvSpPr>
        <xdr:cNvPr id="681" name="n_3mainValue【消防施設】&#10;有形固定資産減価償却率">
          <a:extLst>
            <a:ext uri="{FF2B5EF4-FFF2-40B4-BE49-F238E27FC236}">
              <a16:creationId xmlns:a16="http://schemas.microsoft.com/office/drawing/2014/main" id="{6B96E8DD-C457-455A-BD7F-E0C05C1A0D54}"/>
            </a:ext>
          </a:extLst>
        </xdr:cNvPr>
        <xdr:cNvSpPr txBox="1"/>
      </xdr:nvSpPr>
      <xdr:spPr>
        <a:xfrm>
          <a:off x="135007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15257</xdr:rowOff>
    </xdr:from>
    <xdr:ext cx="405111" cy="259045"/>
    <xdr:sp macro="" textlink="">
      <xdr:nvSpPr>
        <xdr:cNvPr id="682" name="n_4mainValue【消防施設】&#10;有形固定資産減価償却率">
          <a:extLst>
            <a:ext uri="{FF2B5EF4-FFF2-40B4-BE49-F238E27FC236}">
              <a16:creationId xmlns:a16="http://schemas.microsoft.com/office/drawing/2014/main" id="{5151B14D-1A33-4D2B-AE76-4A1C33F8499D}"/>
            </a:ext>
          </a:extLst>
        </xdr:cNvPr>
        <xdr:cNvSpPr txBox="1"/>
      </xdr:nvSpPr>
      <xdr:spPr>
        <a:xfrm>
          <a:off x="12611744" y="1441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9821C0FE-1B39-4AE9-8945-543DF33B845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44D42576-0A1B-4251-8714-B5462D23635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762CEBD4-6FD4-4550-8A77-1DFB6C56724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B5E82B46-7621-433C-AC60-4C6F66EF3A2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CC7ED3BE-1DC7-4D44-8CC5-F5549C790F3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8ADAAE0A-947E-46E9-80F9-648BB532175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AD3B8B41-9D6E-47B8-86B8-CC76CBF6925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CBC417C5-43B3-4722-B308-6C5C54FC3C3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13F68FF2-C68C-45C3-974A-E619FF95F2F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D7C66748-23A0-4C52-9EA2-AB75883A2E2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1DF5BB82-4EEF-4A41-8C8D-CD7F28DAE804}"/>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2133CBD5-6479-4C74-812C-6F748F26823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BFB892DA-B6A5-4529-8765-86D041E5DC87}"/>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724933D4-E617-489A-8487-F4E93B3DD70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C45F8CC8-76B9-448B-B3F5-60275CC430CE}"/>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1D42EDBD-E67A-47B0-A6C8-803AB027E36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1EA9EC21-3EA9-4357-92FF-855422FF344D}"/>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D777287A-6384-47B1-AD0D-37D3A54A8E6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668C3154-2912-4C1A-9787-E1F6885CDB6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88E29A93-A693-48F7-B043-0EEB93411D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1B9ED568-8B47-442D-9716-E6D8EF59953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A84982E2-06F5-4FF8-8FCC-F4BB5778F29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消防施設】&#10;一人当たり面積グラフ枠">
          <a:extLst>
            <a:ext uri="{FF2B5EF4-FFF2-40B4-BE49-F238E27FC236}">
              <a16:creationId xmlns:a16="http://schemas.microsoft.com/office/drawing/2014/main" id="{8AB1C6D7-4D7C-499B-9E24-AE06C4C25C5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85725</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13ADEF80-97A2-4973-A0C2-57C2C401F1EC}"/>
            </a:ext>
          </a:extLst>
        </xdr:cNvPr>
        <xdr:cNvCxnSpPr/>
      </xdr:nvCxnSpPr>
      <xdr:spPr>
        <a:xfrm flipV="1">
          <a:off x="22160864" y="132873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消防施設】&#10;一人当たり面積最小値テキスト">
          <a:extLst>
            <a:ext uri="{FF2B5EF4-FFF2-40B4-BE49-F238E27FC236}">
              <a16:creationId xmlns:a16="http://schemas.microsoft.com/office/drawing/2014/main" id="{177F4872-1FD4-4958-9236-924C3A10357E}"/>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EA4AC9D6-C103-4B32-91DE-4C5B80118F94}"/>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32402</xdr:rowOff>
    </xdr:from>
    <xdr:ext cx="469744" cy="259045"/>
    <xdr:sp macro="" textlink="">
      <xdr:nvSpPr>
        <xdr:cNvPr id="709" name="【消防施設】&#10;一人当たり面積最大値テキスト">
          <a:extLst>
            <a:ext uri="{FF2B5EF4-FFF2-40B4-BE49-F238E27FC236}">
              <a16:creationId xmlns:a16="http://schemas.microsoft.com/office/drawing/2014/main" id="{98498BA9-CEED-468E-9D69-6C7B36DCF204}"/>
            </a:ext>
          </a:extLst>
        </xdr:cNvPr>
        <xdr:cNvSpPr txBox="1"/>
      </xdr:nvSpPr>
      <xdr:spPr>
        <a:xfrm>
          <a:off x="22199600" y="1306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85725</xdr:rowOff>
    </xdr:from>
    <xdr:to>
      <xdr:col>116</xdr:col>
      <xdr:colOff>152400</xdr:colOff>
      <xdr:row>77</xdr:row>
      <xdr:rowOff>85725</xdr:rowOff>
    </xdr:to>
    <xdr:cxnSp macro="">
      <xdr:nvCxnSpPr>
        <xdr:cNvPr id="710" name="直線コネクタ 709">
          <a:extLst>
            <a:ext uri="{FF2B5EF4-FFF2-40B4-BE49-F238E27FC236}">
              <a16:creationId xmlns:a16="http://schemas.microsoft.com/office/drawing/2014/main" id="{35B45EBB-65A2-43C6-A9E3-AF8520F7E24F}"/>
            </a:ext>
          </a:extLst>
        </xdr:cNvPr>
        <xdr:cNvCxnSpPr/>
      </xdr:nvCxnSpPr>
      <xdr:spPr>
        <a:xfrm>
          <a:off x="22072600" y="1328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93363</xdr:rowOff>
    </xdr:from>
    <xdr:ext cx="469744" cy="259045"/>
    <xdr:sp macro="" textlink="">
      <xdr:nvSpPr>
        <xdr:cNvPr id="711" name="【消防施設】&#10;一人当たり面積平均値テキスト">
          <a:extLst>
            <a:ext uri="{FF2B5EF4-FFF2-40B4-BE49-F238E27FC236}">
              <a16:creationId xmlns:a16="http://schemas.microsoft.com/office/drawing/2014/main" id="{C9056A79-F9C1-4243-8A19-E5C5D8AFEDC6}"/>
            </a:ext>
          </a:extLst>
        </xdr:cNvPr>
        <xdr:cNvSpPr txBox="1"/>
      </xdr:nvSpPr>
      <xdr:spPr>
        <a:xfrm>
          <a:off x="22199600" y="1449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114936</xdr:rowOff>
    </xdr:from>
    <xdr:to>
      <xdr:col>116</xdr:col>
      <xdr:colOff>114300</xdr:colOff>
      <xdr:row>85</xdr:row>
      <xdr:rowOff>45086</xdr:rowOff>
    </xdr:to>
    <xdr:sp macro="" textlink="">
      <xdr:nvSpPr>
        <xdr:cNvPr id="712" name="フローチャート: 判断 711">
          <a:extLst>
            <a:ext uri="{FF2B5EF4-FFF2-40B4-BE49-F238E27FC236}">
              <a16:creationId xmlns:a16="http://schemas.microsoft.com/office/drawing/2014/main" id="{E6609B2F-4CED-4178-892F-7FB64E87F1EF}"/>
            </a:ext>
          </a:extLst>
        </xdr:cNvPr>
        <xdr:cNvSpPr/>
      </xdr:nvSpPr>
      <xdr:spPr>
        <a:xfrm>
          <a:off x="22110700" y="1451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126364</xdr:rowOff>
    </xdr:from>
    <xdr:to>
      <xdr:col>112</xdr:col>
      <xdr:colOff>38100</xdr:colOff>
      <xdr:row>85</xdr:row>
      <xdr:rowOff>56514</xdr:rowOff>
    </xdr:to>
    <xdr:sp macro="" textlink="">
      <xdr:nvSpPr>
        <xdr:cNvPr id="713" name="フローチャート: 判断 712">
          <a:extLst>
            <a:ext uri="{FF2B5EF4-FFF2-40B4-BE49-F238E27FC236}">
              <a16:creationId xmlns:a16="http://schemas.microsoft.com/office/drawing/2014/main" id="{7B2C511E-C593-4D8C-96B3-82379E9AFBEB}"/>
            </a:ext>
          </a:extLst>
        </xdr:cNvPr>
        <xdr:cNvSpPr/>
      </xdr:nvSpPr>
      <xdr:spPr>
        <a:xfrm>
          <a:off x="21272500" y="1452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135889</xdr:rowOff>
    </xdr:from>
    <xdr:to>
      <xdr:col>107</xdr:col>
      <xdr:colOff>101600</xdr:colOff>
      <xdr:row>85</xdr:row>
      <xdr:rowOff>66039</xdr:rowOff>
    </xdr:to>
    <xdr:sp macro="" textlink="">
      <xdr:nvSpPr>
        <xdr:cNvPr id="714" name="フローチャート: 判断 713">
          <a:extLst>
            <a:ext uri="{FF2B5EF4-FFF2-40B4-BE49-F238E27FC236}">
              <a16:creationId xmlns:a16="http://schemas.microsoft.com/office/drawing/2014/main" id="{E3B0F89E-56EE-4D79-8658-2CD4330FEAB5}"/>
            </a:ext>
          </a:extLst>
        </xdr:cNvPr>
        <xdr:cNvSpPr/>
      </xdr:nvSpPr>
      <xdr:spPr>
        <a:xfrm>
          <a:off x="20383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109220</xdr:rowOff>
    </xdr:from>
    <xdr:to>
      <xdr:col>102</xdr:col>
      <xdr:colOff>165100</xdr:colOff>
      <xdr:row>85</xdr:row>
      <xdr:rowOff>39370</xdr:rowOff>
    </xdr:to>
    <xdr:sp macro="" textlink="">
      <xdr:nvSpPr>
        <xdr:cNvPr id="715" name="フローチャート: 判断 714">
          <a:extLst>
            <a:ext uri="{FF2B5EF4-FFF2-40B4-BE49-F238E27FC236}">
              <a16:creationId xmlns:a16="http://schemas.microsoft.com/office/drawing/2014/main" id="{468B68C4-02D5-4A2E-A05A-D8A5EEF6C885}"/>
            </a:ext>
          </a:extLst>
        </xdr:cNvPr>
        <xdr:cNvSpPr/>
      </xdr:nvSpPr>
      <xdr:spPr>
        <a:xfrm>
          <a:off x="19494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2539</xdr:rowOff>
    </xdr:from>
    <xdr:to>
      <xdr:col>98</xdr:col>
      <xdr:colOff>38100</xdr:colOff>
      <xdr:row>85</xdr:row>
      <xdr:rowOff>104139</xdr:rowOff>
    </xdr:to>
    <xdr:sp macro="" textlink="">
      <xdr:nvSpPr>
        <xdr:cNvPr id="716" name="フローチャート: 判断 715">
          <a:extLst>
            <a:ext uri="{FF2B5EF4-FFF2-40B4-BE49-F238E27FC236}">
              <a16:creationId xmlns:a16="http://schemas.microsoft.com/office/drawing/2014/main" id="{3A90C355-7C91-4EB8-8296-9F878992E9F0}"/>
            </a:ext>
          </a:extLst>
        </xdr:cNvPr>
        <xdr:cNvSpPr/>
      </xdr:nvSpPr>
      <xdr:spPr>
        <a:xfrm>
          <a:off x="18605500" y="145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A76E483A-FE1D-4D5B-AC9B-BBF7CE009C5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EAAB77AA-FE06-4D7C-AA83-6FE18776651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89BAABA5-23AF-41B6-9DD5-889F3A02E67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35EE3661-709A-41E7-858A-525BBD9FD43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3D9BDB0E-E7F4-4718-91BA-0012027A192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93980</xdr:rowOff>
    </xdr:from>
    <xdr:to>
      <xdr:col>116</xdr:col>
      <xdr:colOff>114300</xdr:colOff>
      <xdr:row>84</xdr:row>
      <xdr:rowOff>24130</xdr:rowOff>
    </xdr:to>
    <xdr:sp macro="" textlink="">
      <xdr:nvSpPr>
        <xdr:cNvPr id="722" name="楕円 721">
          <a:extLst>
            <a:ext uri="{FF2B5EF4-FFF2-40B4-BE49-F238E27FC236}">
              <a16:creationId xmlns:a16="http://schemas.microsoft.com/office/drawing/2014/main" id="{B051F24A-CD82-454E-B11B-DCE32496CBCB}"/>
            </a:ext>
          </a:extLst>
        </xdr:cNvPr>
        <xdr:cNvSpPr/>
      </xdr:nvSpPr>
      <xdr:spPr>
        <a:xfrm>
          <a:off x="221107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116857</xdr:rowOff>
    </xdr:from>
    <xdr:ext cx="469744" cy="259045"/>
    <xdr:sp macro="" textlink="">
      <xdr:nvSpPr>
        <xdr:cNvPr id="723" name="【消防施設】&#10;一人当たり面積該当値テキスト">
          <a:extLst>
            <a:ext uri="{FF2B5EF4-FFF2-40B4-BE49-F238E27FC236}">
              <a16:creationId xmlns:a16="http://schemas.microsoft.com/office/drawing/2014/main" id="{0109EE5D-B2B1-4F8F-B6FF-9F5D6C3992E1}"/>
            </a:ext>
          </a:extLst>
        </xdr:cNvPr>
        <xdr:cNvSpPr txBox="1"/>
      </xdr:nvSpPr>
      <xdr:spPr>
        <a:xfrm>
          <a:off x="22199600"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107314</xdr:rowOff>
    </xdr:from>
    <xdr:to>
      <xdr:col>112</xdr:col>
      <xdr:colOff>38100</xdr:colOff>
      <xdr:row>84</xdr:row>
      <xdr:rowOff>37464</xdr:rowOff>
    </xdr:to>
    <xdr:sp macro="" textlink="">
      <xdr:nvSpPr>
        <xdr:cNvPr id="724" name="楕円 723">
          <a:extLst>
            <a:ext uri="{FF2B5EF4-FFF2-40B4-BE49-F238E27FC236}">
              <a16:creationId xmlns:a16="http://schemas.microsoft.com/office/drawing/2014/main" id="{4777A479-0E3D-45E3-AB1E-9021532CB995}"/>
            </a:ext>
          </a:extLst>
        </xdr:cNvPr>
        <xdr:cNvSpPr/>
      </xdr:nvSpPr>
      <xdr:spPr>
        <a:xfrm>
          <a:off x="21272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144780</xdr:rowOff>
    </xdr:from>
    <xdr:to>
      <xdr:col>116</xdr:col>
      <xdr:colOff>63500</xdr:colOff>
      <xdr:row>83</xdr:row>
      <xdr:rowOff>158114</xdr:rowOff>
    </xdr:to>
    <xdr:cxnSp macro="">
      <xdr:nvCxnSpPr>
        <xdr:cNvPr id="725" name="直線コネクタ 724">
          <a:extLst>
            <a:ext uri="{FF2B5EF4-FFF2-40B4-BE49-F238E27FC236}">
              <a16:creationId xmlns:a16="http://schemas.microsoft.com/office/drawing/2014/main" id="{2E4E3125-D041-44E3-AD2C-19A1847DCF91}"/>
            </a:ext>
          </a:extLst>
        </xdr:cNvPr>
        <xdr:cNvCxnSpPr/>
      </xdr:nvCxnSpPr>
      <xdr:spPr>
        <a:xfrm flipV="1">
          <a:off x="21323300" y="14375130"/>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118745</xdr:rowOff>
    </xdr:from>
    <xdr:to>
      <xdr:col>107</xdr:col>
      <xdr:colOff>101600</xdr:colOff>
      <xdr:row>84</xdr:row>
      <xdr:rowOff>48895</xdr:rowOff>
    </xdr:to>
    <xdr:sp macro="" textlink="">
      <xdr:nvSpPr>
        <xdr:cNvPr id="726" name="楕円 725">
          <a:extLst>
            <a:ext uri="{FF2B5EF4-FFF2-40B4-BE49-F238E27FC236}">
              <a16:creationId xmlns:a16="http://schemas.microsoft.com/office/drawing/2014/main" id="{AEC00E6E-B9A6-4202-AFD0-17F254ACFEB5}"/>
            </a:ext>
          </a:extLst>
        </xdr:cNvPr>
        <xdr:cNvSpPr/>
      </xdr:nvSpPr>
      <xdr:spPr>
        <a:xfrm>
          <a:off x="20383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158114</xdr:rowOff>
    </xdr:from>
    <xdr:to>
      <xdr:col>111</xdr:col>
      <xdr:colOff>177800</xdr:colOff>
      <xdr:row>83</xdr:row>
      <xdr:rowOff>169545</xdr:rowOff>
    </xdr:to>
    <xdr:cxnSp macro="">
      <xdr:nvCxnSpPr>
        <xdr:cNvPr id="727" name="直線コネクタ 726">
          <a:extLst>
            <a:ext uri="{FF2B5EF4-FFF2-40B4-BE49-F238E27FC236}">
              <a16:creationId xmlns:a16="http://schemas.microsoft.com/office/drawing/2014/main" id="{54466167-263A-405D-AAE6-33E4C6192DE3}"/>
            </a:ext>
          </a:extLst>
        </xdr:cNvPr>
        <xdr:cNvCxnSpPr/>
      </xdr:nvCxnSpPr>
      <xdr:spPr>
        <a:xfrm flipV="1">
          <a:off x="20434300" y="143884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126364</xdr:rowOff>
    </xdr:from>
    <xdr:to>
      <xdr:col>102</xdr:col>
      <xdr:colOff>165100</xdr:colOff>
      <xdr:row>84</xdr:row>
      <xdr:rowOff>56514</xdr:rowOff>
    </xdr:to>
    <xdr:sp macro="" textlink="">
      <xdr:nvSpPr>
        <xdr:cNvPr id="728" name="楕円 727">
          <a:extLst>
            <a:ext uri="{FF2B5EF4-FFF2-40B4-BE49-F238E27FC236}">
              <a16:creationId xmlns:a16="http://schemas.microsoft.com/office/drawing/2014/main" id="{AFC76B69-6839-47FD-85F1-47C0470A423B}"/>
            </a:ext>
          </a:extLst>
        </xdr:cNvPr>
        <xdr:cNvSpPr/>
      </xdr:nvSpPr>
      <xdr:spPr>
        <a:xfrm>
          <a:off x="19494500" y="1435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169545</xdr:rowOff>
    </xdr:from>
    <xdr:to>
      <xdr:col>107</xdr:col>
      <xdr:colOff>50800</xdr:colOff>
      <xdr:row>84</xdr:row>
      <xdr:rowOff>5714</xdr:rowOff>
    </xdr:to>
    <xdr:cxnSp macro="">
      <xdr:nvCxnSpPr>
        <xdr:cNvPr id="729" name="直線コネクタ 728">
          <a:extLst>
            <a:ext uri="{FF2B5EF4-FFF2-40B4-BE49-F238E27FC236}">
              <a16:creationId xmlns:a16="http://schemas.microsoft.com/office/drawing/2014/main" id="{53A98BF9-3C74-4317-B3A9-08CCD52A1E8C}"/>
            </a:ext>
          </a:extLst>
        </xdr:cNvPr>
        <xdr:cNvCxnSpPr/>
      </xdr:nvCxnSpPr>
      <xdr:spPr>
        <a:xfrm flipV="1">
          <a:off x="19545300" y="1439989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133986</xdr:rowOff>
    </xdr:from>
    <xdr:to>
      <xdr:col>98</xdr:col>
      <xdr:colOff>38100</xdr:colOff>
      <xdr:row>84</xdr:row>
      <xdr:rowOff>64136</xdr:rowOff>
    </xdr:to>
    <xdr:sp macro="" textlink="">
      <xdr:nvSpPr>
        <xdr:cNvPr id="730" name="楕円 729">
          <a:extLst>
            <a:ext uri="{FF2B5EF4-FFF2-40B4-BE49-F238E27FC236}">
              <a16:creationId xmlns:a16="http://schemas.microsoft.com/office/drawing/2014/main" id="{8499E760-E790-4B07-9D5D-8F9783406D84}"/>
            </a:ext>
          </a:extLst>
        </xdr:cNvPr>
        <xdr:cNvSpPr/>
      </xdr:nvSpPr>
      <xdr:spPr>
        <a:xfrm>
          <a:off x="18605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5714</xdr:rowOff>
    </xdr:from>
    <xdr:to>
      <xdr:col>102</xdr:col>
      <xdr:colOff>114300</xdr:colOff>
      <xdr:row>84</xdr:row>
      <xdr:rowOff>13336</xdr:rowOff>
    </xdr:to>
    <xdr:cxnSp macro="">
      <xdr:nvCxnSpPr>
        <xdr:cNvPr id="731" name="直線コネクタ 730">
          <a:extLst>
            <a:ext uri="{FF2B5EF4-FFF2-40B4-BE49-F238E27FC236}">
              <a16:creationId xmlns:a16="http://schemas.microsoft.com/office/drawing/2014/main" id="{9C10269B-F24E-46CA-8CC1-CB00A9C556B7}"/>
            </a:ext>
          </a:extLst>
        </xdr:cNvPr>
        <xdr:cNvCxnSpPr/>
      </xdr:nvCxnSpPr>
      <xdr:spPr>
        <a:xfrm flipV="1">
          <a:off x="18656300" y="1440751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47641</xdr:rowOff>
    </xdr:from>
    <xdr:ext cx="469744" cy="259045"/>
    <xdr:sp macro="" textlink="">
      <xdr:nvSpPr>
        <xdr:cNvPr id="732" name="n_1aveValue【消防施設】&#10;一人当たり面積">
          <a:extLst>
            <a:ext uri="{FF2B5EF4-FFF2-40B4-BE49-F238E27FC236}">
              <a16:creationId xmlns:a16="http://schemas.microsoft.com/office/drawing/2014/main" id="{BF5E6E6D-5BD2-4D5F-9CDE-F1F86BBA674F}"/>
            </a:ext>
          </a:extLst>
        </xdr:cNvPr>
        <xdr:cNvSpPr txBox="1"/>
      </xdr:nvSpPr>
      <xdr:spPr>
        <a:xfrm>
          <a:off x="21075727" y="1462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57166</xdr:rowOff>
    </xdr:from>
    <xdr:ext cx="469744" cy="259045"/>
    <xdr:sp macro="" textlink="">
      <xdr:nvSpPr>
        <xdr:cNvPr id="733" name="n_2aveValue【消防施設】&#10;一人当たり面積">
          <a:extLst>
            <a:ext uri="{FF2B5EF4-FFF2-40B4-BE49-F238E27FC236}">
              <a16:creationId xmlns:a16="http://schemas.microsoft.com/office/drawing/2014/main" id="{3ED1FAF0-D993-4A08-91D0-0E0A193508DA}"/>
            </a:ext>
          </a:extLst>
        </xdr:cNvPr>
        <xdr:cNvSpPr txBox="1"/>
      </xdr:nvSpPr>
      <xdr:spPr>
        <a:xfrm>
          <a:off x="20199427"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30497</xdr:rowOff>
    </xdr:from>
    <xdr:ext cx="469744" cy="259045"/>
    <xdr:sp macro="" textlink="">
      <xdr:nvSpPr>
        <xdr:cNvPr id="734" name="n_3aveValue【消防施設】&#10;一人当たり面積">
          <a:extLst>
            <a:ext uri="{FF2B5EF4-FFF2-40B4-BE49-F238E27FC236}">
              <a16:creationId xmlns:a16="http://schemas.microsoft.com/office/drawing/2014/main" id="{9F1A2413-7AE3-44B6-B8BC-12E10092A42A}"/>
            </a:ext>
          </a:extLst>
        </xdr:cNvPr>
        <xdr:cNvSpPr txBox="1"/>
      </xdr:nvSpPr>
      <xdr:spPr>
        <a:xfrm>
          <a:off x="19310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95266</xdr:rowOff>
    </xdr:from>
    <xdr:ext cx="469744" cy="259045"/>
    <xdr:sp macro="" textlink="">
      <xdr:nvSpPr>
        <xdr:cNvPr id="735" name="n_4aveValue【消防施設】&#10;一人当たり面積">
          <a:extLst>
            <a:ext uri="{FF2B5EF4-FFF2-40B4-BE49-F238E27FC236}">
              <a16:creationId xmlns:a16="http://schemas.microsoft.com/office/drawing/2014/main" id="{64F4C27E-1236-4F08-8511-DAFD8EC498FB}"/>
            </a:ext>
          </a:extLst>
        </xdr:cNvPr>
        <xdr:cNvSpPr txBox="1"/>
      </xdr:nvSpPr>
      <xdr:spPr>
        <a:xfrm>
          <a:off x="18421427" y="1466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53991</xdr:rowOff>
    </xdr:from>
    <xdr:ext cx="469744" cy="259045"/>
    <xdr:sp macro="" textlink="">
      <xdr:nvSpPr>
        <xdr:cNvPr id="736" name="n_1mainValue【消防施設】&#10;一人当たり面積">
          <a:extLst>
            <a:ext uri="{FF2B5EF4-FFF2-40B4-BE49-F238E27FC236}">
              <a16:creationId xmlns:a16="http://schemas.microsoft.com/office/drawing/2014/main" id="{EB7E2E42-1804-4B7D-AD72-735AE35243F3}"/>
            </a:ext>
          </a:extLst>
        </xdr:cNvPr>
        <xdr:cNvSpPr txBox="1"/>
      </xdr:nvSpPr>
      <xdr:spPr>
        <a:xfrm>
          <a:off x="21075727" y="1411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65422</xdr:rowOff>
    </xdr:from>
    <xdr:ext cx="469744" cy="259045"/>
    <xdr:sp macro="" textlink="">
      <xdr:nvSpPr>
        <xdr:cNvPr id="737" name="n_2mainValue【消防施設】&#10;一人当たり面積">
          <a:extLst>
            <a:ext uri="{FF2B5EF4-FFF2-40B4-BE49-F238E27FC236}">
              <a16:creationId xmlns:a16="http://schemas.microsoft.com/office/drawing/2014/main" id="{BC00C730-E3BA-4F85-B8EE-AFFBC64771CB}"/>
            </a:ext>
          </a:extLst>
        </xdr:cNvPr>
        <xdr:cNvSpPr txBox="1"/>
      </xdr:nvSpPr>
      <xdr:spPr>
        <a:xfrm>
          <a:off x="2019942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73041</xdr:rowOff>
    </xdr:from>
    <xdr:ext cx="469744" cy="259045"/>
    <xdr:sp macro="" textlink="">
      <xdr:nvSpPr>
        <xdr:cNvPr id="738" name="n_3mainValue【消防施設】&#10;一人当たり面積">
          <a:extLst>
            <a:ext uri="{FF2B5EF4-FFF2-40B4-BE49-F238E27FC236}">
              <a16:creationId xmlns:a16="http://schemas.microsoft.com/office/drawing/2014/main" id="{87422B98-9C7C-441E-8D9B-F2B3AC1D4CCC}"/>
            </a:ext>
          </a:extLst>
        </xdr:cNvPr>
        <xdr:cNvSpPr txBox="1"/>
      </xdr:nvSpPr>
      <xdr:spPr>
        <a:xfrm>
          <a:off x="19310427" y="1413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80663</xdr:rowOff>
    </xdr:from>
    <xdr:ext cx="469744" cy="259045"/>
    <xdr:sp macro="" textlink="">
      <xdr:nvSpPr>
        <xdr:cNvPr id="739" name="n_4mainValue【消防施設】&#10;一人当たり面積">
          <a:extLst>
            <a:ext uri="{FF2B5EF4-FFF2-40B4-BE49-F238E27FC236}">
              <a16:creationId xmlns:a16="http://schemas.microsoft.com/office/drawing/2014/main" id="{4D1ABA07-F027-42CA-9D25-14485737B8DF}"/>
            </a:ext>
          </a:extLst>
        </xdr:cNvPr>
        <xdr:cNvSpPr txBox="1"/>
      </xdr:nvSpPr>
      <xdr:spPr>
        <a:xfrm>
          <a:off x="18421427" y="1413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A984B540-EF34-4487-A63C-615EDF6A8A4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941F978A-A0D3-4AF2-8DC9-04EFB331F93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8F26E8D7-A16C-4179-8AEA-5955464945B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54F0C75-D64A-4245-B955-F3A032B54EE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82D997DD-31DD-459C-80F3-028E1B9EFA5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3398BABC-D321-4CC7-919F-B238CD65A60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135B173F-4ECD-4E67-ACC8-6B0FFABF13F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2A6CBA0-CD0F-41B0-84F8-2D55D402607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45ADCAC4-2051-4EAE-82D7-7B990580885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B49B4F8F-537A-4046-A079-3EA22333BA3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CFA8BE72-B981-4AE5-BC5D-C4C3920DBBB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1" name="直線コネクタ 750">
          <a:extLst>
            <a:ext uri="{FF2B5EF4-FFF2-40B4-BE49-F238E27FC236}">
              <a16:creationId xmlns:a16="http://schemas.microsoft.com/office/drawing/2014/main" id="{D3E7EEDB-74F6-411A-9624-A5FFA6F6871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2" name="テキスト ボックス 751">
          <a:extLst>
            <a:ext uri="{FF2B5EF4-FFF2-40B4-BE49-F238E27FC236}">
              <a16:creationId xmlns:a16="http://schemas.microsoft.com/office/drawing/2014/main" id="{3F6A697F-EF3B-45BA-800A-6EC089221FE3}"/>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3" name="直線コネクタ 752">
          <a:extLst>
            <a:ext uri="{FF2B5EF4-FFF2-40B4-BE49-F238E27FC236}">
              <a16:creationId xmlns:a16="http://schemas.microsoft.com/office/drawing/2014/main" id="{7903F4D3-E41D-4286-BB42-AFF0A4662BF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4" name="テキスト ボックス 753">
          <a:extLst>
            <a:ext uri="{FF2B5EF4-FFF2-40B4-BE49-F238E27FC236}">
              <a16:creationId xmlns:a16="http://schemas.microsoft.com/office/drawing/2014/main" id="{88CFFD76-C3B2-4685-B418-2ADF82541B0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5" name="直線コネクタ 754">
          <a:extLst>
            <a:ext uri="{FF2B5EF4-FFF2-40B4-BE49-F238E27FC236}">
              <a16:creationId xmlns:a16="http://schemas.microsoft.com/office/drawing/2014/main" id="{610164EC-EE83-4B53-B891-A240803A15A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6" name="テキスト ボックス 755">
          <a:extLst>
            <a:ext uri="{FF2B5EF4-FFF2-40B4-BE49-F238E27FC236}">
              <a16:creationId xmlns:a16="http://schemas.microsoft.com/office/drawing/2014/main" id="{825F7242-A3AA-47FE-8E9A-2B8F359FC4F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7" name="直線コネクタ 756">
          <a:extLst>
            <a:ext uri="{FF2B5EF4-FFF2-40B4-BE49-F238E27FC236}">
              <a16:creationId xmlns:a16="http://schemas.microsoft.com/office/drawing/2014/main" id="{6F2E3F3E-021D-49CB-A0FF-E37E0CE9EA7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8" name="テキスト ボックス 757">
          <a:extLst>
            <a:ext uri="{FF2B5EF4-FFF2-40B4-BE49-F238E27FC236}">
              <a16:creationId xmlns:a16="http://schemas.microsoft.com/office/drawing/2014/main" id="{CCEE2923-FB63-4802-A21F-CA6F4D30053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9" name="直線コネクタ 758">
          <a:extLst>
            <a:ext uri="{FF2B5EF4-FFF2-40B4-BE49-F238E27FC236}">
              <a16:creationId xmlns:a16="http://schemas.microsoft.com/office/drawing/2014/main" id="{9A57D29E-64EE-4C81-B88F-E2C5978DBD2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0" name="テキスト ボックス 759">
          <a:extLst>
            <a:ext uri="{FF2B5EF4-FFF2-40B4-BE49-F238E27FC236}">
              <a16:creationId xmlns:a16="http://schemas.microsoft.com/office/drawing/2014/main" id="{D7551B80-D3E5-494F-B314-6362D9D91A9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1" name="直線コネクタ 760">
          <a:extLst>
            <a:ext uri="{FF2B5EF4-FFF2-40B4-BE49-F238E27FC236}">
              <a16:creationId xmlns:a16="http://schemas.microsoft.com/office/drawing/2014/main" id="{0DC6B342-9390-4441-9F78-5B7453AC1297}"/>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2" name="テキスト ボックス 761">
          <a:extLst>
            <a:ext uri="{FF2B5EF4-FFF2-40B4-BE49-F238E27FC236}">
              <a16:creationId xmlns:a16="http://schemas.microsoft.com/office/drawing/2014/main" id="{F5F54E27-8303-4CA4-92E9-B6B936D2E64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107D9B14-6672-45D9-89A9-EE55C9E321C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庁舎】&#10;有形固定資産減価償却率グラフ枠">
          <a:extLst>
            <a:ext uri="{FF2B5EF4-FFF2-40B4-BE49-F238E27FC236}">
              <a16:creationId xmlns:a16="http://schemas.microsoft.com/office/drawing/2014/main" id="{9F1E49F8-A0F3-4D02-9C73-610838CCCEC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765" name="直線コネクタ 764">
          <a:extLst>
            <a:ext uri="{FF2B5EF4-FFF2-40B4-BE49-F238E27FC236}">
              <a16:creationId xmlns:a16="http://schemas.microsoft.com/office/drawing/2014/main" id="{DDA24C2F-5BFE-4774-A22F-27F82E4EDBDC}"/>
            </a:ext>
          </a:extLst>
        </xdr:cNvPr>
        <xdr:cNvCxnSpPr/>
      </xdr:nvCxnSpPr>
      <xdr:spPr>
        <a:xfrm flipV="1">
          <a:off x="16318864" y="1716568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766" name="【庁舎】&#10;有形固定資産減価償却率最小値テキスト">
          <a:extLst>
            <a:ext uri="{FF2B5EF4-FFF2-40B4-BE49-F238E27FC236}">
              <a16:creationId xmlns:a16="http://schemas.microsoft.com/office/drawing/2014/main" id="{2A634113-06C5-4F9F-A745-646309728E16}"/>
            </a:ext>
          </a:extLst>
        </xdr:cNvPr>
        <xdr:cNvSpPr txBox="1"/>
      </xdr:nvSpPr>
      <xdr:spPr>
        <a:xfrm>
          <a:off x="16357600" y="1869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767" name="直線コネクタ 766">
          <a:extLst>
            <a:ext uri="{FF2B5EF4-FFF2-40B4-BE49-F238E27FC236}">
              <a16:creationId xmlns:a16="http://schemas.microsoft.com/office/drawing/2014/main" id="{FA7158C3-87BA-4FCE-9547-98B668A015C3}"/>
            </a:ext>
          </a:extLst>
        </xdr:cNvPr>
        <xdr:cNvCxnSpPr/>
      </xdr:nvCxnSpPr>
      <xdr:spPr>
        <a:xfrm>
          <a:off x="16230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768" name="【庁舎】&#10;有形固定資産減価償却率最大値テキスト">
          <a:extLst>
            <a:ext uri="{FF2B5EF4-FFF2-40B4-BE49-F238E27FC236}">
              <a16:creationId xmlns:a16="http://schemas.microsoft.com/office/drawing/2014/main" id="{4E64A45D-F71F-4F42-8C94-6C0420901240}"/>
            </a:ext>
          </a:extLst>
        </xdr:cNvPr>
        <xdr:cNvSpPr txBox="1"/>
      </xdr:nvSpPr>
      <xdr:spPr>
        <a:xfrm>
          <a:off x="16357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769" name="直線コネクタ 768">
          <a:extLst>
            <a:ext uri="{FF2B5EF4-FFF2-40B4-BE49-F238E27FC236}">
              <a16:creationId xmlns:a16="http://schemas.microsoft.com/office/drawing/2014/main" id="{E066F6ED-E690-4ED1-BA01-D48088B3443B}"/>
            </a:ext>
          </a:extLst>
        </xdr:cNvPr>
        <xdr:cNvCxnSpPr/>
      </xdr:nvCxnSpPr>
      <xdr:spPr>
        <a:xfrm>
          <a:off x="16230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95629</xdr:rowOff>
    </xdr:from>
    <xdr:ext cx="405111" cy="259045"/>
    <xdr:sp macro="" textlink="">
      <xdr:nvSpPr>
        <xdr:cNvPr id="770" name="【庁舎】&#10;有形固定資産減価償却率平均値テキスト">
          <a:extLst>
            <a:ext uri="{FF2B5EF4-FFF2-40B4-BE49-F238E27FC236}">
              <a16:creationId xmlns:a16="http://schemas.microsoft.com/office/drawing/2014/main" id="{3AAD53DD-A990-442B-A675-06F04151C6AA}"/>
            </a:ext>
          </a:extLst>
        </xdr:cNvPr>
        <xdr:cNvSpPr txBox="1"/>
      </xdr:nvSpPr>
      <xdr:spPr>
        <a:xfrm>
          <a:off x="16357600" y="1775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72752</xdr:rowOff>
    </xdr:from>
    <xdr:to>
      <xdr:col>85</xdr:col>
      <xdr:colOff>177800</xdr:colOff>
      <xdr:row>105</xdr:row>
      <xdr:rowOff>2902</xdr:rowOff>
    </xdr:to>
    <xdr:sp macro="" textlink="">
      <xdr:nvSpPr>
        <xdr:cNvPr id="771" name="フローチャート: 判断 770">
          <a:extLst>
            <a:ext uri="{FF2B5EF4-FFF2-40B4-BE49-F238E27FC236}">
              <a16:creationId xmlns:a16="http://schemas.microsoft.com/office/drawing/2014/main" id="{D44583FF-CA7C-4264-AF4F-F8DAE107940B}"/>
            </a:ext>
          </a:extLst>
        </xdr:cNvPr>
        <xdr:cNvSpPr/>
      </xdr:nvSpPr>
      <xdr:spPr>
        <a:xfrm>
          <a:off x="162687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72" name="フローチャート: 判断 771">
          <a:extLst>
            <a:ext uri="{FF2B5EF4-FFF2-40B4-BE49-F238E27FC236}">
              <a16:creationId xmlns:a16="http://schemas.microsoft.com/office/drawing/2014/main" id="{11DEA253-98A3-4B8C-8554-C972ED97BC9B}"/>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66221</xdr:rowOff>
    </xdr:from>
    <xdr:to>
      <xdr:col>76</xdr:col>
      <xdr:colOff>165100</xdr:colOff>
      <xdr:row>104</xdr:row>
      <xdr:rowOff>167821</xdr:rowOff>
    </xdr:to>
    <xdr:sp macro="" textlink="">
      <xdr:nvSpPr>
        <xdr:cNvPr id="773" name="フローチャート: 判断 772">
          <a:extLst>
            <a:ext uri="{FF2B5EF4-FFF2-40B4-BE49-F238E27FC236}">
              <a16:creationId xmlns:a16="http://schemas.microsoft.com/office/drawing/2014/main" id="{4B62EC0F-169D-4445-BB3F-20017D7338EE}"/>
            </a:ext>
          </a:extLst>
        </xdr:cNvPr>
        <xdr:cNvSpPr/>
      </xdr:nvSpPr>
      <xdr:spPr>
        <a:xfrm>
          <a:off x="14541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98879</xdr:rowOff>
    </xdr:from>
    <xdr:to>
      <xdr:col>72</xdr:col>
      <xdr:colOff>38100</xdr:colOff>
      <xdr:row>105</xdr:row>
      <xdr:rowOff>29029</xdr:rowOff>
    </xdr:to>
    <xdr:sp macro="" textlink="">
      <xdr:nvSpPr>
        <xdr:cNvPr id="774" name="フローチャート: 判断 773">
          <a:extLst>
            <a:ext uri="{FF2B5EF4-FFF2-40B4-BE49-F238E27FC236}">
              <a16:creationId xmlns:a16="http://schemas.microsoft.com/office/drawing/2014/main" id="{D27ADB4D-C6D4-45E0-B4A1-64C1BF2ADAC3}"/>
            </a:ext>
          </a:extLst>
        </xdr:cNvPr>
        <xdr:cNvSpPr/>
      </xdr:nvSpPr>
      <xdr:spPr>
        <a:xfrm>
          <a:off x="13652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775" name="フローチャート: 判断 774">
          <a:extLst>
            <a:ext uri="{FF2B5EF4-FFF2-40B4-BE49-F238E27FC236}">
              <a16:creationId xmlns:a16="http://schemas.microsoft.com/office/drawing/2014/main" id="{F4E5BDB9-D56E-4E8B-A3CC-FB4038200906}"/>
            </a:ext>
          </a:extLst>
        </xdr:cNvPr>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B6C5689B-4A20-41A3-9907-21AB32B6139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E3A94D06-1A07-4AC5-95A5-B1DDA54E69C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1D81F4C-71EF-417E-87C6-A0D138F832D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34BD447-915F-49C7-AC59-F690469DE69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F7C533F0-B755-4ED2-AC42-B83FE28E781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118473</xdr:rowOff>
    </xdr:from>
    <xdr:to>
      <xdr:col>85</xdr:col>
      <xdr:colOff>177800</xdr:colOff>
      <xdr:row>109</xdr:row>
      <xdr:rowOff>48623</xdr:rowOff>
    </xdr:to>
    <xdr:sp macro="" textlink="">
      <xdr:nvSpPr>
        <xdr:cNvPr id="781" name="楕円 780">
          <a:extLst>
            <a:ext uri="{FF2B5EF4-FFF2-40B4-BE49-F238E27FC236}">
              <a16:creationId xmlns:a16="http://schemas.microsoft.com/office/drawing/2014/main" id="{DD4CA49C-4F8E-49A7-9577-175351F9A04B}"/>
            </a:ext>
          </a:extLst>
        </xdr:cNvPr>
        <xdr:cNvSpPr/>
      </xdr:nvSpPr>
      <xdr:spPr>
        <a:xfrm>
          <a:off x="16268700" y="186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33400</xdr:rowOff>
    </xdr:from>
    <xdr:ext cx="405111" cy="259045"/>
    <xdr:sp macro="" textlink="">
      <xdr:nvSpPr>
        <xdr:cNvPr id="782" name="【庁舎】&#10;有形固定資産減価償却率該当値テキスト">
          <a:extLst>
            <a:ext uri="{FF2B5EF4-FFF2-40B4-BE49-F238E27FC236}">
              <a16:creationId xmlns:a16="http://schemas.microsoft.com/office/drawing/2014/main" id="{48720C06-F3E3-43C5-8462-F93ECFA44B40}"/>
            </a:ext>
          </a:extLst>
        </xdr:cNvPr>
        <xdr:cNvSpPr txBox="1"/>
      </xdr:nvSpPr>
      <xdr:spPr>
        <a:xfrm>
          <a:off x="16357600" y="18550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90714</xdr:rowOff>
    </xdr:from>
    <xdr:to>
      <xdr:col>81</xdr:col>
      <xdr:colOff>101600</xdr:colOff>
      <xdr:row>109</xdr:row>
      <xdr:rowOff>20864</xdr:rowOff>
    </xdr:to>
    <xdr:sp macro="" textlink="">
      <xdr:nvSpPr>
        <xdr:cNvPr id="783" name="楕円 782">
          <a:extLst>
            <a:ext uri="{FF2B5EF4-FFF2-40B4-BE49-F238E27FC236}">
              <a16:creationId xmlns:a16="http://schemas.microsoft.com/office/drawing/2014/main" id="{E2BE4CC0-4D0C-492A-BE02-30EDEEB9D7C5}"/>
            </a:ext>
          </a:extLst>
        </xdr:cNvPr>
        <xdr:cNvSpPr/>
      </xdr:nvSpPr>
      <xdr:spPr>
        <a:xfrm>
          <a:off x="15430500" y="1860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141514</xdr:rowOff>
    </xdr:from>
    <xdr:to>
      <xdr:col>85</xdr:col>
      <xdr:colOff>127000</xdr:colOff>
      <xdr:row>108</xdr:row>
      <xdr:rowOff>169273</xdr:rowOff>
    </xdr:to>
    <xdr:cxnSp macro="">
      <xdr:nvCxnSpPr>
        <xdr:cNvPr id="784" name="直線コネクタ 783">
          <a:extLst>
            <a:ext uri="{FF2B5EF4-FFF2-40B4-BE49-F238E27FC236}">
              <a16:creationId xmlns:a16="http://schemas.microsoft.com/office/drawing/2014/main" id="{ADFA13DE-9C69-421B-844F-32F845D0F6B7}"/>
            </a:ext>
          </a:extLst>
        </xdr:cNvPr>
        <xdr:cNvCxnSpPr/>
      </xdr:nvCxnSpPr>
      <xdr:spPr>
        <a:xfrm>
          <a:off x="15481300" y="1865811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116839</xdr:rowOff>
    </xdr:from>
    <xdr:to>
      <xdr:col>76</xdr:col>
      <xdr:colOff>165100</xdr:colOff>
      <xdr:row>109</xdr:row>
      <xdr:rowOff>46989</xdr:rowOff>
    </xdr:to>
    <xdr:sp macro="" textlink="">
      <xdr:nvSpPr>
        <xdr:cNvPr id="785" name="楕円 784">
          <a:extLst>
            <a:ext uri="{FF2B5EF4-FFF2-40B4-BE49-F238E27FC236}">
              <a16:creationId xmlns:a16="http://schemas.microsoft.com/office/drawing/2014/main" id="{67C1FEEC-DEDB-4DF0-B1B8-434C4089200D}"/>
            </a:ext>
          </a:extLst>
        </xdr:cNvPr>
        <xdr:cNvSpPr/>
      </xdr:nvSpPr>
      <xdr:spPr>
        <a:xfrm>
          <a:off x="145415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141514</xdr:rowOff>
    </xdr:from>
    <xdr:to>
      <xdr:col>81</xdr:col>
      <xdr:colOff>50800</xdr:colOff>
      <xdr:row>108</xdr:row>
      <xdr:rowOff>167639</xdr:rowOff>
    </xdr:to>
    <xdr:cxnSp macro="">
      <xdr:nvCxnSpPr>
        <xdr:cNvPr id="786" name="直線コネクタ 785">
          <a:extLst>
            <a:ext uri="{FF2B5EF4-FFF2-40B4-BE49-F238E27FC236}">
              <a16:creationId xmlns:a16="http://schemas.microsoft.com/office/drawing/2014/main" id="{C9C2010D-AA12-44CC-A72A-8F89AC431E49}"/>
            </a:ext>
          </a:extLst>
        </xdr:cNvPr>
        <xdr:cNvCxnSpPr/>
      </xdr:nvCxnSpPr>
      <xdr:spPr>
        <a:xfrm flipV="1">
          <a:off x="14592300" y="1865811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113574</xdr:rowOff>
    </xdr:from>
    <xdr:to>
      <xdr:col>72</xdr:col>
      <xdr:colOff>38100</xdr:colOff>
      <xdr:row>109</xdr:row>
      <xdr:rowOff>43724</xdr:rowOff>
    </xdr:to>
    <xdr:sp macro="" textlink="">
      <xdr:nvSpPr>
        <xdr:cNvPr id="787" name="楕円 786">
          <a:extLst>
            <a:ext uri="{FF2B5EF4-FFF2-40B4-BE49-F238E27FC236}">
              <a16:creationId xmlns:a16="http://schemas.microsoft.com/office/drawing/2014/main" id="{D9FD4C0E-8C1D-4D73-A980-3EA43D125333}"/>
            </a:ext>
          </a:extLst>
        </xdr:cNvPr>
        <xdr:cNvSpPr/>
      </xdr:nvSpPr>
      <xdr:spPr>
        <a:xfrm>
          <a:off x="13652500" y="1863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164374</xdr:rowOff>
    </xdr:from>
    <xdr:to>
      <xdr:col>76</xdr:col>
      <xdr:colOff>114300</xdr:colOff>
      <xdr:row>108</xdr:row>
      <xdr:rowOff>167639</xdr:rowOff>
    </xdr:to>
    <xdr:cxnSp macro="">
      <xdr:nvCxnSpPr>
        <xdr:cNvPr id="788" name="直線コネクタ 787">
          <a:extLst>
            <a:ext uri="{FF2B5EF4-FFF2-40B4-BE49-F238E27FC236}">
              <a16:creationId xmlns:a16="http://schemas.microsoft.com/office/drawing/2014/main" id="{12945B27-4BB6-4296-A368-56A0C001FCF1}"/>
            </a:ext>
          </a:extLst>
        </xdr:cNvPr>
        <xdr:cNvCxnSpPr/>
      </xdr:nvCxnSpPr>
      <xdr:spPr>
        <a:xfrm>
          <a:off x="13703300" y="1868097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110308</xdr:rowOff>
    </xdr:from>
    <xdr:to>
      <xdr:col>67</xdr:col>
      <xdr:colOff>101600</xdr:colOff>
      <xdr:row>109</xdr:row>
      <xdr:rowOff>40458</xdr:rowOff>
    </xdr:to>
    <xdr:sp macro="" textlink="">
      <xdr:nvSpPr>
        <xdr:cNvPr id="789" name="楕円 788">
          <a:extLst>
            <a:ext uri="{FF2B5EF4-FFF2-40B4-BE49-F238E27FC236}">
              <a16:creationId xmlns:a16="http://schemas.microsoft.com/office/drawing/2014/main" id="{C71E8E53-D696-4547-B057-41308C9BC788}"/>
            </a:ext>
          </a:extLst>
        </xdr:cNvPr>
        <xdr:cNvSpPr/>
      </xdr:nvSpPr>
      <xdr:spPr>
        <a:xfrm>
          <a:off x="12763500" y="1862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161108</xdr:rowOff>
    </xdr:from>
    <xdr:to>
      <xdr:col>71</xdr:col>
      <xdr:colOff>177800</xdr:colOff>
      <xdr:row>108</xdr:row>
      <xdr:rowOff>164374</xdr:rowOff>
    </xdr:to>
    <xdr:cxnSp macro="">
      <xdr:nvCxnSpPr>
        <xdr:cNvPr id="790" name="直線コネクタ 789">
          <a:extLst>
            <a:ext uri="{FF2B5EF4-FFF2-40B4-BE49-F238E27FC236}">
              <a16:creationId xmlns:a16="http://schemas.microsoft.com/office/drawing/2014/main" id="{17181B79-ED8B-4A89-8B8D-1B0B4D5424F3}"/>
            </a:ext>
          </a:extLst>
        </xdr:cNvPr>
        <xdr:cNvCxnSpPr/>
      </xdr:nvCxnSpPr>
      <xdr:spPr>
        <a:xfrm>
          <a:off x="12814300" y="186777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91" name="n_1aveValue【庁舎】&#10;有形固定資産減価償却率">
          <a:extLst>
            <a:ext uri="{FF2B5EF4-FFF2-40B4-BE49-F238E27FC236}">
              <a16:creationId xmlns:a16="http://schemas.microsoft.com/office/drawing/2014/main" id="{9B662F30-25FB-44B1-A36E-19DF10A49CC8}"/>
            </a:ext>
          </a:extLst>
        </xdr:cNvPr>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12898</xdr:rowOff>
    </xdr:from>
    <xdr:ext cx="405111" cy="259045"/>
    <xdr:sp macro="" textlink="">
      <xdr:nvSpPr>
        <xdr:cNvPr id="792" name="n_2aveValue【庁舎】&#10;有形固定資産減価償却率">
          <a:extLst>
            <a:ext uri="{FF2B5EF4-FFF2-40B4-BE49-F238E27FC236}">
              <a16:creationId xmlns:a16="http://schemas.microsoft.com/office/drawing/2014/main" id="{279E1EF6-5E4D-4C9E-9A65-1229D1ABC635}"/>
            </a:ext>
          </a:extLst>
        </xdr:cNvPr>
        <xdr:cNvSpPr txBox="1"/>
      </xdr:nvSpPr>
      <xdr:spPr>
        <a:xfrm>
          <a:off x="14389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45556</xdr:rowOff>
    </xdr:from>
    <xdr:ext cx="405111" cy="259045"/>
    <xdr:sp macro="" textlink="">
      <xdr:nvSpPr>
        <xdr:cNvPr id="793" name="n_3aveValue【庁舎】&#10;有形固定資産減価償却率">
          <a:extLst>
            <a:ext uri="{FF2B5EF4-FFF2-40B4-BE49-F238E27FC236}">
              <a16:creationId xmlns:a16="http://schemas.microsoft.com/office/drawing/2014/main" id="{B52681C2-5DED-4513-82CA-789B4F362069}"/>
            </a:ext>
          </a:extLst>
        </xdr:cNvPr>
        <xdr:cNvSpPr txBox="1"/>
      </xdr:nvSpPr>
      <xdr:spPr>
        <a:xfrm>
          <a:off x="135007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794" name="n_4aveValue【庁舎】&#10;有形固定資産減価償却率">
          <a:extLst>
            <a:ext uri="{FF2B5EF4-FFF2-40B4-BE49-F238E27FC236}">
              <a16:creationId xmlns:a16="http://schemas.microsoft.com/office/drawing/2014/main" id="{867822F0-E7ED-4343-A67C-4552B3DDA6BE}"/>
            </a:ext>
          </a:extLst>
        </xdr:cNvPr>
        <xdr:cNvSpPr txBox="1"/>
      </xdr:nvSpPr>
      <xdr:spPr>
        <a:xfrm>
          <a:off x="12611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11991</xdr:rowOff>
    </xdr:from>
    <xdr:ext cx="405111" cy="259045"/>
    <xdr:sp macro="" textlink="">
      <xdr:nvSpPr>
        <xdr:cNvPr id="795" name="n_1mainValue【庁舎】&#10;有形固定資産減価償却率">
          <a:extLst>
            <a:ext uri="{FF2B5EF4-FFF2-40B4-BE49-F238E27FC236}">
              <a16:creationId xmlns:a16="http://schemas.microsoft.com/office/drawing/2014/main" id="{CCC7E7F7-7C84-485D-9493-128A3F55F4B8}"/>
            </a:ext>
          </a:extLst>
        </xdr:cNvPr>
        <xdr:cNvSpPr txBox="1"/>
      </xdr:nvSpPr>
      <xdr:spPr>
        <a:xfrm>
          <a:off x="15266044" y="1870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38116</xdr:rowOff>
    </xdr:from>
    <xdr:ext cx="405111" cy="259045"/>
    <xdr:sp macro="" textlink="">
      <xdr:nvSpPr>
        <xdr:cNvPr id="796" name="n_2mainValue【庁舎】&#10;有形固定資産減価償却率">
          <a:extLst>
            <a:ext uri="{FF2B5EF4-FFF2-40B4-BE49-F238E27FC236}">
              <a16:creationId xmlns:a16="http://schemas.microsoft.com/office/drawing/2014/main" id="{8485EA71-DFC0-424B-AA0D-62517C2F6D6B}"/>
            </a:ext>
          </a:extLst>
        </xdr:cNvPr>
        <xdr:cNvSpPr txBox="1"/>
      </xdr:nvSpPr>
      <xdr:spPr>
        <a:xfrm>
          <a:off x="14389744"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34851</xdr:rowOff>
    </xdr:from>
    <xdr:ext cx="405111" cy="259045"/>
    <xdr:sp macro="" textlink="">
      <xdr:nvSpPr>
        <xdr:cNvPr id="797" name="n_3mainValue【庁舎】&#10;有形固定資産減価償却率">
          <a:extLst>
            <a:ext uri="{FF2B5EF4-FFF2-40B4-BE49-F238E27FC236}">
              <a16:creationId xmlns:a16="http://schemas.microsoft.com/office/drawing/2014/main" id="{4205A63D-9B57-4AA1-9C52-EDB39F5E3B84}"/>
            </a:ext>
          </a:extLst>
        </xdr:cNvPr>
        <xdr:cNvSpPr txBox="1"/>
      </xdr:nvSpPr>
      <xdr:spPr>
        <a:xfrm>
          <a:off x="13500744" y="1872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31585</xdr:rowOff>
    </xdr:from>
    <xdr:ext cx="405111" cy="259045"/>
    <xdr:sp macro="" textlink="">
      <xdr:nvSpPr>
        <xdr:cNvPr id="798" name="n_4mainValue【庁舎】&#10;有形固定資産減価償却率">
          <a:extLst>
            <a:ext uri="{FF2B5EF4-FFF2-40B4-BE49-F238E27FC236}">
              <a16:creationId xmlns:a16="http://schemas.microsoft.com/office/drawing/2014/main" id="{F678E232-9DCB-414E-8EF6-AC595C273B95}"/>
            </a:ext>
          </a:extLst>
        </xdr:cNvPr>
        <xdr:cNvSpPr txBox="1"/>
      </xdr:nvSpPr>
      <xdr:spPr>
        <a:xfrm>
          <a:off x="12611744" y="1871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EF5E4D0E-6BF3-4722-A6D6-7C4E32D2B33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BE6C4409-6D56-4296-A556-4298CF62310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A842D2B9-9E41-4873-BDF4-4085732FAC6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EA119D0D-5E0F-46A9-9F5B-65E04614001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B0744280-B2F6-4932-930D-FA22B11132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7DD70EFA-1CCD-4AE7-A31A-F775C35D056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AD41A3C5-82DF-4E60-8902-668B0EB7184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05CEFA96-275C-4CC8-99E7-F786616D9D2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89C536E2-1E78-4AE4-83F2-18E32CC8E30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8BC4B84B-4C73-49D3-839E-064AA69628C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9" name="直線コネクタ 808">
          <a:extLst>
            <a:ext uri="{FF2B5EF4-FFF2-40B4-BE49-F238E27FC236}">
              <a16:creationId xmlns:a16="http://schemas.microsoft.com/office/drawing/2014/main" id="{8E842FF2-CF53-4ADB-98B1-1FAFC933DB51}"/>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0" name="テキスト ボックス 809">
          <a:extLst>
            <a:ext uri="{FF2B5EF4-FFF2-40B4-BE49-F238E27FC236}">
              <a16:creationId xmlns:a16="http://schemas.microsoft.com/office/drawing/2014/main" id="{5979AE28-6054-4453-B7AC-915DF5B98962}"/>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1" name="直線コネクタ 810">
          <a:extLst>
            <a:ext uri="{FF2B5EF4-FFF2-40B4-BE49-F238E27FC236}">
              <a16:creationId xmlns:a16="http://schemas.microsoft.com/office/drawing/2014/main" id="{8FCDA3FD-B5FE-401B-ADC2-249C4ACDD207}"/>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2" name="テキスト ボックス 811">
          <a:extLst>
            <a:ext uri="{FF2B5EF4-FFF2-40B4-BE49-F238E27FC236}">
              <a16:creationId xmlns:a16="http://schemas.microsoft.com/office/drawing/2014/main" id="{30ADFC1C-625F-4EC8-BE8E-57CF198FB728}"/>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3" name="直線コネクタ 812">
          <a:extLst>
            <a:ext uri="{FF2B5EF4-FFF2-40B4-BE49-F238E27FC236}">
              <a16:creationId xmlns:a16="http://schemas.microsoft.com/office/drawing/2014/main" id="{2AC6922C-B47B-4377-94BA-D4C53E30A3B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4" name="テキスト ボックス 813">
          <a:extLst>
            <a:ext uri="{FF2B5EF4-FFF2-40B4-BE49-F238E27FC236}">
              <a16:creationId xmlns:a16="http://schemas.microsoft.com/office/drawing/2014/main" id="{1897B514-7231-46F0-909B-3BF5F55594E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5" name="直線コネクタ 814">
          <a:extLst>
            <a:ext uri="{FF2B5EF4-FFF2-40B4-BE49-F238E27FC236}">
              <a16:creationId xmlns:a16="http://schemas.microsoft.com/office/drawing/2014/main" id="{0A327E36-A305-4AF2-A187-6DED1A56577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6" name="テキスト ボックス 815">
          <a:extLst>
            <a:ext uri="{FF2B5EF4-FFF2-40B4-BE49-F238E27FC236}">
              <a16:creationId xmlns:a16="http://schemas.microsoft.com/office/drawing/2014/main" id="{C7641CD8-2A06-4017-9914-08683CAAA36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7" name="直線コネクタ 816">
          <a:extLst>
            <a:ext uri="{FF2B5EF4-FFF2-40B4-BE49-F238E27FC236}">
              <a16:creationId xmlns:a16="http://schemas.microsoft.com/office/drawing/2014/main" id="{9917B9F8-9A76-407F-ACD4-9F36EBC67ACD}"/>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8" name="テキスト ボックス 817">
          <a:extLst>
            <a:ext uri="{FF2B5EF4-FFF2-40B4-BE49-F238E27FC236}">
              <a16:creationId xmlns:a16="http://schemas.microsoft.com/office/drawing/2014/main" id="{AA07DE21-79C3-4FFD-A02B-4FB788EF626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9" name="直線コネクタ 818">
          <a:extLst>
            <a:ext uri="{FF2B5EF4-FFF2-40B4-BE49-F238E27FC236}">
              <a16:creationId xmlns:a16="http://schemas.microsoft.com/office/drawing/2014/main" id="{9FCE1362-0178-42AE-94E7-26F3C133F66F}"/>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0" name="テキスト ボックス 819">
          <a:extLst>
            <a:ext uri="{FF2B5EF4-FFF2-40B4-BE49-F238E27FC236}">
              <a16:creationId xmlns:a16="http://schemas.microsoft.com/office/drawing/2014/main" id="{832B0880-E4F7-451F-8405-62E314FB85C9}"/>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a:extLst>
            <a:ext uri="{FF2B5EF4-FFF2-40B4-BE49-F238E27FC236}">
              <a16:creationId xmlns:a16="http://schemas.microsoft.com/office/drawing/2014/main" id="{FF4586D2-D940-4635-9814-DE898DBFE0B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a:extLst>
            <a:ext uri="{FF2B5EF4-FFF2-40B4-BE49-F238E27FC236}">
              <a16:creationId xmlns:a16="http://schemas.microsoft.com/office/drawing/2014/main" id="{32ED9789-11F6-45D6-8638-D1B357F7D74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庁舎】&#10;一人当たり面積グラフ枠">
          <a:extLst>
            <a:ext uri="{FF2B5EF4-FFF2-40B4-BE49-F238E27FC236}">
              <a16:creationId xmlns:a16="http://schemas.microsoft.com/office/drawing/2014/main" id="{1F65F248-2111-4F22-AB83-95FF81B7B77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86542</xdr:rowOff>
    </xdr:from>
    <xdr:to>
      <xdr:col>116</xdr:col>
      <xdr:colOff>62864</xdr:colOff>
      <xdr:row>108</xdr:row>
      <xdr:rowOff>44631</xdr:rowOff>
    </xdr:to>
    <xdr:cxnSp macro="">
      <xdr:nvCxnSpPr>
        <xdr:cNvPr id="824" name="直線コネクタ 823">
          <a:extLst>
            <a:ext uri="{FF2B5EF4-FFF2-40B4-BE49-F238E27FC236}">
              <a16:creationId xmlns:a16="http://schemas.microsoft.com/office/drawing/2014/main" id="{5EA6DBAD-1469-4883-8244-F13A3E889C08}"/>
            </a:ext>
          </a:extLst>
        </xdr:cNvPr>
        <xdr:cNvCxnSpPr/>
      </xdr:nvCxnSpPr>
      <xdr:spPr>
        <a:xfrm flipV="1">
          <a:off x="22160864" y="17060092"/>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48458</xdr:rowOff>
    </xdr:from>
    <xdr:ext cx="469744" cy="259045"/>
    <xdr:sp macro="" textlink="">
      <xdr:nvSpPr>
        <xdr:cNvPr id="825" name="【庁舎】&#10;一人当たり面積最小値テキスト">
          <a:extLst>
            <a:ext uri="{FF2B5EF4-FFF2-40B4-BE49-F238E27FC236}">
              <a16:creationId xmlns:a16="http://schemas.microsoft.com/office/drawing/2014/main" id="{CF8FC705-9D20-4C05-A1DF-1A89F587F471}"/>
            </a:ext>
          </a:extLst>
        </xdr:cNvPr>
        <xdr:cNvSpPr txBox="1"/>
      </xdr:nvSpPr>
      <xdr:spPr>
        <a:xfrm>
          <a:off x="22199600" y="1856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44631</xdr:rowOff>
    </xdr:from>
    <xdr:to>
      <xdr:col>116</xdr:col>
      <xdr:colOff>152400</xdr:colOff>
      <xdr:row>108</xdr:row>
      <xdr:rowOff>44631</xdr:rowOff>
    </xdr:to>
    <xdr:cxnSp macro="">
      <xdr:nvCxnSpPr>
        <xdr:cNvPr id="826" name="直線コネクタ 825">
          <a:extLst>
            <a:ext uri="{FF2B5EF4-FFF2-40B4-BE49-F238E27FC236}">
              <a16:creationId xmlns:a16="http://schemas.microsoft.com/office/drawing/2014/main" id="{D6C9365E-E9B2-4788-90F5-3F108EDFB97E}"/>
            </a:ext>
          </a:extLst>
        </xdr:cNvPr>
        <xdr:cNvCxnSpPr/>
      </xdr:nvCxnSpPr>
      <xdr:spPr>
        <a:xfrm>
          <a:off x="22072600" y="1856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33219</xdr:rowOff>
    </xdr:from>
    <xdr:ext cx="469744" cy="259045"/>
    <xdr:sp macro="" textlink="">
      <xdr:nvSpPr>
        <xdr:cNvPr id="827" name="【庁舎】&#10;一人当たり面積最大値テキスト">
          <a:extLst>
            <a:ext uri="{FF2B5EF4-FFF2-40B4-BE49-F238E27FC236}">
              <a16:creationId xmlns:a16="http://schemas.microsoft.com/office/drawing/2014/main" id="{F23E299A-CBB9-445D-8B82-ACF0FA75DDB6}"/>
            </a:ext>
          </a:extLst>
        </xdr:cNvPr>
        <xdr:cNvSpPr txBox="1"/>
      </xdr:nvSpPr>
      <xdr:spPr>
        <a:xfrm>
          <a:off x="22199600" y="1683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86542</xdr:rowOff>
    </xdr:from>
    <xdr:to>
      <xdr:col>116</xdr:col>
      <xdr:colOff>152400</xdr:colOff>
      <xdr:row>99</xdr:row>
      <xdr:rowOff>86542</xdr:rowOff>
    </xdr:to>
    <xdr:cxnSp macro="">
      <xdr:nvCxnSpPr>
        <xdr:cNvPr id="828" name="直線コネクタ 827">
          <a:extLst>
            <a:ext uri="{FF2B5EF4-FFF2-40B4-BE49-F238E27FC236}">
              <a16:creationId xmlns:a16="http://schemas.microsoft.com/office/drawing/2014/main" id="{CCAEB27B-0530-4264-A904-A0B7BE1EE60A}"/>
            </a:ext>
          </a:extLst>
        </xdr:cNvPr>
        <xdr:cNvCxnSpPr/>
      </xdr:nvCxnSpPr>
      <xdr:spPr>
        <a:xfrm>
          <a:off x="22072600" y="17060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36303</xdr:rowOff>
    </xdr:from>
    <xdr:ext cx="469744" cy="259045"/>
    <xdr:sp macro="" textlink="">
      <xdr:nvSpPr>
        <xdr:cNvPr id="829" name="【庁舎】&#10;一人当たり面積平均値テキスト">
          <a:extLst>
            <a:ext uri="{FF2B5EF4-FFF2-40B4-BE49-F238E27FC236}">
              <a16:creationId xmlns:a16="http://schemas.microsoft.com/office/drawing/2014/main" id="{8EA44BB3-31E5-4807-952E-A3A6FEB83278}"/>
            </a:ext>
          </a:extLst>
        </xdr:cNvPr>
        <xdr:cNvSpPr txBox="1"/>
      </xdr:nvSpPr>
      <xdr:spPr>
        <a:xfrm>
          <a:off x="22199600" y="18038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13426</xdr:rowOff>
    </xdr:from>
    <xdr:to>
      <xdr:col>116</xdr:col>
      <xdr:colOff>114300</xdr:colOff>
      <xdr:row>106</xdr:row>
      <xdr:rowOff>115026</xdr:rowOff>
    </xdr:to>
    <xdr:sp macro="" textlink="">
      <xdr:nvSpPr>
        <xdr:cNvPr id="830" name="フローチャート: 判断 829">
          <a:extLst>
            <a:ext uri="{FF2B5EF4-FFF2-40B4-BE49-F238E27FC236}">
              <a16:creationId xmlns:a16="http://schemas.microsoft.com/office/drawing/2014/main" id="{B1F7543E-F218-4BC0-93D3-E66613A36E79}"/>
            </a:ext>
          </a:extLst>
        </xdr:cNvPr>
        <xdr:cNvSpPr/>
      </xdr:nvSpPr>
      <xdr:spPr>
        <a:xfrm>
          <a:off x="22110700" y="1818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16692</xdr:rowOff>
    </xdr:from>
    <xdr:to>
      <xdr:col>112</xdr:col>
      <xdr:colOff>38100</xdr:colOff>
      <xdr:row>106</xdr:row>
      <xdr:rowOff>118292</xdr:rowOff>
    </xdr:to>
    <xdr:sp macro="" textlink="">
      <xdr:nvSpPr>
        <xdr:cNvPr id="831" name="フローチャート: 判断 830">
          <a:extLst>
            <a:ext uri="{FF2B5EF4-FFF2-40B4-BE49-F238E27FC236}">
              <a16:creationId xmlns:a16="http://schemas.microsoft.com/office/drawing/2014/main" id="{8105EF7F-7618-4215-B99A-744CBBFDE072}"/>
            </a:ext>
          </a:extLst>
        </xdr:cNvPr>
        <xdr:cNvSpPr/>
      </xdr:nvSpPr>
      <xdr:spPr>
        <a:xfrm>
          <a:off x="212725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30843</xdr:rowOff>
    </xdr:from>
    <xdr:to>
      <xdr:col>107</xdr:col>
      <xdr:colOff>101600</xdr:colOff>
      <xdr:row>106</xdr:row>
      <xdr:rowOff>132443</xdr:rowOff>
    </xdr:to>
    <xdr:sp macro="" textlink="">
      <xdr:nvSpPr>
        <xdr:cNvPr id="832" name="フローチャート: 判断 831">
          <a:extLst>
            <a:ext uri="{FF2B5EF4-FFF2-40B4-BE49-F238E27FC236}">
              <a16:creationId xmlns:a16="http://schemas.microsoft.com/office/drawing/2014/main" id="{AC440C99-E992-4B09-95C1-1BB83DDF7061}"/>
            </a:ext>
          </a:extLst>
        </xdr:cNvPr>
        <xdr:cNvSpPr/>
      </xdr:nvSpPr>
      <xdr:spPr>
        <a:xfrm>
          <a:off x="20383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166370</xdr:rowOff>
    </xdr:from>
    <xdr:to>
      <xdr:col>102</xdr:col>
      <xdr:colOff>165100</xdr:colOff>
      <xdr:row>106</xdr:row>
      <xdr:rowOff>96520</xdr:rowOff>
    </xdr:to>
    <xdr:sp macro="" textlink="">
      <xdr:nvSpPr>
        <xdr:cNvPr id="833" name="フローチャート: 判断 832">
          <a:extLst>
            <a:ext uri="{FF2B5EF4-FFF2-40B4-BE49-F238E27FC236}">
              <a16:creationId xmlns:a16="http://schemas.microsoft.com/office/drawing/2014/main" id="{5B22398F-DB25-45F8-8819-97EC0C55616A}"/>
            </a:ext>
          </a:extLst>
        </xdr:cNvPr>
        <xdr:cNvSpPr/>
      </xdr:nvSpPr>
      <xdr:spPr>
        <a:xfrm>
          <a:off x="19494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154395</xdr:rowOff>
    </xdr:from>
    <xdr:to>
      <xdr:col>98</xdr:col>
      <xdr:colOff>38100</xdr:colOff>
      <xdr:row>106</xdr:row>
      <xdr:rowOff>84545</xdr:rowOff>
    </xdr:to>
    <xdr:sp macro="" textlink="">
      <xdr:nvSpPr>
        <xdr:cNvPr id="834" name="フローチャート: 判断 833">
          <a:extLst>
            <a:ext uri="{FF2B5EF4-FFF2-40B4-BE49-F238E27FC236}">
              <a16:creationId xmlns:a16="http://schemas.microsoft.com/office/drawing/2014/main" id="{2A23C6CE-C542-4E9E-88F4-2C8B1EDB9073}"/>
            </a:ext>
          </a:extLst>
        </xdr:cNvPr>
        <xdr:cNvSpPr/>
      </xdr:nvSpPr>
      <xdr:spPr>
        <a:xfrm>
          <a:off x="18605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E493D54D-2994-4140-8E9C-2C6D209103E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F34C7EE2-17BF-40E6-A9DC-C715F477FAB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D5311E55-D356-4AEA-9E21-E79D401CDAA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66CE467A-ED17-4E4F-BBCC-0700A3A3E62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E381B805-5EC1-41DB-BA0C-D6EDA2E0D05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60779</xdr:rowOff>
    </xdr:from>
    <xdr:to>
      <xdr:col>116</xdr:col>
      <xdr:colOff>114300</xdr:colOff>
      <xdr:row>107</xdr:row>
      <xdr:rowOff>162379</xdr:rowOff>
    </xdr:to>
    <xdr:sp macro="" textlink="">
      <xdr:nvSpPr>
        <xdr:cNvPr id="840" name="楕円 839">
          <a:extLst>
            <a:ext uri="{FF2B5EF4-FFF2-40B4-BE49-F238E27FC236}">
              <a16:creationId xmlns:a16="http://schemas.microsoft.com/office/drawing/2014/main" id="{551FAF3A-C58F-4090-88DC-2B9BBC0C6D66}"/>
            </a:ext>
          </a:extLst>
        </xdr:cNvPr>
        <xdr:cNvSpPr/>
      </xdr:nvSpPr>
      <xdr:spPr>
        <a:xfrm>
          <a:off x="22110700" y="1840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147156</xdr:rowOff>
    </xdr:from>
    <xdr:ext cx="469744" cy="259045"/>
    <xdr:sp macro="" textlink="">
      <xdr:nvSpPr>
        <xdr:cNvPr id="841" name="【庁舎】&#10;一人当たり面積該当値テキスト">
          <a:extLst>
            <a:ext uri="{FF2B5EF4-FFF2-40B4-BE49-F238E27FC236}">
              <a16:creationId xmlns:a16="http://schemas.microsoft.com/office/drawing/2014/main" id="{6FDF8CC9-076F-4176-9123-D708ECB97CDA}"/>
            </a:ext>
          </a:extLst>
        </xdr:cNvPr>
        <xdr:cNvSpPr txBox="1"/>
      </xdr:nvSpPr>
      <xdr:spPr>
        <a:xfrm>
          <a:off x="22199600" y="1832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67311</xdr:rowOff>
    </xdr:from>
    <xdr:to>
      <xdr:col>112</xdr:col>
      <xdr:colOff>38100</xdr:colOff>
      <xdr:row>107</xdr:row>
      <xdr:rowOff>168911</xdr:rowOff>
    </xdr:to>
    <xdr:sp macro="" textlink="">
      <xdr:nvSpPr>
        <xdr:cNvPr id="842" name="楕円 841">
          <a:extLst>
            <a:ext uri="{FF2B5EF4-FFF2-40B4-BE49-F238E27FC236}">
              <a16:creationId xmlns:a16="http://schemas.microsoft.com/office/drawing/2014/main" id="{839CE517-FA6C-4FFD-BE95-270415799842}"/>
            </a:ext>
          </a:extLst>
        </xdr:cNvPr>
        <xdr:cNvSpPr/>
      </xdr:nvSpPr>
      <xdr:spPr>
        <a:xfrm>
          <a:off x="21272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111579</xdr:rowOff>
    </xdr:from>
    <xdr:to>
      <xdr:col>116</xdr:col>
      <xdr:colOff>63500</xdr:colOff>
      <xdr:row>107</xdr:row>
      <xdr:rowOff>118111</xdr:rowOff>
    </xdr:to>
    <xdr:cxnSp macro="">
      <xdr:nvCxnSpPr>
        <xdr:cNvPr id="843" name="直線コネクタ 842">
          <a:extLst>
            <a:ext uri="{FF2B5EF4-FFF2-40B4-BE49-F238E27FC236}">
              <a16:creationId xmlns:a16="http://schemas.microsoft.com/office/drawing/2014/main" id="{353ACECB-178E-4227-B816-79A4F481EBE8}"/>
            </a:ext>
          </a:extLst>
        </xdr:cNvPr>
        <xdr:cNvCxnSpPr/>
      </xdr:nvCxnSpPr>
      <xdr:spPr>
        <a:xfrm flipV="1">
          <a:off x="21323300" y="18456729"/>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73842</xdr:rowOff>
    </xdr:from>
    <xdr:to>
      <xdr:col>107</xdr:col>
      <xdr:colOff>101600</xdr:colOff>
      <xdr:row>108</xdr:row>
      <xdr:rowOff>3992</xdr:rowOff>
    </xdr:to>
    <xdr:sp macro="" textlink="">
      <xdr:nvSpPr>
        <xdr:cNvPr id="844" name="楕円 843">
          <a:extLst>
            <a:ext uri="{FF2B5EF4-FFF2-40B4-BE49-F238E27FC236}">
              <a16:creationId xmlns:a16="http://schemas.microsoft.com/office/drawing/2014/main" id="{A0E56AB7-EA05-40F7-B6EF-0F73CAD182F5}"/>
            </a:ext>
          </a:extLst>
        </xdr:cNvPr>
        <xdr:cNvSpPr/>
      </xdr:nvSpPr>
      <xdr:spPr>
        <a:xfrm>
          <a:off x="20383500" y="1841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118111</xdr:rowOff>
    </xdr:from>
    <xdr:to>
      <xdr:col>111</xdr:col>
      <xdr:colOff>177800</xdr:colOff>
      <xdr:row>107</xdr:row>
      <xdr:rowOff>124642</xdr:rowOff>
    </xdr:to>
    <xdr:cxnSp macro="">
      <xdr:nvCxnSpPr>
        <xdr:cNvPr id="845" name="直線コネクタ 844">
          <a:extLst>
            <a:ext uri="{FF2B5EF4-FFF2-40B4-BE49-F238E27FC236}">
              <a16:creationId xmlns:a16="http://schemas.microsoft.com/office/drawing/2014/main" id="{00F8C2C1-3F24-4654-82B6-7F66AE86F940}"/>
            </a:ext>
          </a:extLst>
        </xdr:cNvPr>
        <xdr:cNvCxnSpPr/>
      </xdr:nvCxnSpPr>
      <xdr:spPr>
        <a:xfrm flipV="1">
          <a:off x="20434300" y="184632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78195</xdr:rowOff>
    </xdr:from>
    <xdr:to>
      <xdr:col>102</xdr:col>
      <xdr:colOff>165100</xdr:colOff>
      <xdr:row>108</xdr:row>
      <xdr:rowOff>8345</xdr:rowOff>
    </xdr:to>
    <xdr:sp macro="" textlink="">
      <xdr:nvSpPr>
        <xdr:cNvPr id="846" name="楕円 845">
          <a:extLst>
            <a:ext uri="{FF2B5EF4-FFF2-40B4-BE49-F238E27FC236}">
              <a16:creationId xmlns:a16="http://schemas.microsoft.com/office/drawing/2014/main" id="{C4640668-ACCD-4E5E-B14D-F82765391A8C}"/>
            </a:ext>
          </a:extLst>
        </xdr:cNvPr>
        <xdr:cNvSpPr/>
      </xdr:nvSpPr>
      <xdr:spPr>
        <a:xfrm>
          <a:off x="19494500" y="1842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124642</xdr:rowOff>
    </xdr:from>
    <xdr:to>
      <xdr:col>107</xdr:col>
      <xdr:colOff>50800</xdr:colOff>
      <xdr:row>107</xdr:row>
      <xdr:rowOff>128995</xdr:rowOff>
    </xdr:to>
    <xdr:cxnSp macro="">
      <xdr:nvCxnSpPr>
        <xdr:cNvPr id="847" name="直線コネクタ 846">
          <a:extLst>
            <a:ext uri="{FF2B5EF4-FFF2-40B4-BE49-F238E27FC236}">
              <a16:creationId xmlns:a16="http://schemas.microsoft.com/office/drawing/2014/main" id="{95B0B32D-9241-42E8-869C-449AABB68C44}"/>
            </a:ext>
          </a:extLst>
        </xdr:cNvPr>
        <xdr:cNvCxnSpPr/>
      </xdr:nvCxnSpPr>
      <xdr:spPr>
        <a:xfrm flipV="1">
          <a:off x="19545300" y="18469792"/>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82550</xdr:rowOff>
    </xdr:from>
    <xdr:to>
      <xdr:col>98</xdr:col>
      <xdr:colOff>38100</xdr:colOff>
      <xdr:row>108</xdr:row>
      <xdr:rowOff>12700</xdr:rowOff>
    </xdr:to>
    <xdr:sp macro="" textlink="">
      <xdr:nvSpPr>
        <xdr:cNvPr id="848" name="楕円 847">
          <a:extLst>
            <a:ext uri="{FF2B5EF4-FFF2-40B4-BE49-F238E27FC236}">
              <a16:creationId xmlns:a16="http://schemas.microsoft.com/office/drawing/2014/main" id="{1FDD01CA-46AC-461E-9EDA-347E7EEE675A}"/>
            </a:ext>
          </a:extLst>
        </xdr:cNvPr>
        <xdr:cNvSpPr/>
      </xdr:nvSpPr>
      <xdr:spPr>
        <a:xfrm>
          <a:off x="18605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128995</xdr:rowOff>
    </xdr:from>
    <xdr:to>
      <xdr:col>102</xdr:col>
      <xdr:colOff>114300</xdr:colOff>
      <xdr:row>107</xdr:row>
      <xdr:rowOff>133350</xdr:rowOff>
    </xdr:to>
    <xdr:cxnSp macro="">
      <xdr:nvCxnSpPr>
        <xdr:cNvPr id="849" name="直線コネクタ 848">
          <a:extLst>
            <a:ext uri="{FF2B5EF4-FFF2-40B4-BE49-F238E27FC236}">
              <a16:creationId xmlns:a16="http://schemas.microsoft.com/office/drawing/2014/main" id="{843E8978-9501-4227-B634-A960F39B16FD}"/>
            </a:ext>
          </a:extLst>
        </xdr:cNvPr>
        <xdr:cNvCxnSpPr/>
      </xdr:nvCxnSpPr>
      <xdr:spPr>
        <a:xfrm flipV="1">
          <a:off x="18656300" y="18474145"/>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134819</xdr:rowOff>
    </xdr:from>
    <xdr:ext cx="469744" cy="259045"/>
    <xdr:sp macro="" textlink="">
      <xdr:nvSpPr>
        <xdr:cNvPr id="850" name="n_1aveValue【庁舎】&#10;一人当たり面積">
          <a:extLst>
            <a:ext uri="{FF2B5EF4-FFF2-40B4-BE49-F238E27FC236}">
              <a16:creationId xmlns:a16="http://schemas.microsoft.com/office/drawing/2014/main" id="{ECF4CEEC-1C42-4B0A-AFEF-1ACA0DCB5FF2}"/>
            </a:ext>
          </a:extLst>
        </xdr:cNvPr>
        <xdr:cNvSpPr txBox="1"/>
      </xdr:nvSpPr>
      <xdr:spPr>
        <a:xfrm>
          <a:off x="21075727"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148970</xdr:rowOff>
    </xdr:from>
    <xdr:ext cx="469744" cy="259045"/>
    <xdr:sp macro="" textlink="">
      <xdr:nvSpPr>
        <xdr:cNvPr id="851" name="n_2aveValue【庁舎】&#10;一人当たり面積">
          <a:extLst>
            <a:ext uri="{FF2B5EF4-FFF2-40B4-BE49-F238E27FC236}">
              <a16:creationId xmlns:a16="http://schemas.microsoft.com/office/drawing/2014/main" id="{C3D72CF0-3342-4803-8979-58A02291C36D}"/>
            </a:ext>
          </a:extLst>
        </xdr:cNvPr>
        <xdr:cNvSpPr txBox="1"/>
      </xdr:nvSpPr>
      <xdr:spPr>
        <a:xfrm>
          <a:off x="201994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113047</xdr:rowOff>
    </xdr:from>
    <xdr:ext cx="469744" cy="259045"/>
    <xdr:sp macro="" textlink="">
      <xdr:nvSpPr>
        <xdr:cNvPr id="852" name="n_3aveValue【庁舎】&#10;一人当たり面積">
          <a:extLst>
            <a:ext uri="{FF2B5EF4-FFF2-40B4-BE49-F238E27FC236}">
              <a16:creationId xmlns:a16="http://schemas.microsoft.com/office/drawing/2014/main" id="{50C5E107-952A-4C87-93AF-B0D2CC4B705A}"/>
            </a:ext>
          </a:extLst>
        </xdr:cNvPr>
        <xdr:cNvSpPr txBox="1"/>
      </xdr:nvSpPr>
      <xdr:spPr>
        <a:xfrm>
          <a:off x="19310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101072</xdr:rowOff>
    </xdr:from>
    <xdr:ext cx="469744" cy="259045"/>
    <xdr:sp macro="" textlink="">
      <xdr:nvSpPr>
        <xdr:cNvPr id="853" name="n_4aveValue【庁舎】&#10;一人当たり面積">
          <a:extLst>
            <a:ext uri="{FF2B5EF4-FFF2-40B4-BE49-F238E27FC236}">
              <a16:creationId xmlns:a16="http://schemas.microsoft.com/office/drawing/2014/main" id="{2E4D2DC1-CE49-4FB1-8D9B-B03E7D1029B5}"/>
            </a:ext>
          </a:extLst>
        </xdr:cNvPr>
        <xdr:cNvSpPr txBox="1"/>
      </xdr:nvSpPr>
      <xdr:spPr>
        <a:xfrm>
          <a:off x="184214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160038</xdr:rowOff>
    </xdr:from>
    <xdr:ext cx="469744" cy="259045"/>
    <xdr:sp macro="" textlink="">
      <xdr:nvSpPr>
        <xdr:cNvPr id="854" name="n_1mainValue【庁舎】&#10;一人当たり面積">
          <a:extLst>
            <a:ext uri="{FF2B5EF4-FFF2-40B4-BE49-F238E27FC236}">
              <a16:creationId xmlns:a16="http://schemas.microsoft.com/office/drawing/2014/main" id="{079AB787-7FBC-4D04-866A-E62FD82382EA}"/>
            </a:ext>
          </a:extLst>
        </xdr:cNvPr>
        <xdr:cNvSpPr txBox="1"/>
      </xdr:nvSpPr>
      <xdr:spPr>
        <a:xfrm>
          <a:off x="210757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166569</xdr:rowOff>
    </xdr:from>
    <xdr:ext cx="469744" cy="259045"/>
    <xdr:sp macro="" textlink="">
      <xdr:nvSpPr>
        <xdr:cNvPr id="855" name="n_2mainValue【庁舎】&#10;一人当たり面積">
          <a:extLst>
            <a:ext uri="{FF2B5EF4-FFF2-40B4-BE49-F238E27FC236}">
              <a16:creationId xmlns:a16="http://schemas.microsoft.com/office/drawing/2014/main" id="{C70260E1-AAF0-43BB-8B9F-ACF771FBDCEB}"/>
            </a:ext>
          </a:extLst>
        </xdr:cNvPr>
        <xdr:cNvSpPr txBox="1"/>
      </xdr:nvSpPr>
      <xdr:spPr>
        <a:xfrm>
          <a:off x="20199427" y="1851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170922</xdr:rowOff>
    </xdr:from>
    <xdr:ext cx="469744" cy="259045"/>
    <xdr:sp macro="" textlink="">
      <xdr:nvSpPr>
        <xdr:cNvPr id="856" name="n_3mainValue【庁舎】&#10;一人当たり面積">
          <a:extLst>
            <a:ext uri="{FF2B5EF4-FFF2-40B4-BE49-F238E27FC236}">
              <a16:creationId xmlns:a16="http://schemas.microsoft.com/office/drawing/2014/main" id="{8F931FE9-3182-40C2-8A46-9DF86691031E}"/>
            </a:ext>
          </a:extLst>
        </xdr:cNvPr>
        <xdr:cNvSpPr txBox="1"/>
      </xdr:nvSpPr>
      <xdr:spPr>
        <a:xfrm>
          <a:off x="19310427" y="1851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3827</xdr:rowOff>
    </xdr:from>
    <xdr:ext cx="469744" cy="259045"/>
    <xdr:sp macro="" textlink="">
      <xdr:nvSpPr>
        <xdr:cNvPr id="857" name="n_4mainValue【庁舎】&#10;一人当たり面積">
          <a:extLst>
            <a:ext uri="{FF2B5EF4-FFF2-40B4-BE49-F238E27FC236}">
              <a16:creationId xmlns:a16="http://schemas.microsoft.com/office/drawing/2014/main" id="{3EF56DA0-471B-4B26-B786-585AE50B3E5B}"/>
            </a:ext>
          </a:extLst>
        </xdr:cNvPr>
        <xdr:cNvSpPr txBox="1"/>
      </xdr:nvSpPr>
      <xdr:spPr>
        <a:xfrm>
          <a:off x="18421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a:extLst>
            <a:ext uri="{FF2B5EF4-FFF2-40B4-BE49-F238E27FC236}">
              <a16:creationId xmlns:a16="http://schemas.microsoft.com/office/drawing/2014/main" id="{9B21367C-84D9-4F91-ACDD-9DC8E603604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a:extLst>
            <a:ext uri="{FF2B5EF4-FFF2-40B4-BE49-F238E27FC236}">
              <a16:creationId xmlns:a16="http://schemas.microsoft.com/office/drawing/2014/main" id="{DE3F4974-0294-436D-9818-BAF2BFE1F9F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a:extLst>
            <a:ext uri="{FF2B5EF4-FFF2-40B4-BE49-F238E27FC236}">
              <a16:creationId xmlns:a16="http://schemas.microsoft.com/office/drawing/2014/main" id="{3F9523A0-9E40-469C-AF4B-435AC9DEC9A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新たな施設整備が行われない中、毎年の人口減少に伴い「一人当たり」に関する数値は上昇している。また同様に施設の経年に伴い、有形固定資産減価償却率は上昇し、ほとんどの施設で類似団体を上回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町民税基準税額の減少により、基準財政収入額は前年度比</a:t>
          </a:r>
          <a:r>
            <a:rPr kumimoji="1" lang="en-US" altLang="ja-JP" sz="1300">
              <a:latin typeface="ＭＳ Ｐゴシック" panose="020B0600070205080204" pitchFamily="50" charset="-128"/>
              <a:ea typeface="ＭＳ Ｐゴシック" panose="020B0600070205080204" pitchFamily="50" charset="-128"/>
            </a:rPr>
            <a:t>0.13</a:t>
          </a:r>
          <a:r>
            <a:rPr kumimoji="1" lang="ja-JP" altLang="en-US" sz="1300">
              <a:latin typeface="ＭＳ Ｐゴシック" panose="020B0600070205080204" pitchFamily="50" charset="-128"/>
              <a:ea typeface="ＭＳ Ｐゴシック" panose="020B0600070205080204" pitchFamily="50" charset="-128"/>
            </a:rPr>
            <a:t>％減となった。基準財政需要額は、包括算定経費、地域社会再生事業費、公債費（過疎対策事業債償還費）の増や、交付税再算定による臨時経済対策費の追加等により、前年度比</a:t>
          </a:r>
          <a:r>
            <a:rPr kumimoji="1" lang="en-US" altLang="ja-JP" sz="1300">
              <a:latin typeface="ＭＳ Ｐゴシック" panose="020B0600070205080204" pitchFamily="50" charset="-128"/>
              <a:ea typeface="ＭＳ Ｐゴシック" panose="020B0600070205080204" pitchFamily="50" charset="-128"/>
            </a:rPr>
            <a:t>0.65</a:t>
          </a:r>
          <a:r>
            <a:rPr kumimoji="1" lang="ja-JP" altLang="en-US" sz="1300">
              <a:latin typeface="ＭＳ Ｐゴシック" panose="020B0600070205080204" pitchFamily="50" charset="-128"/>
              <a:ea typeface="ＭＳ Ｐゴシック" panose="020B0600070205080204" pitchFamily="50" charset="-128"/>
            </a:rPr>
            <a:t>％の増となった。これにより、単年度の財政力指数は前年度から</a:t>
          </a:r>
          <a:r>
            <a:rPr kumimoji="1" lang="en-US" altLang="ja-JP" sz="1300">
              <a:latin typeface="ＭＳ Ｐゴシック" panose="020B0600070205080204" pitchFamily="50" charset="-128"/>
              <a:ea typeface="ＭＳ Ｐゴシック" panose="020B0600070205080204" pitchFamily="50" charset="-128"/>
            </a:rPr>
            <a:t>0.002</a:t>
          </a:r>
          <a:r>
            <a:rPr kumimoji="1" lang="ja-JP" altLang="en-US" sz="1300">
              <a:latin typeface="ＭＳ Ｐゴシック" panose="020B0600070205080204" pitchFamily="50" charset="-128"/>
              <a:ea typeface="ＭＳ Ｐゴシック" panose="020B0600070205080204" pitchFamily="50" charset="-128"/>
            </a:rPr>
            <a:t>ポイントの減となった。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年度から減少傾向にある。（</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年連続</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歳入確保のため、コンビニ収納、スマホ収納などにより町税等の収納強化に努める。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3099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49288</xdr:rowOff>
    </xdr:from>
    <xdr:to>
      <xdr:col>23</xdr:col>
      <xdr:colOff>133350</xdr:colOff>
      <xdr:row>43</xdr:row>
      <xdr:rowOff>60778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2163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117522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46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37798</xdr:rowOff>
    </xdr:from>
    <xdr:to>
      <xdr:col>19</xdr:col>
      <xdr:colOff>133350</xdr:colOff>
      <xdr:row>43</xdr:row>
      <xdr:rowOff>49288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100995</xdr:rowOff>
    </xdr:from>
    <xdr:to>
      <xdr:col>19</xdr:col>
      <xdr:colOff>184150</xdr:colOff>
      <xdr:row>43</xdr:row>
      <xdr:rowOff>31145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41322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7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37798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89505</xdr:rowOff>
    </xdr:from>
    <xdr:to>
      <xdr:col>15</xdr:col>
      <xdr:colOff>133350</xdr:colOff>
      <xdr:row>43</xdr:row>
      <xdr:rowOff>19655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29832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26307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153505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5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169938</xdr:rowOff>
    </xdr:from>
    <xdr:to>
      <xdr:col>19</xdr:col>
      <xdr:colOff>184150</xdr:colOff>
      <xdr:row>43</xdr:row>
      <xdr:rowOff>100088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158448</xdr:rowOff>
    </xdr:from>
    <xdr:to>
      <xdr:col>15</xdr:col>
      <xdr:colOff>133350</xdr:colOff>
      <xdr:row>43</xdr:row>
      <xdr:rowOff>88598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分母である経常一般財源等歳入については、臨時財政対策債の借入や、地方税及び地方交付税の増等により、増加している（</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％）。分子である経常経費充当一般財源については、職員数の減少による人件費の減や、一部事務組合が運営する病院の地方債の一部償還完了により減少した（△</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％）。以上により、経常収支比率は前年度比</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％減少したが、依然として類似団体平均より高い数値となっている。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予算編成時に経常経費に限度額を設けるなどの施策を継続していくとともに、</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化の推進による事務効率化により経常経費の削減に努める。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62654</xdr:rowOff>
    </xdr:from>
    <xdr:to>
      <xdr:col>23</xdr:col>
      <xdr:colOff>133350</xdr:colOff>
      <xdr:row>65</xdr:row>
      <xdr:rowOff>40852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06754"/>
          <a:ext cx="0" cy="1178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12929</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157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40852</xdr:rowOff>
    </xdr:from>
    <xdr:to>
      <xdr:col>24</xdr:col>
      <xdr:colOff>12700</xdr:colOff>
      <xdr:row>65</xdr:row>
      <xdr:rowOff>40852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185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149031</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5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62654</xdr:rowOff>
    </xdr:from>
    <xdr:to>
      <xdr:col>24</xdr:col>
      <xdr:colOff>12700</xdr:colOff>
      <xdr:row>58</xdr:row>
      <xdr:rowOff>62654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0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166581</xdr:rowOff>
    </xdr:from>
    <xdr:to>
      <xdr:col>23</xdr:col>
      <xdr:colOff>133350</xdr:colOff>
      <xdr:row>64</xdr:row>
      <xdr:rowOff>135890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967931"/>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45931</xdr:rowOff>
    </xdr:from>
    <xdr:to>
      <xdr:col>19</xdr:col>
      <xdr:colOff>133350</xdr:colOff>
      <xdr:row>64</xdr:row>
      <xdr:rowOff>135890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847281"/>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13758</xdr:rowOff>
    </xdr:from>
    <xdr:to>
      <xdr:col>19</xdr:col>
      <xdr:colOff>184150</xdr:colOff>
      <xdr:row>62</xdr:row>
      <xdr:rowOff>115358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125535</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41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45931</xdr:rowOff>
    </xdr:from>
    <xdr:to>
      <xdr:col>15</xdr:col>
      <xdr:colOff>82550</xdr:colOff>
      <xdr:row>65</xdr:row>
      <xdr:rowOff>48895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847281"/>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56515</xdr:rowOff>
    </xdr:from>
    <xdr:to>
      <xdr:col>15</xdr:col>
      <xdr:colOff>133350</xdr:colOff>
      <xdr:row>61</xdr:row>
      <xdr:rowOff>158115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168292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48895</xdr:rowOff>
    </xdr:from>
    <xdr:to>
      <xdr:col>11</xdr:col>
      <xdr:colOff>31750</xdr:colOff>
      <xdr:row>65</xdr:row>
      <xdr:rowOff>169545</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11931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98213</xdr:rowOff>
    </xdr:from>
    <xdr:to>
      <xdr:col>11</xdr:col>
      <xdr:colOff>82550</xdr:colOff>
      <xdr:row>63</xdr:row>
      <xdr:rowOff>28363</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118321</xdr:rowOff>
    </xdr:from>
    <xdr:to>
      <xdr:col>7</xdr:col>
      <xdr:colOff>31750</xdr:colOff>
      <xdr:row>63</xdr:row>
      <xdr:rowOff>48471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58648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115781</xdr:rowOff>
    </xdr:from>
    <xdr:to>
      <xdr:col>23</xdr:col>
      <xdr:colOff>184150</xdr:colOff>
      <xdr:row>64</xdr:row>
      <xdr:rowOff>45931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9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87858</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8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85090</xdr:rowOff>
    </xdr:from>
    <xdr:to>
      <xdr:col>19</xdr:col>
      <xdr:colOff>184150</xdr:colOff>
      <xdr:row>65</xdr:row>
      <xdr:rowOff>15240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166581</xdr:rowOff>
    </xdr:from>
    <xdr:to>
      <xdr:col>15</xdr:col>
      <xdr:colOff>133350</xdr:colOff>
      <xdr:row>63</xdr:row>
      <xdr:rowOff>96731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81508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88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169545</xdr:rowOff>
    </xdr:from>
    <xdr:to>
      <xdr:col>11</xdr:col>
      <xdr:colOff>82550</xdr:colOff>
      <xdr:row>65</xdr:row>
      <xdr:rowOff>99695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84472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118745</xdr:rowOff>
    </xdr:from>
    <xdr:to>
      <xdr:col>7</xdr:col>
      <xdr:colOff>31750</xdr:colOff>
      <xdr:row>66</xdr:row>
      <xdr:rowOff>48895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33672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34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[156,285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人件費は、職員数の減少により減少傾向にある。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物件費は、物価の高騰により増加傾向にあるが、毎年度当初予算編成方針でシーリングを設定し抑制に努めている。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類似団体平均を下回ってはいるものの、シーリングの継続に加え、施設の統廃合など抜本的な改善も検討すべきである。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93185</xdr:rowOff>
    </xdr:from>
    <xdr:to>
      <xdr:col>23</xdr:col>
      <xdr:colOff>133350</xdr:colOff>
      <xdr:row>89</xdr:row>
      <xdr:rowOff>146045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09185"/>
          <a:ext cx="0" cy="1595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118122</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37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146045</xdr:rowOff>
    </xdr:from>
    <xdr:to>
      <xdr:col>24</xdr:col>
      <xdr:colOff>12700</xdr:colOff>
      <xdr:row>89</xdr:row>
      <xdr:rowOff>146045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40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8112</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55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93185</xdr:rowOff>
    </xdr:from>
    <xdr:to>
      <xdr:col>24</xdr:col>
      <xdr:colOff>12700</xdr:colOff>
      <xdr:row>80</xdr:row>
      <xdr:rowOff>93185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0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47191</xdr:rowOff>
    </xdr:from>
    <xdr:to>
      <xdr:col>23</xdr:col>
      <xdr:colOff>133350</xdr:colOff>
      <xdr:row>81</xdr:row>
      <xdr:rowOff>49786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114800" y="13934641"/>
          <a:ext cx="838200" cy="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9690</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40685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37613</xdr:rowOff>
    </xdr:from>
    <xdr:to>
      <xdr:col>23</xdr:col>
      <xdr:colOff>184150</xdr:colOff>
      <xdr:row>82</xdr:row>
      <xdr:rowOff>139213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9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24009</xdr:rowOff>
    </xdr:from>
    <xdr:to>
      <xdr:col>19</xdr:col>
      <xdr:colOff>133350</xdr:colOff>
      <xdr:row>81</xdr:row>
      <xdr:rowOff>47191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3911459"/>
          <a:ext cx="889000" cy="2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29829</xdr:rowOff>
    </xdr:from>
    <xdr:to>
      <xdr:col>19</xdr:col>
      <xdr:colOff>184150</xdr:colOff>
      <xdr:row>82</xdr:row>
      <xdr:rowOff>131429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116206</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4175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12430</xdr:rowOff>
    </xdr:from>
    <xdr:to>
      <xdr:col>15</xdr:col>
      <xdr:colOff>82550</xdr:colOff>
      <xdr:row>81</xdr:row>
      <xdr:rowOff>24009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3899880"/>
          <a:ext cx="889000" cy="1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164153</xdr:rowOff>
    </xdr:from>
    <xdr:to>
      <xdr:col>15</xdr:col>
      <xdr:colOff>133350</xdr:colOff>
      <xdr:row>82</xdr:row>
      <xdr:rowOff>94303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79080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413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151070</xdr:rowOff>
    </xdr:from>
    <xdr:to>
      <xdr:col>11</xdr:col>
      <xdr:colOff>31750</xdr:colOff>
      <xdr:row>81</xdr:row>
      <xdr:rowOff>12430</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3867070"/>
          <a:ext cx="889000" cy="3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153208</xdr:rowOff>
    </xdr:from>
    <xdr:to>
      <xdr:col>11</xdr:col>
      <xdr:colOff>82550</xdr:colOff>
      <xdr:row>82</xdr:row>
      <xdr:rowOff>83358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68135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106431</xdr:rowOff>
    </xdr:from>
    <xdr:to>
      <xdr:col>7</xdr:col>
      <xdr:colOff>31750</xdr:colOff>
      <xdr:row>82</xdr:row>
      <xdr:rowOff>36581</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21358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170436</xdr:rowOff>
    </xdr:from>
    <xdr:to>
      <xdr:col>23</xdr:col>
      <xdr:colOff>184150</xdr:colOff>
      <xdr:row>81</xdr:row>
      <xdr:rowOff>100586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38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15513</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37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167841</xdr:rowOff>
    </xdr:from>
    <xdr:to>
      <xdr:col>19</xdr:col>
      <xdr:colOff>184150</xdr:colOff>
      <xdr:row>81</xdr:row>
      <xdr:rowOff>97991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388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108168</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3652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144659</xdr:rowOff>
    </xdr:from>
    <xdr:to>
      <xdr:col>15</xdr:col>
      <xdr:colOff>133350</xdr:colOff>
      <xdr:row>81</xdr:row>
      <xdr:rowOff>74809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386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84986</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362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133080</xdr:rowOff>
    </xdr:from>
    <xdr:to>
      <xdr:col>11</xdr:col>
      <xdr:colOff>82550</xdr:colOff>
      <xdr:row>81</xdr:row>
      <xdr:rowOff>63230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84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73407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361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100270</xdr:rowOff>
    </xdr:from>
    <xdr:to>
      <xdr:col>7</xdr:col>
      <xdr:colOff>31750</xdr:colOff>
      <xdr:row>81</xdr:row>
      <xdr:rowOff>30420</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8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40597</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358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経験年数階層の変動により前年度より減少し、類似団体平均を下回っている。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今後は昇給・昇格の運用の是正及び諸手当について検討し、給与の適正化を図っていく。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123472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00666"/>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95549</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5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123472</xdr:rowOff>
    </xdr:from>
    <xdr:to>
      <xdr:col>81</xdr:col>
      <xdr:colOff>133350</xdr:colOff>
      <xdr:row>89</xdr:row>
      <xdr:rowOff>123472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382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136172</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6179800" y="14484350"/>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136172</xdr:rowOff>
    </xdr:from>
    <xdr:to>
      <xdr:col>77</xdr:col>
      <xdr:colOff>44450</xdr:colOff>
      <xdr:row>85</xdr:row>
      <xdr:rowOff>138995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136172</xdr:rowOff>
    </xdr:from>
    <xdr:to>
      <xdr:col>72</xdr:col>
      <xdr:colOff>203200</xdr:colOff>
      <xdr:row>85</xdr:row>
      <xdr:rowOff>138995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5379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86</xdr:row>
      <xdr:rowOff>88195</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537972"/>
          <a:ext cx="889000" cy="29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15116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85372</xdr:rowOff>
    </xdr:from>
    <xdr:to>
      <xdr:col>77</xdr:col>
      <xdr:colOff>95250</xdr:colOff>
      <xdr:row>85</xdr:row>
      <xdr:rowOff>15522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88195</xdr:rowOff>
    </xdr:from>
    <xdr:to>
      <xdr:col>73</xdr:col>
      <xdr:colOff>44450</xdr:colOff>
      <xdr:row>86</xdr:row>
      <xdr:rowOff>18345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3122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85372</xdr:rowOff>
    </xdr:from>
    <xdr:to>
      <xdr:col>68</xdr:col>
      <xdr:colOff>203200</xdr:colOff>
      <xdr:row>85</xdr:row>
      <xdr:rowOff>15522</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25699</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114757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357765"/>
          <a:ext cx="0" cy="1244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86834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114757</xdr:rowOff>
    </xdr:from>
    <xdr:to>
      <xdr:col>81</xdr:col>
      <xdr:colOff>133350</xdr:colOff>
      <xdr:row>67</xdr:row>
      <xdr:rowOff>114757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0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42646</xdr:rowOff>
    </xdr:from>
    <xdr:to>
      <xdr:col>81</xdr:col>
      <xdr:colOff>44450</xdr:colOff>
      <xdr:row>61</xdr:row>
      <xdr:rowOff>46025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01096"/>
          <a:ext cx="838200" cy="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57548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15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85471</xdr:rowOff>
    </xdr:from>
    <xdr:to>
      <xdr:col>81</xdr:col>
      <xdr:colOff>95250</xdr:colOff>
      <xdr:row>62</xdr:row>
      <xdr:rowOff>15621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42646</xdr:rowOff>
    </xdr:from>
    <xdr:to>
      <xdr:col>77</xdr:col>
      <xdr:colOff>44450</xdr:colOff>
      <xdr:row>61</xdr:row>
      <xdr:rowOff>47472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5010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82093</xdr:rowOff>
    </xdr:from>
    <xdr:to>
      <xdr:col>77</xdr:col>
      <xdr:colOff>95250</xdr:colOff>
      <xdr:row>62</xdr:row>
      <xdr:rowOff>12243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168470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2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39268</xdr:rowOff>
    </xdr:from>
    <xdr:to>
      <xdr:col>72</xdr:col>
      <xdr:colOff>203200</xdr:colOff>
      <xdr:row>61</xdr:row>
      <xdr:rowOff>47472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97718"/>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76302</xdr:rowOff>
    </xdr:from>
    <xdr:to>
      <xdr:col>73</xdr:col>
      <xdr:colOff>44450</xdr:colOff>
      <xdr:row>62</xdr:row>
      <xdr:rowOff>6452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162679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39268</xdr:rowOff>
    </xdr:from>
    <xdr:to>
      <xdr:col>68</xdr:col>
      <xdr:colOff>152400</xdr:colOff>
      <xdr:row>61</xdr:row>
      <xdr:rowOff>44094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49771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75819</xdr:rowOff>
    </xdr:from>
    <xdr:to>
      <xdr:col>68</xdr:col>
      <xdr:colOff>203200</xdr:colOff>
      <xdr:row>62</xdr:row>
      <xdr:rowOff>5969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162196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72923</xdr:rowOff>
    </xdr:from>
    <xdr:to>
      <xdr:col>64</xdr:col>
      <xdr:colOff>152400</xdr:colOff>
      <xdr:row>62</xdr:row>
      <xdr:rowOff>3073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159300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1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166675</xdr:rowOff>
    </xdr:from>
    <xdr:to>
      <xdr:col>81</xdr:col>
      <xdr:colOff>95250</xdr:colOff>
      <xdr:row>61</xdr:row>
      <xdr:rowOff>96825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5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11752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9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163296</xdr:rowOff>
    </xdr:from>
    <xdr:to>
      <xdr:col>77</xdr:col>
      <xdr:colOff>95250</xdr:colOff>
      <xdr:row>61</xdr:row>
      <xdr:rowOff>93446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5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103623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19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168122</xdr:rowOff>
    </xdr:from>
    <xdr:to>
      <xdr:col>73</xdr:col>
      <xdr:colOff>44450</xdr:colOff>
      <xdr:row>61</xdr:row>
      <xdr:rowOff>98272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108449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23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159918</xdr:rowOff>
    </xdr:from>
    <xdr:to>
      <xdr:col>68</xdr:col>
      <xdr:colOff>203200</xdr:colOff>
      <xdr:row>61</xdr:row>
      <xdr:rowOff>90068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100245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215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164744</xdr:rowOff>
    </xdr:from>
    <xdr:to>
      <xdr:col>64</xdr:col>
      <xdr:colOff>152400</xdr:colOff>
      <xdr:row>61</xdr:row>
      <xdr:rowOff>94894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5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105071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22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主に一部事務組合が運営する病院の地方債の一部償還完了により、前年度と比べ、単年度では</a:t>
          </a:r>
          <a:r>
            <a:rPr kumimoji="1" lang="en-US" altLang="ja-JP" sz="1300">
              <a:latin typeface="ＭＳ Ｐゴシック" panose="020B0600070205080204" pitchFamily="50" charset="-128"/>
              <a:ea typeface="ＭＳ Ｐゴシック" panose="020B0600070205080204" pitchFamily="50" charset="-128"/>
            </a:rPr>
            <a:t>0.84</a:t>
          </a:r>
          <a:r>
            <a:rPr kumimoji="1" lang="ja-JP" altLang="en-US" sz="1300">
              <a:latin typeface="ＭＳ Ｐゴシック" panose="020B0600070205080204" pitchFamily="50" charset="-128"/>
              <a:ea typeface="ＭＳ Ｐゴシック" panose="020B0600070205080204" pitchFamily="50" charset="-128"/>
            </a:rPr>
            <a:t>％の減、</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新庁舎建設事業で発行した地方債の元金償還が始まるとともに、統合小学校新築事業のため更に地方債を発行していく必要があることから、元利償還金の額は増加するが、算入公債費等も同時に増えるため、実質公債費比率全体としては増加しない見込みで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44</xdr:row>
      <xdr:rowOff>145796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45276"/>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69088</xdr:rowOff>
    </xdr:from>
    <xdr:to>
      <xdr:col>81</xdr:col>
      <xdr:colOff>44450</xdr:colOff>
      <xdr:row>40</xdr:row>
      <xdr:rowOff>107696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92708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107696</xdr:rowOff>
    </xdr:from>
    <xdr:to>
      <xdr:col>77</xdr:col>
      <xdr:colOff>44450</xdr:colOff>
      <xdr:row>40</xdr:row>
      <xdr:rowOff>127000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9656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136652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9850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40</xdr:row>
      <xdr:rowOff>136652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9850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29735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18288</xdr:rowOff>
    </xdr:from>
    <xdr:to>
      <xdr:col>81</xdr:col>
      <xdr:colOff>95250</xdr:colOff>
      <xdr:row>40</xdr:row>
      <xdr:rowOff>119888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34815</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72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56896</xdr:rowOff>
    </xdr:from>
    <xdr:to>
      <xdr:col>77</xdr:col>
      <xdr:colOff>95250</xdr:colOff>
      <xdr:row>40</xdr:row>
      <xdr:rowOff>158496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91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168673</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68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85852</xdr:rowOff>
    </xdr:from>
    <xdr:to>
      <xdr:col>68</xdr:col>
      <xdr:colOff>203200</xdr:colOff>
      <xdr:row>41</xdr:row>
      <xdr:rowOff>16002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26179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新庁舎建設に伴う地方債の発行により、地方債の現在高が増加したことに伴い、前年度比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統合小学校の新築事業が予定されており、財源に地方債を発行する必要があることから、上昇していくことが予想されるが、引き続き充当可能基金への積み立てを継続し、比率の増加抑制に努めていく。</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97125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555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69202</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97125</xdr:rowOff>
    </xdr:from>
    <xdr:to>
      <xdr:col>81</xdr:col>
      <xdr:colOff>133350</xdr:colOff>
      <xdr:row>22</xdr:row>
      <xdr:rowOff>97125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869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12881</xdr:rowOff>
    </xdr:from>
    <xdr:to>
      <xdr:col>72</xdr:col>
      <xdr:colOff>203200</xdr:colOff>
      <xdr:row>14</xdr:row>
      <xdr:rowOff>162258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413181"/>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162258</xdr:rowOff>
    </xdr:from>
    <xdr:to>
      <xdr:col>68</xdr:col>
      <xdr:colOff>152400</xdr:colOff>
      <xdr:row>15</xdr:row>
      <xdr:rowOff>120650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562558"/>
          <a:ext cx="889000" cy="12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112849</xdr:rowOff>
    </xdr:from>
    <xdr:to>
      <xdr:col>73</xdr:col>
      <xdr:colOff>44450</xdr:colOff>
      <xdr:row>14</xdr:row>
      <xdr:rowOff>42999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53176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19534</xdr:rowOff>
    </xdr:from>
    <xdr:to>
      <xdr:col>68</xdr:col>
      <xdr:colOff>203200</xdr:colOff>
      <xdr:row>14</xdr:row>
      <xdr:rowOff>121134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131311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69185</xdr:rowOff>
    </xdr:from>
    <xdr:to>
      <xdr:col>64</xdr:col>
      <xdr:colOff>152400</xdr:colOff>
      <xdr:row>13</xdr:row>
      <xdr:rowOff>170785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9512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40459</xdr:rowOff>
    </xdr:from>
    <xdr:to>
      <xdr:col>81</xdr:col>
      <xdr:colOff>95250</xdr:colOff>
      <xdr:row>13</xdr:row>
      <xdr:rowOff>142059</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26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12536</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24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133531</xdr:rowOff>
    </xdr:from>
    <xdr:to>
      <xdr:col>73</xdr:col>
      <xdr:colOff>44450</xdr:colOff>
      <xdr:row>14</xdr:row>
      <xdr:rowOff>63681</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36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48458</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448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111458</xdr:rowOff>
    </xdr:from>
    <xdr:to>
      <xdr:col>68</xdr:col>
      <xdr:colOff>203200</xdr:colOff>
      <xdr:row>15</xdr:row>
      <xdr:rowOff>41608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26385</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59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69850</xdr:rowOff>
    </xdr:from>
    <xdr:to>
      <xdr:col>64</xdr:col>
      <xdr:colOff>152400</xdr:colOff>
      <xdr:row>16</xdr:row>
      <xdr:rowOff>0</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156227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職員数の減少により、前年度と比較し</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今後も、組織・機構改革による課の改編などの取組を通じて人件費の削減に努める。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12700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156227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xdr:rowOff>
    </xdr:from>
    <xdr:to>
      <xdr:col>24</xdr:col>
      <xdr:colOff>114300</xdr:colOff>
      <xdr:row>40</xdr:row>
      <xdr:rowOff>12700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92710</xdr:rowOff>
    </xdr:from>
    <xdr:to>
      <xdr:col>24</xdr:col>
      <xdr:colOff>25400</xdr:colOff>
      <xdr:row>33</xdr:row>
      <xdr:rowOff>156718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575056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34561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8638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62484</xdr:rowOff>
    </xdr:from>
    <xdr:to>
      <xdr:col>24</xdr:col>
      <xdr:colOff>76200</xdr:colOff>
      <xdr:row>34</xdr:row>
      <xdr:rowOff>164084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110998</xdr:rowOff>
    </xdr:from>
    <xdr:to>
      <xdr:col>19</xdr:col>
      <xdr:colOff>187325</xdr:colOff>
      <xdr:row>33</xdr:row>
      <xdr:rowOff>156718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7688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44196</xdr:rowOff>
    </xdr:from>
    <xdr:to>
      <xdr:col>20</xdr:col>
      <xdr:colOff>38100</xdr:colOff>
      <xdr:row>34</xdr:row>
      <xdr:rowOff>145796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130573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959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110998</xdr:rowOff>
    </xdr:from>
    <xdr:to>
      <xdr:col>15</xdr:col>
      <xdr:colOff>98425</xdr:colOff>
      <xdr:row>34</xdr:row>
      <xdr:rowOff>90424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768848"/>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25908</xdr:rowOff>
    </xdr:from>
    <xdr:to>
      <xdr:col>15</xdr:col>
      <xdr:colOff>149225</xdr:colOff>
      <xdr:row>34</xdr:row>
      <xdr:rowOff>127508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112285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94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90424</xdr:rowOff>
    </xdr:from>
    <xdr:to>
      <xdr:col>11</xdr:col>
      <xdr:colOff>9525</xdr:colOff>
      <xdr:row>34</xdr:row>
      <xdr:rowOff>127000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9197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117348</xdr:rowOff>
    </xdr:from>
    <xdr:to>
      <xdr:col>11</xdr:col>
      <xdr:colOff>60325</xdr:colOff>
      <xdr:row>35</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32275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44196</xdr:rowOff>
    </xdr:from>
    <xdr:to>
      <xdr:col>6</xdr:col>
      <xdr:colOff>171450</xdr:colOff>
      <xdr:row>34</xdr:row>
      <xdr:rowOff>145796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155973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41910</xdr:rowOff>
    </xdr:from>
    <xdr:to>
      <xdr:col>24</xdr:col>
      <xdr:colOff>76200</xdr:colOff>
      <xdr:row>33</xdr:row>
      <xdr:rowOff>143510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58437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54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105918</xdr:rowOff>
    </xdr:from>
    <xdr:to>
      <xdr:col>20</xdr:col>
      <xdr:colOff>38100</xdr:colOff>
      <xdr:row>34</xdr:row>
      <xdr:rowOff>36068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76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46245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53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60198</xdr:rowOff>
    </xdr:from>
    <xdr:to>
      <xdr:col>15</xdr:col>
      <xdr:colOff>149225</xdr:colOff>
      <xdr:row>33</xdr:row>
      <xdr:rowOff>161798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7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525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48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39624</xdr:rowOff>
    </xdr:from>
    <xdr:to>
      <xdr:col>11</xdr:col>
      <xdr:colOff>60325</xdr:colOff>
      <xdr:row>34</xdr:row>
      <xdr:rowOff>141224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151401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76200</xdr:rowOff>
    </xdr:from>
    <xdr:to>
      <xdr:col>6</xdr:col>
      <xdr:colOff>171450</xdr:colOff>
      <xdr:row>35</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162577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物価高騰の影響などにより、前年度と比較し</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％上昇した。しかし、当初予算編成方針の中で、経常経費にシーリングを設定するなど、縮減に努めているため、類似団体平均より低くなっている。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今後は、施設の計画的な修繕を行いつつ、物件費のより一層の抑制に努めていく。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8890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87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5080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101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62230</xdr:rowOff>
    </xdr:from>
    <xdr:to>
      <xdr:col>78</xdr:col>
      <xdr:colOff>69850</xdr:colOff>
      <xdr:row>15</xdr:row>
      <xdr:rowOff>138430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339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137160</xdr:rowOff>
    </xdr:from>
    <xdr:to>
      <xdr:col>78</xdr:col>
      <xdr:colOff>120650</xdr:colOff>
      <xdr:row>17</xdr:row>
      <xdr:rowOff>67310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52087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6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62230</xdr:rowOff>
    </xdr:from>
    <xdr:to>
      <xdr:col>73</xdr:col>
      <xdr:colOff>180975</xdr:colOff>
      <xdr:row>15</xdr:row>
      <xdr:rowOff>69850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33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69850</xdr:rowOff>
    </xdr:from>
    <xdr:to>
      <xdr:col>69</xdr:col>
      <xdr:colOff>92075</xdr:colOff>
      <xdr:row>15</xdr:row>
      <xdr:rowOff>138430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41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147337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90187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125730</xdr:rowOff>
    </xdr:from>
    <xdr:to>
      <xdr:col>82</xdr:col>
      <xdr:colOff>158750</xdr:colOff>
      <xdr:row>16</xdr:row>
      <xdr:rowOff>55880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142257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11430</xdr:rowOff>
    </xdr:from>
    <xdr:to>
      <xdr:col>74</xdr:col>
      <xdr:colOff>31750</xdr:colOff>
      <xdr:row>15</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123207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19050</xdr:rowOff>
    </xdr:from>
    <xdr:to>
      <xdr:col>69</xdr:col>
      <xdr:colOff>142875</xdr:colOff>
      <xdr:row>15</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教育保育給付費や児童手当の減により前年度と比較し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％減少しており、類似団体平均を下回った。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総合戦略に基づいた子どもへの医療費、子育て支援等へは今後も引き続き支出していく予定である。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113393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1893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56</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987800" y="97009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121557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9690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16328</xdr:rowOff>
    </xdr:from>
    <xdr:to>
      <xdr:col>20</xdr:col>
      <xdr:colOff>38100</xdr:colOff>
      <xdr:row>56</xdr:row>
      <xdr:rowOff>117928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128105</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57</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209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15422</xdr:rowOff>
    </xdr:from>
    <xdr:to>
      <xdr:col>11</xdr:col>
      <xdr:colOff>9525</xdr:colOff>
      <xdr:row>57</xdr:row>
      <xdr:rowOff>113393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1320800" y="97880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65512</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70757</xdr:rowOff>
    </xdr:from>
    <xdr:to>
      <xdr:col>20</xdr:col>
      <xdr:colOff>38100</xdr:colOff>
      <xdr:row>57</xdr:row>
      <xdr:rowOff>907</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157134</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975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136072</xdr:rowOff>
    </xdr:from>
    <xdr:to>
      <xdr:col>11</xdr:col>
      <xdr:colOff>60325</xdr:colOff>
      <xdr:row>57</xdr:row>
      <xdr:rowOff>66222</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50999</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62593</xdr:rowOff>
    </xdr:from>
    <xdr:to>
      <xdr:col>6</xdr:col>
      <xdr:colOff>171450</xdr:colOff>
      <xdr:row>57</xdr:row>
      <xdr:rowOff>164193</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148970</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一部事務組合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運営する病院の地方債の一部償還完了に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償還元金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分の負担金が減とな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ったことなどにより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一部事務組合が経営する病院事業に対する出資金の負担が大きいため、依然として類似団体平均より高い数値で推移している。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62</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3167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17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2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27940</xdr:rowOff>
    </xdr:from>
    <xdr:to>
      <xdr:col>82</xdr:col>
      <xdr:colOff>196850</xdr:colOff>
      <xdr:row>62</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5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16510</xdr:rowOff>
    </xdr:from>
    <xdr:to>
      <xdr:col>82</xdr:col>
      <xdr:colOff>107950</xdr:colOff>
      <xdr:row>59</xdr:row>
      <xdr:rowOff>138430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1320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47007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1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92710</xdr:rowOff>
    </xdr:from>
    <xdr:to>
      <xdr:col>78</xdr:col>
      <xdr:colOff>69850</xdr:colOff>
      <xdr:row>59</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208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30480</xdr:rowOff>
    </xdr:from>
    <xdr:to>
      <xdr:col>78</xdr:col>
      <xdr:colOff>120650</xdr:colOff>
      <xdr:row>58</xdr:row>
      <xdr:rowOff>132080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142257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4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92710</xdr:rowOff>
    </xdr:from>
    <xdr:to>
      <xdr:col>73</xdr:col>
      <xdr:colOff>180975</xdr:colOff>
      <xdr:row>60</xdr:row>
      <xdr:rowOff>50800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102082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43180</xdr:rowOff>
    </xdr:from>
    <xdr:to>
      <xdr:col>69</xdr:col>
      <xdr:colOff>92075</xdr:colOff>
      <xdr:row>60</xdr:row>
      <xdr:rowOff>50800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330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106680</xdr:rowOff>
    </xdr:from>
    <xdr:to>
      <xdr:col>69</xdr:col>
      <xdr:colOff>142875</xdr:colOff>
      <xdr:row>59</xdr:row>
      <xdr:rowOff>36830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5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47007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81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137160</xdr:rowOff>
    </xdr:from>
    <xdr:to>
      <xdr:col>82</xdr:col>
      <xdr:colOff>158750</xdr:colOff>
      <xdr:row>59</xdr:row>
      <xdr:rowOff>67310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109237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87630</xdr:rowOff>
    </xdr:from>
    <xdr:to>
      <xdr:col>78</xdr:col>
      <xdr:colOff>120650</xdr:colOff>
      <xdr:row>60</xdr:row>
      <xdr:rowOff>17780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2557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28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41910</xdr:rowOff>
    </xdr:from>
    <xdr:to>
      <xdr:col>74</xdr:col>
      <xdr:colOff>31750</xdr:colOff>
      <xdr:row>59</xdr:row>
      <xdr:rowOff>143510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128287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163830</xdr:rowOff>
    </xdr:from>
    <xdr:to>
      <xdr:col>65</xdr:col>
      <xdr:colOff>53975</xdr:colOff>
      <xdr:row>60</xdr:row>
      <xdr:rowOff>93980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78757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病院の運営や消防事務を行う一部事務組合に対する負担金が、経常収支比率を大きく押し上げている。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一部事務組合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運営する病院の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地方債の一部償還完了により</a:t>
          </a:r>
          <a:r>
            <a:rPr kumimoji="1" lang="ja-JP" altLang="en-US" sz="1300">
              <a:latin typeface="ＭＳ Ｐゴシック" panose="020B0600070205080204" pitchFamily="50" charset="-128"/>
              <a:ea typeface="ＭＳ Ｐゴシック" panose="020B0600070205080204" pitchFamily="50" charset="-128"/>
            </a:rPr>
            <a:t>、償還利子分の負担金が減となり、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引き続き、当該事務組合に対して、経費の削減などの要請を継続的に行っていく。</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113284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5630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161290</xdr:rowOff>
    </xdr:from>
    <xdr:to>
      <xdr:col>82</xdr:col>
      <xdr:colOff>107950</xdr:colOff>
      <xdr:row>40</xdr:row>
      <xdr:rowOff>3556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84784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76725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101854</xdr:rowOff>
    </xdr:from>
    <xdr:to>
      <xdr:col>78</xdr:col>
      <xdr:colOff>69850</xdr:colOff>
      <xdr:row>40</xdr:row>
      <xdr:rowOff>3556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7884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101854</xdr:rowOff>
    </xdr:from>
    <xdr:to>
      <xdr:col>73</xdr:col>
      <xdr:colOff>180975</xdr:colOff>
      <xdr:row>40</xdr:row>
      <xdr:rowOff>35560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78840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103395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35560</xdr:rowOff>
    </xdr:from>
    <xdr:to>
      <xdr:col>69</xdr:col>
      <xdr:colOff>92075</xdr:colOff>
      <xdr:row>40</xdr:row>
      <xdr:rowOff>53848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8935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46482</xdr:rowOff>
    </xdr:from>
    <xdr:to>
      <xdr:col>69</xdr:col>
      <xdr:colOff>142875</xdr:colOff>
      <xdr:row>37</xdr:row>
      <xdr:rowOff>148082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158259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167403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6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110490</xdr:rowOff>
    </xdr:from>
    <xdr:to>
      <xdr:col>82</xdr:col>
      <xdr:colOff>158750</xdr:colOff>
      <xdr:row>40</xdr:row>
      <xdr:rowOff>40640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19067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70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124206</xdr:rowOff>
    </xdr:from>
    <xdr:to>
      <xdr:col>78</xdr:col>
      <xdr:colOff>120650</xdr:colOff>
      <xdr:row>40</xdr:row>
      <xdr:rowOff>54356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39133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897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51054</xdr:rowOff>
    </xdr:from>
    <xdr:to>
      <xdr:col>74</xdr:col>
      <xdr:colOff>31750</xdr:colOff>
      <xdr:row>39</xdr:row>
      <xdr:rowOff>152654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137431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156210</xdr:rowOff>
    </xdr:from>
    <xdr:to>
      <xdr:col>69</xdr:col>
      <xdr:colOff>142875</xdr:colOff>
      <xdr:row>40</xdr:row>
      <xdr:rowOff>86360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71137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92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3048</xdr:rowOff>
    </xdr:from>
    <xdr:to>
      <xdr:col>65</xdr:col>
      <xdr:colOff>53975</xdr:colOff>
      <xdr:row>40</xdr:row>
      <xdr:rowOff>104648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8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89425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94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今後は、新庁舎建設事業で発行した地方債の元金償還が始ま</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、統合小学校新築事業のため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更に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地方債を発行していく必要があることから、上昇していくことが予想される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145287</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50292"/>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xdr:rowOff>
    </xdr:from>
    <xdr:to>
      <xdr:col>24</xdr:col>
      <xdr:colOff>25400</xdr:colOff>
      <xdr:row>78</xdr:row>
      <xdr:rowOff>30987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381228"/>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58438</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110998</xdr:rowOff>
    </xdr:from>
    <xdr:to>
      <xdr:col>19</xdr:col>
      <xdr:colOff>187325</xdr:colOff>
      <xdr:row>78</xdr:row>
      <xdr:rowOff>30987</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31264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110998</xdr:rowOff>
    </xdr:from>
    <xdr:to>
      <xdr:col>15</xdr:col>
      <xdr:colOff>98425</xdr:colOff>
      <xdr:row>77</xdr:row>
      <xdr:rowOff>124713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33126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124713</xdr:rowOff>
    </xdr:from>
    <xdr:to>
      <xdr:col>11</xdr:col>
      <xdr:colOff>9525</xdr:colOff>
      <xdr:row>77</xdr:row>
      <xdr:rowOff>129287</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3263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126255</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100855</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151637</xdr:rowOff>
    </xdr:from>
    <xdr:to>
      <xdr:col>20</xdr:col>
      <xdr:colOff>38100</xdr:colOff>
      <xdr:row>78</xdr:row>
      <xdr:rowOff>81787</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66564</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439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60198</xdr:rowOff>
    </xdr:from>
    <xdr:to>
      <xdr:col>15</xdr:col>
      <xdr:colOff>149225</xdr:colOff>
      <xdr:row>77</xdr:row>
      <xdr:rowOff>161798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146575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73913</xdr:rowOff>
    </xdr:from>
    <xdr:to>
      <xdr:col>11</xdr:col>
      <xdr:colOff>60325</xdr:colOff>
      <xdr:row>78</xdr:row>
      <xdr:rowOff>4063</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78487</xdr:rowOff>
    </xdr:from>
    <xdr:to>
      <xdr:col>6</xdr:col>
      <xdr:colOff>171450</xdr:colOff>
      <xdr:row>78</xdr:row>
      <xdr:rowOff>8637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164864</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公債費以外の経常収支比率は、類似団体平均を上回っている。令和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年度は、地方交付税の増や臨時財政対策債の発行により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依然として、高い数値で推移していることから、今後も経常収支比率の抑制に努める。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142239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49530"/>
          <a:ext cx="0" cy="110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161289</xdr:rowOff>
    </xdr:from>
    <xdr:to>
      <xdr:col>82</xdr:col>
      <xdr:colOff>107950</xdr:colOff>
      <xdr:row>79</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53438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5097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06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79</xdr:row>
      <xdr:rowOff>104139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477239"/>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91439</xdr:rowOff>
    </xdr:from>
    <xdr:to>
      <xdr:col>78</xdr:col>
      <xdr:colOff>120650</xdr:colOff>
      <xdr:row>78</xdr:row>
      <xdr:rowOff>21589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31766</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61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104139</xdr:rowOff>
    </xdr:from>
    <xdr:to>
      <xdr:col>73</xdr:col>
      <xdr:colOff>180975</xdr:colOff>
      <xdr:row>80</xdr:row>
      <xdr:rowOff>77470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3477239"/>
          <a:ext cx="889000" cy="3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0</xdr:rowOff>
    </xdr:from>
    <xdr:to>
      <xdr:col>74</xdr:col>
      <xdr:colOff>31750</xdr:colOff>
      <xdr:row>77</xdr:row>
      <xdr:rowOff>101600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111777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77470</xdr:rowOff>
    </xdr:from>
    <xdr:to>
      <xdr:col>69</xdr:col>
      <xdr:colOff>92075</xdr:colOff>
      <xdr:row>81</xdr:row>
      <xdr:rowOff>16511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79347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45720</xdr:rowOff>
    </xdr:from>
    <xdr:to>
      <xdr:col>65</xdr:col>
      <xdr:colOff>53975</xdr:colOff>
      <xdr:row>78</xdr:row>
      <xdr:rowOff>147320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157497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110489</xdr:rowOff>
    </xdr:from>
    <xdr:to>
      <xdr:col>82</xdr:col>
      <xdr:colOff>158750</xdr:colOff>
      <xdr:row>79</xdr:row>
      <xdr:rowOff>40639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82566</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45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53339</xdr:rowOff>
    </xdr:from>
    <xdr:to>
      <xdr:col>78</xdr:col>
      <xdr:colOff>120650</xdr:colOff>
      <xdr:row>79</xdr:row>
      <xdr:rowOff>154939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139716</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684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53339</xdr:rowOff>
    </xdr:from>
    <xdr:to>
      <xdr:col>74</xdr:col>
      <xdr:colOff>31750</xdr:colOff>
      <xdr:row>78</xdr:row>
      <xdr:rowOff>154939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139716</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26670</xdr:rowOff>
    </xdr:from>
    <xdr:to>
      <xdr:col>69</xdr:col>
      <xdr:colOff>142875</xdr:colOff>
      <xdr:row>80</xdr:row>
      <xdr:rowOff>128270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7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113047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82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137161</xdr:rowOff>
    </xdr:from>
    <xdr:to>
      <xdr:col>65</xdr:col>
      <xdr:colOff>53975</xdr:colOff>
      <xdr:row>81</xdr:row>
      <xdr:rowOff>67311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52088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939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60764</xdr:rowOff>
    </xdr:from>
    <xdr:to>
      <xdr:col>29</xdr:col>
      <xdr:colOff>127000</xdr:colOff>
      <xdr:row>18</xdr:row>
      <xdr:rowOff>33108</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65789"/>
          <a:ext cx="0" cy="10010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5185</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33108</xdr:rowOff>
    </xdr:from>
    <xdr:to>
      <xdr:col>30</xdr:col>
      <xdr:colOff>25400</xdr:colOff>
      <xdr:row>18</xdr:row>
      <xdr:rowOff>33108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668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147141</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60764</xdr:rowOff>
    </xdr:from>
    <xdr:to>
      <xdr:col>30</xdr:col>
      <xdr:colOff>25400</xdr:colOff>
      <xdr:row>12</xdr:row>
      <xdr:rowOff>60764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6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19291</xdr:rowOff>
    </xdr:from>
    <xdr:to>
      <xdr:col>29</xdr:col>
      <xdr:colOff>127000</xdr:colOff>
      <xdr:row>16</xdr:row>
      <xdr:rowOff>38329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810116"/>
          <a:ext cx="647700" cy="190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24126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814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52049</xdr:rowOff>
    </xdr:from>
    <xdr:to>
      <xdr:col>29</xdr:col>
      <xdr:colOff>177800</xdr:colOff>
      <xdr:row>16</xdr:row>
      <xdr:rowOff>153649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38329</xdr:rowOff>
    </xdr:from>
    <xdr:to>
      <xdr:col>26</xdr:col>
      <xdr:colOff>50800</xdr:colOff>
      <xdr:row>16</xdr:row>
      <xdr:rowOff>60010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29154"/>
          <a:ext cx="698500" cy="21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68632</xdr:rowOff>
    </xdr:from>
    <xdr:to>
      <xdr:col>26</xdr:col>
      <xdr:colOff>101600</xdr:colOff>
      <xdr:row>16</xdr:row>
      <xdr:rowOff>170232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155009</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45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60010</xdr:rowOff>
    </xdr:from>
    <xdr:to>
      <xdr:col>22</xdr:col>
      <xdr:colOff>114300</xdr:colOff>
      <xdr:row>16</xdr:row>
      <xdr:rowOff>69739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50835"/>
          <a:ext cx="698500" cy="9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77744</xdr:rowOff>
    </xdr:from>
    <xdr:to>
      <xdr:col>22</xdr:col>
      <xdr:colOff>165100</xdr:colOff>
      <xdr:row>17</xdr:row>
      <xdr:rowOff>7894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164121</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69739</xdr:rowOff>
    </xdr:from>
    <xdr:to>
      <xdr:col>18</xdr:col>
      <xdr:colOff>177800</xdr:colOff>
      <xdr:row>16</xdr:row>
      <xdr:rowOff>93234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860564"/>
          <a:ext cx="698500" cy="234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84936</xdr:rowOff>
    </xdr:from>
    <xdr:to>
      <xdr:col>19</xdr:col>
      <xdr:colOff>38100</xdr:colOff>
      <xdr:row>17</xdr:row>
      <xdr:rowOff>15086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171313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110525</xdr:rowOff>
    </xdr:from>
    <xdr:to>
      <xdr:col>15</xdr:col>
      <xdr:colOff>101600</xdr:colOff>
      <xdr:row>17</xdr:row>
      <xdr:rowOff>40675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25452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8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139941</xdr:rowOff>
    </xdr:from>
    <xdr:to>
      <xdr:col>29</xdr:col>
      <xdr:colOff>177800</xdr:colOff>
      <xdr:row>16</xdr:row>
      <xdr:rowOff>70091</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59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156468</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604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158979</xdr:rowOff>
    </xdr:from>
    <xdr:to>
      <xdr:col>26</xdr:col>
      <xdr:colOff>101600</xdr:colOff>
      <xdr:row>16</xdr:row>
      <xdr:rowOff>89129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77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99306</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47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9210</xdr:rowOff>
    </xdr:from>
    <xdr:to>
      <xdr:col>22</xdr:col>
      <xdr:colOff>165100</xdr:colOff>
      <xdr:row>16</xdr:row>
      <xdr:rowOff>110810</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800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120987</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6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18939</xdr:rowOff>
    </xdr:from>
    <xdr:to>
      <xdr:col>19</xdr:col>
      <xdr:colOff>38100</xdr:colOff>
      <xdr:row>16</xdr:row>
      <xdr:rowOff>120539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09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130716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57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42434</xdr:rowOff>
    </xdr:from>
    <xdr:to>
      <xdr:col>15</xdr:col>
      <xdr:colOff>101600</xdr:colOff>
      <xdr:row>16</xdr:row>
      <xdr:rowOff>144034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33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154211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602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63335</xdr:rowOff>
    </xdr:from>
    <xdr:to>
      <xdr:col>29</xdr:col>
      <xdr:colOff>127000</xdr:colOff>
      <xdr:row>37</xdr:row>
      <xdr:rowOff>327413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87885"/>
          <a:ext cx="0" cy="1464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299490</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2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327413</xdr:rowOff>
    </xdr:from>
    <xdr:to>
      <xdr:col>30</xdr:col>
      <xdr:colOff>25400</xdr:colOff>
      <xdr:row>37</xdr:row>
      <xdr:rowOff>327413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2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321162</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63335</xdr:rowOff>
    </xdr:from>
    <xdr:to>
      <xdr:col>30</xdr:col>
      <xdr:colOff>25400</xdr:colOff>
      <xdr:row>33</xdr:row>
      <xdr:rowOff>63335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87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31400</xdr:rowOff>
    </xdr:from>
    <xdr:to>
      <xdr:col>29</xdr:col>
      <xdr:colOff>127000</xdr:colOff>
      <xdr:row>36</xdr:row>
      <xdr:rowOff>73416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003800" y="6984650"/>
          <a:ext cx="647700" cy="42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41223</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651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196146</xdr:rowOff>
    </xdr:from>
    <xdr:to>
      <xdr:col>29</xdr:col>
      <xdr:colOff>177800</xdr:colOff>
      <xdr:row>35</xdr:row>
      <xdr:rowOff>297746</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8064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31400</xdr:rowOff>
    </xdr:from>
    <xdr:to>
      <xdr:col>26</xdr:col>
      <xdr:colOff>50800</xdr:colOff>
      <xdr:row>36</xdr:row>
      <xdr:rowOff>52545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984650"/>
          <a:ext cx="698500" cy="211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210662</xdr:rowOff>
    </xdr:from>
    <xdr:to>
      <xdr:col>26</xdr:col>
      <xdr:colOff>101600</xdr:colOff>
      <xdr:row>35</xdr:row>
      <xdr:rowOff>312262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821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322439</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589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52545</xdr:rowOff>
    </xdr:from>
    <xdr:to>
      <xdr:col>22</xdr:col>
      <xdr:colOff>114300</xdr:colOff>
      <xdr:row>36</xdr:row>
      <xdr:rowOff>54694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7005795"/>
          <a:ext cx="698500" cy="2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242370</xdr:rowOff>
    </xdr:from>
    <xdr:to>
      <xdr:col>22</xdr:col>
      <xdr:colOff>165100</xdr:colOff>
      <xdr:row>36</xdr:row>
      <xdr:rowOff>1070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85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11247</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62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54694</xdr:rowOff>
    </xdr:from>
    <xdr:to>
      <xdr:col>18</xdr:col>
      <xdr:colOff>177800</xdr:colOff>
      <xdr:row>36</xdr:row>
      <xdr:rowOff>63312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2908300" y="7007944"/>
          <a:ext cx="698500" cy="86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297256</xdr:rowOff>
    </xdr:from>
    <xdr:to>
      <xdr:col>19</xdr:col>
      <xdr:colOff>38100</xdr:colOff>
      <xdr:row>36</xdr:row>
      <xdr:rowOff>55956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907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66133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676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311635</xdr:rowOff>
    </xdr:from>
    <xdr:to>
      <xdr:col>15</xdr:col>
      <xdr:colOff>101600</xdr:colOff>
      <xdr:row>36</xdr:row>
      <xdr:rowOff>70335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921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80512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6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22616</xdr:rowOff>
    </xdr:from>
    <xdr:to>
      <xdr:col>29</xdr:col>
      <xdr:colOff>177800</xdr:colOff>
      <xdr:row>36</xdr:row>
      <xdr:rowOff>124216</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9758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337593</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94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323500</xdr:rowOff>
    </xdr:from>
    <xdr:to>
      <xdr:col>26</xdr:col>
      <xdr:colOff>101600</xdr:colOff>
      <xdr:row>36</xdr:row>
      <xdr:rowOff>82200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933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66977</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7020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1745</xdr:rowOff>
    </xdr:from>
    <xdr:to>
      <xdr:col>22</xdr:col>
      <xdr:colOff>165100</xdr:colOff>
      <xdr:row>36</xdr:row>
      <xdr:rowOff>103345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954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88122</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704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3894</xdr:rowOff>
    </xdr:from>
    <xdr:to>
      <xdr:col>19</xdr:col>
      <xdr:colOff>38100</xdr:colOff>
      <xdr:row>36</xdr:row>
      <xdr:rowOff>105494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6957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90271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704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12512</xdr:rowOff>
    </xdr:from>
    <xdr:to>
      <xdr:col>15</xdr:col>
      <xdr:colOff>101600</xdr:colOff>
      <xdr:row>36</xdr:row>
      <xdr:rowOff>114112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965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98889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70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169674</xdr:rowOff>
    </xdr:from>
    <xdr:to>
      <xdr:col>24</xdr:col>
      <xdr:colOff>62865</xdr:colOff>
      <xdr:row>37</xdr:row>
      <xdr:rowOff>40808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3174"/>
          <a:ext cx="1270" cy="1071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44635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40808</xdr:rowOff>
    </xdr:from>
    <xdr:to>
      <xdr:col>24</xdr:col>
      <xdr:colOff>152400</xdr:colOff>
      <xdr:row>37</xdr:row>
      <xdr:rowOff>40808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116351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8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169674</xdr:rowOff>
    </xdr:from>
    <xdr:to>
      <xdr:col>24</xdr:col>
      <xdr:colOff>152400</xdr:colOff>
      <xdr:row>30</xdr:row>
      <xdr:rowOff>169674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100596</xdr:rowOff>
    </xdr:from>
    <xdr:to>
      <xdr:col>24</xdr:col>
      <xdr:colOff>63500</xdr:colOff>
      <xdr:row>36</xdr:row>
      <xdr:rowOff>102150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72796"/>
          <a:ext cx="8382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118480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47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95603</xdr:rowOff>
    </xdr:from>
    <xdr:to>
      <xdr:col>24</xdr:col>
      <xdr:colOff>114300</xdr:colOff>
      <xdr:row>36</xdr:row>
      <xdr:rowOff>25753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102150</xdr:rowOff>
    </xdr:from>
    <xdr:to>
      <xdr:col>19</xdr:col>
      <xdr:colOff>177800</xdr:colOff>
      <xdr:row>36</xdr:row>
      <xdr:rowOff>115921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74350"/>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106013</xdr:rowOff>
    </xdr:from>
    <xdr:to>
      <xdr:col>20</xdr:col>
      <xdr:colOff>38100</xdr:colOff>
      <xdr:row>36</xdr:row>
      <xdr:rowOff>36163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52690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102040</xdr:rowOff>
    </xdr:from>
    <xdr:to>
      <xdr:col>15</xdr:col>
      <xdr:colOff>50800</xdr:colOff>
      <xdr:row>36</xdr:row>
      <xdr:rowOff>115921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019300" y="6274240"/>
          <a:ext cx="889000" cy="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114380</xdr:rowOff>
    </xdr:from>
    <xdr:to>
      <xdr:col>15</xdr:col>
      <xdr:colOff>101600</xdr:colOff>
      <xdr:row>36</xdr:row>
      <xdr:rowOff>44530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61057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102040</xdr:rowOff>
    </xdr:from>
    <xdr:to>
      <xdr:col>10</xdr:col>
      <xdr:colOff>114300</xdr:colOff>
      <xdr:row>36</xdr:row>
      <xdr:rowOff>126907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74240"/>
          <a:ext cx="889000" cy="2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120945</xdr:rowOff>
    </xdr:from>
    <xdr:to>
      <xdr:col>10</xdr:col>
      <xdr:colOff>165100</xdr:colOff>
      <xdr:row>36</xdr:row>
      <xdr:rowOff>51095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67622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9804</xdr:rowOff>
    </xdr:from>
    <xdr:to>
      <xdr:col>6</xdr:col>
      <xdr:colOff>38100</xdr:colOff>
      <xdr:row>36</xdr:row>
      <xdr:rowOff>111404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127931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49796</xdr:rowOff>
    </xdr:from>
    <xdr:to>
      <xdr:col>24</xdr:col>
      <xdr:colOff>114300</xdr:colOff>
      <xdr:row>36</xdr:row>
      <xdr:rowOff>151396</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136173</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3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51350</xdr:rowOff>
    </xdr:from>
    <xdr:to>
      <xdr:col>20</xdr:col>
      <xdr:colOff>38100</xdr:colOff>
      <xdr:row>36</xdr:row>
      <xdr:rowOff>152950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144077</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1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65121</xdr:rowOff>
    </xdr:from>
    <xdr:to>
      <xdr:col>15</xdr:col>
      <xdr:colOff>101600</xdr:colOff>
      <xdr:row>36</xdr:row>
      <xdr:rowOff>166721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157848</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51240</xdr:rowOff>
    </xdr:from>
    <xdr:to>
      <xdr:col>10</xdr:col>
      <xdr:colOff>165100</xdr:colOff>
      <xdr:row>36</xdr:row>
      <xdr:rowOff>152840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143967</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76107</xdr:rowOff>
    </xdr:from>
    <xdr:to>
      <xdr:col>6</xdr:col>
      <xdr:colOff>38100</xdr:colOff>
      <xdr:row>37</xdr:row>
      <xdr:rowOff>6257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4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168834</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4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31686</xdr:rowOff>
    </xdr:from>
    <xdr:to>
      <xdr:col>24</xdr:col>
      <xdr:colOff>62865</xdr:colOff>
      <xdr:row>57</xdr:row>
      <xdr:rowOff>73255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75636"/>
          <a:ext cx="1270" cy="107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77082</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73255</xdr:rowOff>
    </xdr:from>
    <xdr:to>
      <xdr:col>24</xdr:col>
      <xdr:colOff>152400</xdr:colOff>
      <xdr:row>57</xdr:row>
      <xdr:rowOff>73255</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4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149813</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31686</xdr:rowOff>
    </xdr:from>
    <xdr:to>
      <xdr:col>24</xdr:col>
      <xdr:colOff>152400</xdr:colOff>
      <xdr:row>51</xdr:row>
      <xdr:rowOff>31686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75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161344</xdr:rowOff>
    </xdr:from>
    <xdr:to>
      <xdr:col>24</xdr:col>
      <xdr:colOff>63500</xdr:colOff>
      <xdr:row>56</xdr:row>
      <xdr:rowOff>168147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3797300" y="9762544"/>
          <a:ext cx="8382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152765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411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129888</xdr:rowOff>
    </xdr:from>
    <xdr:to>
      <xdr:col>24</xdr:col>
      <xdr:colOff>114300</xdr:colOff>
      <xdr:row>56</xdr:row>
      <xdr:rowOff>60038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161344</xdr:rowOff>
    </xdr:from>
    <xdr:to>
      <xdr:col>19</xdr:col>
      <xdr:colOff>177800</xdr:colOff>
      <xdr:row>57</xdr:row>
      <xdr:rowOff>21651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2908300" y="9762544"/>
          <a:ext cx="889000" cy="3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125238</xdr:rowOff>
    </xdr:from>
    <xdr:to>
      <xdr:col>20</xdr:col>
      <xdr:colOff>38100</xdr:colOff>
      <xdr:row>56</xdr:row>
      <xdr:rowOff>55388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71915</xdr:rowOff>
    </xdr:from>
    <xdr:ext cx="599010"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497795" y="933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20279</xdr:rowOff>
    </xdr:from>
    <xdr:to>
      <xdr:col>15</xdr:col>
      <xdr:colOff>50800</xdr:colOff>
      <xdr:row>57</xdr:row>
      <xdr:rowOff>21651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019300" y="979292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164429</xdr:rowOff>
    </xdr:from>
    <xdr:to>
      <xdr:col>15</xdr:col>
      <xdr:colOff>101600</xdr:colOff>
      <xdr:row>56</xdr:row>
      <xdr:rowOff>94579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111106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20279</xdr:rowOff>
    </xdr:from>
    <xdr:to>
      <xdr:col>10</xdr:col>
      <xdr:colOff>114300</xdr:colOff>
      <xdr:row>57</xdr:row>
      <xdr:rowOff>31554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1130300" y="9792929"/>
          <a:ext cx="889000" cy="1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168073</xdr:rowOff>
    </xdr:from>
    <xdr:to>
      <xdr:col>10</xdr:col>
      <xdr:colOff>165100</xdr:colOff>
      <xdr:row>56</xdr:row>
      <xdr:rowOff>98223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114750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161983</xdr:rowOff>
    </xdr:from>
    <xdr:to>
      <xdr:col>6</xdr:col>
      <xdr:colOff>38100</xdr:colOff>
      <xdr:row>56</xdr:row>
      <xdr:rowOff>92133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108660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36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117347</xdr:rowOff>
    </xdr:from>
    <xdr:to>
      <xdr:col>24</xdr:col>
      <xdr:colOff>114300</xdr:colOff>
      <xdr:row>57</xdr:row>
      <xdr:rowOff>47497</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71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32274</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63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110544</xdr:rowOff>
    </xdr:from>
    <xdr:to>
      <xdr:col>20</xdr:col>
      <xdr:colOff>38100</xdr:colOff>
      <xdr:row>57</xdr:row>
      <xdr:rowOff>40694</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71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31821</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30111" y="980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142301</xdr:rowOff>
    </xdr:from>
    <xdr:to>
      <xdr:col>15</xdr:col>
      <xdr:colOff>101600</xdr:colOff>
      <xdr:row>57</xdr:row>
      <xdr:rowOff>72451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74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63578</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983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140929</xdr:rowOff>
    </xdr:from>
    <xdr:to>
      <xdr:col>10</xdr:col>
      <xdr:colOff>165100</xdr:colOff>
      <xdr:row>57</xdr:row>
      <xdr:rowOff>71079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74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62206</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83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152204</xdr:rowOff>
    </xdr:from>
    <xdr:to>
      <xdr:col>6</xdr:col>
      <xdr:colOff>38100</xdr:colOff>
      <xdr:row>57</xdr:row>
      <xdr:rowOff>82354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75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73481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84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19731</xdr:rowOff>
    </xdr:from>
    <xdr:to>
      <xdr:col>24</xdr:col>
      <xdr:colOff>62865</xdr:colOff>
      <xdr:row>78</xdr:row>
      <xdr:rowOff>111491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92681"/>
          <a:ext cx="1270" cy="129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115318</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488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111491</xdr:rowOff>
    </xdr:from>
    <xdr:to>
      <xdr:col>24</xdr:col>
      <xdr:colOff>152400</xdr:colOff>
      <xdr:row>78</xdr:row>
      <xdr:rowOff>111491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48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137858</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96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19731</xdr:rowOff>
    </xdr:from>
    <xdr:to>
      <xdr:col>24</xdr:col>
      <xdr:colOff>152400</xdr:colOff>
      <xdr:row>71</xdr:row>
      <xdr:rowOff>19731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9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97684</xdr:rowOff>
    </xdr:from>
    <xdr:to>
      <xdr:col>24</xdr:col>
      <xdr:colOff>63500</xdr:colOff>
      <xdr:row>76</xdr:row>
      <xdr:rowOff>134716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3797300" y="13127884"/>
          <a:ext cx="838200" cy="3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89044</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3119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110617</xdr:rowOff>
    </xdr:from>
    <xdr:to>
      <xdr:col>24</xdr:col>
      <xdr:colOff>114300</xdr:colOff>
      <xdr:row>77</xdr:row>
      <xdr:rowOff>40767</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145964</xdr:rowOff>
    </xdr:from>
    <xdr:to>
      <xdr:col>19</xdr:col>
      <xdr:colOff>177800</xdr:colOff>
      <xdr:row>76</xdr:row>
      <xdr:rowOff>97684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2908300" y="13004714"/>
          <a:ext cx="889000" cy="12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110937</xdr:rowOff>
    </xdr:from>
    <xdr:to>
      <xdr:col>20</xdr:col>
      <xdr:colOff>38100</xdr:colOff>
      <xdr:row>77</xdr:row>
      <xdr:rowOff>41087</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14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32214</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62428" y="1323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145964</xdr:rowOff>
    </xdr:from>
    <xdr:to>
      <xdr:col>15</xdr:col>
      <xdr:colOff>50800</xdr:colOff>
      <xdr:row>76</xdr:row>
      <xdr:rowOff>130144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019300" y="13004714"/>
          <a:ext cx="889000" cy="15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118709</xdr:rowOff>
    </xdr:from>
    <xdr:to>
      <xdr:col>15</xdr:col>
      <xdr:colOff>101600</xdr:colOff>
      <xdr:row>77</xdr:row>
      <xdr:rowOff>48859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14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39986</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32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130144</xdr:rowOff>
    </xdr:from>
    <xdr:to>
      <xdr:col>10</xdr:col>
      <xdr:colOff>114300</xdr:colOff>
      <xdr:row>77</xdr:row>
      <xdr:rowOff>13604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1130300" y="13160344"/>
          <a:ext cx="889000" cy="5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156840</xdr:rowOff>
    </xdr:from>
    <xdr:to>
      <xdr:col>10</xdr:col>
      <xdr:colOff>165100</xdr:colOff>
      <xdr:row>77</xdr:row>
      <xdr:rowOff>86990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78117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327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20275</xdr:rowOff>
    </xdr:from>
    <xdr:to>
      <xdr:col>6</xdr:col>
      <xdr:colOff>38100</xdr:colOff>
      <xdr:row>77</xdr:row>
      <xdr:rowOff>121875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2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113002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331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83916</xdr:rowOff>
    </xdr:from>
    <xdr:to>
      <xdr:col>24</xdr:col>
      <xdr:colOff>114300</xdr:colOff>
      <xdr:row>77</xdr:row>
      <xdr:rowOff>14066</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311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106794</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296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46884</xdr:rowOff>
    </xdr:from>
    <xdr:to>
      <xdr:col>20</xdr:col>
      <xdr:colOff>38100</xdr:colOff>
      <xdr:row>76</xdr:row>
      <xdr:rowOff>148484</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0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165010</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62428" y="1285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95164</xdr:rowOff>
    </xdr:from>
    <xdr:to>
      <xdr:col>15</xdr:col>
      <xdr:colOff>101600</xdr:colOff>
      <xdr:row>76</xdr:row>
      <xdr:rowOff>25313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29539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41841</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41111" y="1272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79344</xdr:rowOff>
    </xdr:from>
    <xdr:to>
      <xdr:col>10</xdr:col>
      <xdr:colOff>165100</xdr:colOff>
      <xdr:row>77</xdr:row>
      <xdr:rowOff>9494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10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26022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288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134254</xdr:rowOff>
    </xdr:from>
    <xdr:to>
      <xdr:col>6</xdr:col>
      <xdr:colOff>38100</xdr:colOff>
      <xdr:row>77</xdr:row>
      <xdr:rowOff>64404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1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80932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293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103820</xdr:rowOff>
    </xdr:from>
    <xdr:to>
      <xdr:col>24</xdr:col>
      <xdr:colOff>62865</xdr:colOff>
      <xdr:row>99</xdr:row>
      <xdr:rowOff>61748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34320"/>
          <a:ext cx="1270" cy="150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65575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3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61748</xdr:rowOff>
    </xdr:from>
    <xdr:to>
      <xdr:col>24</xdr:col>
      <xdr:colOff>152400</xdr:colOff>
      <xdr:row>99</xdr:row>
      <xdr:rowOff>61748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50497</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0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103820</xdr:rowOff>
    </xdr:from>
    <xdr:to>
      <xdr:col>24</xdr:col>
      <xdr:colOff>152400</xdr:colOff>
      <xdr:row>90</xdr:row>
      <xdr:rowOff>103820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3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133734</xdr:rowOff>
    </xdr:from>
    <xdr:to>
      <xdr:col>24</xdr:col>
      <xdr:colOff>63500</xdr:colOff>
      <xdr:row>95</xdr:row>
      <xdr:rowOff>102634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250034"/>
          <a:ext cx="838200" cy="14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166288</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282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16411</xdr:rowOff>
    </xdr:from>
    <xdr:to>
      <xdr:col>24</xdr:col>
      <xdr:colOff>114300</xdr:colOff>
      <xdr:row>95</xdr:row>
      <xdr:rowOff>118011</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120073</xdr:rowOff>
    </xdr:from>
    <xdr:to>
      <xdr:col>19</xdr:col>
      <xdr:colOff>177800</xdr:colOff>
      <xdr:row>95</xdr:row>
      <xdr:rowOff>102634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236373"/>
          <a:ext cx="889000" cy="1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108234</xdr:rowOff>
    </xdr:from>
    <xdr:to>
      <xdr:col>20</xdr:col>
      <xdr:colOff>38100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29511</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120073</xdr:rowOff>
    </xdr:from>
    <xdr:to>
      <xdr:col>15</xdr:col>
      <xdr:colOff>50800</xdr:colOff>
      <xdr:row>96</xdr:row>
      <xdr:rowOff>22679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236373"/>
          <a:ext cx="889000" cy="24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166864</xdr:rowOff>
    </xdr:from>
    <xdr:to>
      <xdr:col>15</xdr:col>
      <xdr:colOff>101600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88141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22679</xdr:rowOff>
    </xdr:from>
    <xdr:to>
      <xdr:col>10</xdr:col>
      <xdr:colOff>114300</xdr:colOff>
      <xdr:row>96</xdr:row>
      <xdr:rowOff>57730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481879"/>
          <a:ext cx="889000" cy="3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60913</xdr:rowOff>
    </xdr:from>
    <xdr:to>
      <xdr:col>10</xdr:col>
      <xdr:colOff>165100</xdr:colOff>
      <xdr:row>96</xdr:row>
      <xdr:rowOff>162513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153640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75642</xdr:rowOff>
    </xdr:from>
    <xdr:to>
      <xdr:col>6</xdr:col>
      <xdr:colOff>38100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168369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82934</xdr:rowOff>
    </xdr:from>
    <xdr:to>
      <xdr:col>24</xdr:col>
      <xdr:colOff>114300</xdr:colOff>
      <xdr:row>95</xdr:row>
      <xdr:rowOff>13084</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19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105811</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050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51834</xdr:rowOff>
    </xdr:from>
    <xdr:to>
      <xdr:col>20</xdr:col>
      <xdr:colOff>38100</xdr:colOff>
      <xdr:row>95</xdr:row>
      <xdr:rowOff>153434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169961</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30111" y="1611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69273</xdr:rowOff>
    </xdr:from>
    <xdr:to>
      <xdr:col>15</xdr:col>
      <xdr:colOff>101600</xdr:colOff>
      <xdr:row>94</xdr:row>
      <xdr:rowOff>170873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1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15950</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96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143329</xdr:rowOff>
    </xdr:from>
    <xdr:to>
      <xdr:col>10</xdr:col>
      <xdr:colOff>165100</xdr:colOff>
      <xdr:row>96</xdr:row>
      <xdr:rowOff>73479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43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90006</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52111" y="1620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6930</xdr:rowOff>
    </xdr:from>
    <xdr:to>
      <xdr:col>6</xdr:col>
      <xdr:colOff>38100</xdr:colOff>
      <xdr:row>96</xdr:row>
      <xdr:rowOff>108530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4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125057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624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136737</xdr:rowOff>
    </xdr:from>
    <xdr:to>
      <xdr:col>54</xdr:col>
      <xdr:colOff>189865</xdr:colOff>
      <xdr:row>37</xdr:row>
      <xdr:rowOff>98465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451687"/>
          <a:ext cx="1270" cy="99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102292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44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98465</xdr:rowOff>
    </xdr:from>
    <xdr:to>
      <xdr:col>55</xdr:col>
      <xdr:colOff>88900</xdr:colOff>
      <xdr:row>37</xdr:row>
      <xdr:rowOff>98465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44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83414</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522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136737</xdr:rowOff>
    </xdr:from>
    <xdr:to>
      <xdr:col>55</xdr:col>
      <xdr:colOff>88900</xdr:colOff>
      <xdr:row>31</xdr:row>
      <xdr:rowOff>136737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451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36693</xdr:rowOff>
    </xdr:from>
    <xdr:to>
      <xdr:col>55</xdr:col>
      <xdr:colOff>0</xdr:colOff>
      <xdr:row>35</xdr:row>
      <xdr:rowOff>72515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9639300" y="6037443"/>
          <a:ext cx="838200" cy="3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55746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60564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77319</xdr:rowOff>
    </xdr:from>
    <xdr:to>
      <xdr:col>55</xdr:col>
      <xdr:colOff>50800</xdr:colOff>
      <xdr:row>36</xdr:row>
      <xdr:rowOff>7469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07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36693</xdr:rowOff>
    </xdr:from>
    <xdr:to>
      <xdr:col>50</xdr:col>
      <xdr:colOff>114300</xdr:colOff>
      <xdr:row>35</xdr:row>
      <xdr:rowOff>122788</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8750300" y="6037443"/>
          <a:ext cx="889000" cy="8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84049</xdr:rowOff>
    </xdr:from>
    <xdr:to>
      <xdr:col>50</xdr:col>
      <xdr:colOff>165100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5326</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39795" y="617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60499</xdr:rowOff>
    </xdr:from>
    <xdr:to>
      <xdr:col>45</xdr:col>
      <xdr:colOff>177800</xdr:colOff>
      <xdr:row>35</xdr:row>
      <xdr:rowOff>122788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7861300" y="5718349"/>
          <a:ext cx="889000" cy="40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115797</xdr:rowOff>
    </xdr:from>
    <xdr:to>
      <xdr:col>46</xdr:col>
      <xdr:colOff>38100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37074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50795" y="62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60499</xdr:rowOff>
    </xdr:from>
    <xdr:to>
      <xdr:col>41</xdr:col>
      <xdr:colOff>50800</xdr:colOff>
      <xdr:row>36</xdr:row>
      <xdr:rowOff>13344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5718349"/>
          <a:ext cx="889000" cy="46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167287</xdr:rowOff>
    </xdr:from>
    <xdr:to>
      <xdr:col>41</xdr:col>
      <xdr:colOff>101600</xdr:colOff>
      <xdr:row>33</xdr:row>
      <xdr:rowOff>97437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113964</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61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28600</xdr:rowOff>
    </xdr:from>
    <xdr:to>
      <xdr:col>36</xdr:col>
      <xdr:colOff>165100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121327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629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21715</xdr:rowOff>
    </xdr:from>
    <xdr:to>
      <xdr:col>55</xdr:col>
      <xdr:colOff>50800</xdr:colOff>
      <xdr:row>35</xdr:row>
      <xdr:rowOff>123315</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02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44592</xdr:rowOff>
    </xdr:from>
    <xdr:ext cx="599010"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5873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157343</xdr:rowOff>
    </xdr:from>
    <xdr:to>
      <xdr:col>50</xdr:col>
      <xdr:colOff>165100</xdr:colOff>
      <xdr:row>35</xdr:row>
      <xdr:rowOff>87493</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598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104020</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39795" y="576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71988</xdr:rowOff>
    </xdr:from>
    <xdr:to>
      <xdr:col>46</xdr:col>
      <xdr:colOff>38100</xdr:colOff>
      <xdr:row>36</xdr:row>
      <xdr:rowOff>2138</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0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18665</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50795" y="5847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9699</xdr:rowOff>
    </xdr:from>
    <xdr:to>
      <xdr:col>41</xdr:col>
      <xdr:colOff>101600</xdr:colOff>
      <xdr:row>33</xdr:row>
      <xdr:rowOff>111299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566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102426</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76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133994</xdr:rowOff>
    </xdr:from>
    <xdr:to>
      <xdr:col>36</xdr:col>
      <xdr:colOff>165100</xdr:colOff>
      <xdr:row>36</xdr:row>
      <xdr:rowOff>64144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1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80671</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90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84604</xdr:rowOff>
    </xdr:from>
    <xdr:to>
      <xdr:col>54</xdr:col>
      <xdr:colOff>189865</xdr:colOff>
      <xdr:row>59</xdr:row>
      <xdr:rowOff>61189</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57104"/>
          <a:ext cx="1270" cy="151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65016</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8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61189</xdr:rowOff>
    </xdr:from>
    <xdr:to>
      <xdr:col>55</xdr:col>
      <xdr:colOff>88900</xdr:colOff>
      <xdr:row>59</xdr:row>
      <xdr:rowOff>61189</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7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31281</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3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84604</xdr:rowOff>
    </xdr:from>
    <xdr:to>
      <xdr:col>55</xdr:col>
      <xdr:colOff>88900</xdr:colOff>
      <xdr:row>50</xdr:row>
      <xdr:rowOff>84604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57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81799</xdr:rowOff>
    </xdr:from>
    <xdr:to>
      <xdr:col>55</xdr:col>
      <xdr:colOff>0</xdr:colOff>
      <xdr:row>58</xdr:row>
      <xdr:rowOff>148051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682999"/>
          <a:ext cx="838200" cy="40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29853</xdr:rowOff>
    </xdr:from>
    <xdr:ext cx="599010"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802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51426</xdr:rowOff>
    </xdr:from>
    <xdr:to>
      <xdr:col>55</xdr:col>
      <xdr:colOff>50800</xdr:colOff>
      <xdr:row>57</xdr:row>
      <xdr:rowOff>153026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82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96703</xdr:rowOff>
    </xdr:from>
    <xdr:to>
      <xdr:col>50</xdr:col>
      <xdr:colOff>114300</xdr:colOff>
      <xdr:row>58</xdr:row>
      <xdr:rowOff>148051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10040803"/>
          <a:ext cx="889000" cy="5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92695</xdr:rowOff>
    </xdr:from>
    <xdr:to>
      <xdr:col>50</xdr:col>
      <xdr:colOff>165100</xdr:colOff>
      <xdr:row>58</xdr:row>
      <xdr:rowOff>22845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6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39372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6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96703</xdr:rowOff>
    </xdr:from>
    <xdr:to>
      <xdr:col>45</xdr:col>
      <xdr:colOff>177800</xdr:colOff>
      <xdr:row>58</xdr:row>
      <xdr:rowOff>134060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10040803"/>
          <a:ext cx="889000" cy="37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71729</xdr:rowOff>
    </xdr:from>
    <xdr:to>
      <xdr:col>46</xdr:col>
      <xdr:colOff>38100</xdr:colOff>
      <xdr:row>58</xdr:row>
      <xdr:rowOff>1879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84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18406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6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134060</xdr:rowOff>
    </xdr:from>
    <xdr:to>
      <xdr:col>41</xdr:col>
      <xdr:colOff>50800</xdr:colOff>
      <xdr:row>59</xdr:row>
      <xdr:rowOff>8255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6972300" y="10078160"/>
          <a:ext cx="889000" cy="4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8126</xdr:rowOff>
    </xdr:from>
    <xdr:to>
      <xdr:col>41</xdr:col>
      <xdr:colOff>101600</xdr:colOff>
      <xdr:row>57</xdr:row>
      <xdr:rowOff>109726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78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126253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61795" y="955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53336</xdr:rowOff>
    </xdr:from>
    <xdr:to>
      <xdr:col>36</xdr:col>
      <xdr:colOff>165100</xdr:colOff>
      <xdr:row>57</xdr:row>
      <xdr:rowOff>154936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672795" y="960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30999</xdr:rowOff>
    </xdr:from>
    <xdr:to>
      <xdr:col>55</xdr:col>
      <xdr:colOff>50800</xdr:colOff>
      <xdr:row>56</xdr:row>
      <xdr:rowOff>132599</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63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53876</xdr:rowOff>
    </xdr:from>
    <xdr:ext cx="599010"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483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97251</xdr:rowOff>
    </xdr:from>
    <xdr:to>
      <xdr:col>50</xdr:col>
      <xdr:colOff>165100</xdr:colOff>
      <xdr:row>59</xdr:row>
      <xdr:rowOff>27401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4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18528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13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45903</xdr:rowOff>
    </xdr:from>
    <xdr:to>
      <xdr:col>46</xdr:col>
      <xdr:colOff>38100</xdr:colOff>
      <xdr:row>58</xdr:row>
      <xdr:rowOff>147503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99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138630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08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83260</xdr:rowOff>
    </xdr:from>
    <xdr:to>
      <xdr:col>41</xdr:col>
      <xdr:colOff>101600</xdr:colOff>
      <xdr:row>59</xdr:row>
      <xdr:rowOff>13410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100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4537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1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128905</xdr:rowOff>
    </xdr:from>
    <xdr:to>
      <xdr:col>36</xdr:col>
      <xdr:colOff>165100</xdr:colOff>
      <xdr:row>59</xdr:row>
      <xdr:rowOff>59055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50182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1016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97637</xdr:rowOff>
    </xdr:from>
    <xdr:to>
      <xdr:col>54</xdr:col>
      <xdr:colOff>189865</xdr:colOff>
      <xdr:row>79</xdr:row>
      <xdr:rowOff>98879</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99137"/>
          <a:ext cx="1270" cy="1544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44314</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97637</xdr:rowOff>
    </xdr:from>
    <xdr:to>
      <xdr:col>55</xdr:col>
      <xdr:colOff>88900</xdr:colOff>
      <xdr:row>70</xdr:row>
      <xdr:rowOff>97637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9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74168</xdr:rowOff>
    </xdr:from>
    <xdr:to>
      <xdr:col>55</xdr:col>
      <xdr:colOff>0</xdr:colOff>
      <xdr:row>79</xdr:row>
      <xdr:rowOff>94111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618718"/>
          <a:ext cx="838200" cy="1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143259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7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120382</xdr:rowOff>
    </xdr:from>
    <xdr:to>
      <xdr:col>55</xdr:col>
      <xdr:colOff>50800</xdr:colOff>
      <xdr:row>78</xdr:row>
      <xdr:rowOff>50532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2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113150</xdr:rowOff>
    </xdr:from>
    <xdr:to>
      <xdr:col>50</xdr:col>
      <xdr:colOff>114300</xdr:colOff>
      <xdr:row>79</xdr:row>
      <xdr:rowOff>94111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86250"/>
          <a:ext cx="889000" cy="15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107265</xdr:rowOff>
    </xdr:from>
    <xdr:to>
      <xdr:col>50</xdr:col>
      <xdr:colOff>165100</xdr:colOff>
      <xdr:row>78</xdr:row>
      <xdr:rowOff>37415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0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53942</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113150</xdr:rowOff>
    </xdr:from>
    <xdr:to>
      <xdr:col>45</xdr:col>
      <xdr:colOff>177800</xdr:colOff>
      <xdr:row>79</xdr:row>
      <xdr:rowOff>4978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86250"/>
          <a:ext cx="889000" cy="6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27690</xdr:rowOff>
    </xdr:from>
    <xdr:to>
      <xdr:col>46</xdr:col>
      <xdr:colOff>38100</xdr:colOff>
      <xdr:row>77</xdr:row>
      <xdr:rowOff>129290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145817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00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4978</xdr:rowOff>
    </xdr:from>
    <xdr:to>
      <xdr:col>41</xdr:col>
      <xdr:colOff>50800</xdr:colOff>
      <xdr:row>79</xdr:row>
      <xdr:rowOff>55020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549528"/>
          <a:ext cx="889000" cy="5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74008</xdr:rowOff>
    </xdr:from>
    <xdr:to>
      <xdr:col>41</xdr:col>
      <xdr:colOff>101600</xdr:colOff>
      <xdr:row>77</xdr:row>
      <xdr:rowOff>4158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20686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87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152495</xdr:rowOff>
    </xdr:from>
    <xdr:to>
      <xdr:col>36</xdr:col>
      <xdr:colOff>165100</xdr:colOff>
      <xdr:row>77</xdr:row>
      <xdr:rowOff>82645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99172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5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23368</xdr:rowOff>
    </xdr:from>
    <xdr:to>
      <xdr:col>55</xdr:col>
      <xdr:colOff>50800</xdr:colOff>
      <xdr:row>79</xdr:row>
      <xdr:rowOff>124968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109745</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82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43311</xdr:rowOff>
    </xdr:from>
    <xdr:to>
      <xdr:col>50</xdr:col>
      <xdr:colOff>165100</xdr:colOff>
      <xdr:row>79</xdr:row>
      <xdr:rowOff>144911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136038</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680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62350</xdr:rowOff>
    </xdr:from>
    <xdr:to>
      <xdr:col>46</xdr:col>
      <xdr:colOff>38100</xdr:colOff>
      <xdr:row>78</xdr:row>
      <xdr:rowOff>163950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3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155077</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52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125628</xdr:rowOff>
    </xdr:from>
    <xdr:to>
      <xdr:col>41</xdr:col>
      <xdr:colOff>101600</xdr:colOff>
      <xdr:row>79</xdr:row>
      <xdr:rowOff>55778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9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46905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91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4220</xdr:rowOff>
    </xdr:from>
    <xdr:to>
      <xdr:col>36</xdr:col>
      <xdr:colOff>165100</xdr:colOff>
      <xdr:row>79</xdr:row>
      <xdr:rowOff>105820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54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96947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64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29899</xdr:rowOff>
    </xdr:from>
    <xdr:to>
      <xdr:col>54</xdr:col>
      <xdr:colOff>189865</xdr:colOff>
      <xdr:row>98</xdr:row>
      <xdr:rowOff>106197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60399"/>
          <a:ext cx="1270" cy="1447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110024</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1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106197</xdr:rowOff>
    </xdr:from>
    <xdr:to>
      <xdr:col>55</xdr:col>
      <xdr:colOff>88900</xdr:colOff>
      <xdr:row>98</xdr:row>
      <xdr:rowOff>106197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148026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29899</xdr:rowOff>
    </xdr:from>
    <xdr:to>
      <xdr:col>55</xdr:col>
      <xdr:colOff>88900</xdr:colOff>
      <xdr:row>90</xdr:row>
      <xdr:rowOff>29899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60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108629</xdr:rowOff>
    </xdr:from>
    <xdr:to>
      <xdr:col>55</xdr:col>
      <xdr:colOff>0</xdr:colOff>
      <xdr:row>98</xdr:row>
      <xdr:rowOff>4794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224929"/>
          <a:ext cx="838200" cy="58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92587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551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114160</xdr:rowOff>
    </xdr:from>
    <xdr:to>
      <xdr:col>55</xdr:col>
      <xdr:colOff>50800</xdr:colOff>
      <xdr:row>97</xdr:row>
      <xdr:rowOff>44310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170369</xdr:rowOff>
    </xdr:from>
    <xdr:to>
      <xdr:col>50</xdr:col>
      <xdr:colOff>114300</xdr:colOff>
      <xdr:row>98</xdr:row>
      <xdr:rowOff>4794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801019"/>
          <a:ext cx="8890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10024</xdr:rowOff>
    </xdr:from>
    <xdr:to>
      <xdr:col>50</xdr:col>
      <xdr:colOff>165100</xdr:colOff>
      <xdr:row>97</xdr:row>
      <xdr:rowOff>111624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128151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1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170369</xdr:rowOff>
    </xdr:from>
    <xdr:to>
      <xdr:col>45</xdr:col>
      <xdr:colOff>177800</xdr:colOff>
      <xdr:row>98</xdr:row>
      <xdr:rowOff>36139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801019"/>
          <a:ext cx="889000" cy="3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11432</xdr:rowOff>
    </xdr:from>
    <xdr:to>
      <xdr:col>46</xdr:col>
      <xdr:colOff>38100</xdr:colOff>
      <xdr:row>97</xdr:row>
      <xdr:rowOff>113032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36139</xdr:rowOff>
    </xdr:from>
    <xdr:to>
      <xdr:col>41</xdr:col>
      <xdr:colOff>50800</xdr:colOff>
      <xdr:row>98</xdr:row>
      <xdr:rowOff>63531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838239"/>
          <a:ext cx="889000" cy="2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148893</xdr:rowOff>
    </xdr:from>
    <xdr:to>
      <xdr:col>41</xdr:col>
      <xdr:colOff>101600</xdr:colOff>
      <xdr:row>97</xdr:row>
      <xdr:rowOff>79043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95570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7386</xdr:rowOff>
    </xdr:from>
    <xdr:to>
      <xdr:col>36</xdr:col>
      <xdr:colOff>165100</xdr:colOff>
      <xdr:row>97</xdr:row>
      <xdr:rowOff>108986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125513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57829</xdr:rowOff>
    </xdr:from>
    <xdr:to>
      <xdr:col>55</xdr:col>
      <xdr:colOff>50800</xdr:colOff>
      <xdr:row>94</xdr:row>
      <xdr:rowOff>159429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17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80706</xdr:rowOff>
    </xdr:from>
    <xdr:ext cx="599010"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02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125444</xdr:rowOff>
    </xdr:from>
    <xdr:to>
      <xdr:col>50</xdr:col>
      <xdr:colOff>165100</xdr:colOff>
      <xdr:row>98</xdr:row>
      <xdr:rowOff>55594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5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46721</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4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119569</xdr:rowOff>
    </xdr:from>
    <xdr:to>
      <xdr:col>46</xdr:col>
      <xdr:colOff>38100</xdr:colOff>
      <xdr:row>98</xdr:row>
      <xdr:rowOff>49719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5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40846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84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156789</xdr:rowOff>
    </xdr:from>
    <xdr:to>
      <xdr:col>41</xdr:col>
      <xdr:colOff>101600</xdr:colOff>
      <xdr:row>98</xdr:row>
      <xdr:rowOff>86939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8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78066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8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12731</xdr:rowOff>
    </xdr:from>
    <xdr:to>
      <xdr:col>36</xdr:col>
      <xdr:colOff>165100</xdr:colOff>
      <xdr:row>98</xdr:row>
      <xdr:rowOff>114331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8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105458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90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20188</xdr:rowOff>
    </xdr:from>
    <xdr:to>
      <xdr:col>85</xdr:col>
      <xdr:colOff>126364</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506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138315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2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20188</xdr:rowOff>
    </xdr:from>
    <xdr:to>
      <xdr:col>86</xdr:col>
      <xdr:colOff>25400</xdr:colOff>
      <xdr:row>32</xdr:row>
      <xdr:rowOff>20188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5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137528</xdr:rowOff>
    </xdr:from>
    <xdr:to>
      <xdr:col>85</xdr:col>
      <xdr:colOff>127000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652628"/>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7101</xdr:rowOff>
    </xdr:from>
    <xdr:ext cx="469744"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350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155674</xdr:rowOff>
    </xdr:from>
    <xdr:to>
      <xdr:col>85</xdr:col>
      <xdr:colOff>177800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137528</xdr:rowOff>
    </xdr:from>
    <xdr:to>
      <xdr:col>81</xdr:col>
      <xdr:colOff>50800</xdr:colOff>
      <xdr:row>38</xdr:row>
      <xdr:rowOff>138054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4592300" y="6652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103850</xdr:rowOff>
    </xdr:from>
    <xdr:to>
      <xdr:col>81</xdr:col>
      <xdr:colOff>101600</xdr:colOff>
      <xdr:row>38</xdr:row>
      <xdr:rowOff>34000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50527</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46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138054</xdr:rowOff>
    </xdr:from>
    <xdr:to>
      <xdr:col>76</xdr:col>
      <xdr:colOff>114300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3703300" y="6653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102342</xdr:rowOff>
    </xdr:from>
    <xdr:to>
      <xdr:col>76</xdr:col>
      <xdr:colOff>165100</xdr:colOff>
      <xdr:row>38</xdr:row>
      <xdr:rowOff>32492</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49019</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357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140381</xdr:rowOff>
    </xdr:from>
    <xdr:to>
      <xdr:col>72</xdr:col>
      <xdr:colOff>38100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8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110937</xdr:rowOff>
    </xdr:from>
    <xdr:to>
      <xdr:col>67</xdr:col>
      <xdr:colOff>101600</xdr:colOff>
      <xdr:row>38</xdr:row>
      <xdr:rowOff>41087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45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57614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22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86728</xdr:rowOff>
    </xdr:from>
    <xdr:to>
      <xdr:col>81</xdr:col>
      <xdr:colOff>101600</xdr:colOff>
      <xdr:row>39</xdr:row>
      <xdr:rowOff>16878</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6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8005</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24333" y="6694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87254</xdr:rowOff>
    </xdr:from>
    <xdr:to>
      <xdr:col>76</xdr:col>
      <xdr:colOff>165100</xdr:colOff>
      <xdr:row>39</xdr:row>
      <xdr:rowOff>17404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8531</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35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102415</xdr:rowOff>
    </xdr:from>
    <xdr:to>
      <xdr:col>85</xdr:col>
      <xdr:colOff>126364</xdr:colOff>
      <xdr:row>77</xdr:row>
      <xdr:rowOff>137522</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103915"/>
          <a:ext cx="1269" cy="123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141349</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3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137522</xdr:rowOff>
    </xdr:from>
    <xdr:to>
      <xdr:col>86</xdr:col>
      <xdr:colOff>25400</xdr:colOff>
      <xdr:row>77</xdr:row>
      <xdr:rowOff>137522</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33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49092</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1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102415</xdr:rowOff>
    </xdr:from>
    <xdr:to>
      <xdr:col>86</xdr:col>
      <xdr:colOff>25400</xdr:colOff>
      <xdr:row>70</xdr:row>
      <xdr:rowOff>102415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10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12953</xdr:rowOff>
    </xdr:from>
    <xdr:to>
      <xdr:col>85</xdr:col>
      <xdr:colOff>127000</xdr:colOff>
      <xdr:row>76</xdr:row>
      <xdr:rowOff>20022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043153"/>
          <a:ext cx="838200" cy="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143146</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2830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120269</xdr:rowOff>
    </xdr:from>
    <xdr:to>
      <xdr:col>85</xdr:col>
      <xdr:colOff>177800</xdr:colOff>
      <xdr:row>76</xdr:row>
      <xdr:rowOff>50419</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297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20022</xdr:rowOff>
    </xdr:from>
    <xdr:to>
      <xdr:col>81</xdr:col>
      <xdr:colOff>50800</xdr:colOff>
      <xdr:row>76</xdr:row>
      <xdr:rowOff>39660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050222"/>
          <a:ext cx="889000" cy="1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128219</xdr:rowOff>
    </xdr:from>
    <xdr:to>
      <xdr:col>81</xdr:col>
      <xdr:colOff>101600</xdr:colOff>
      <xdr:row>76</xdr:row>
      <xdr:rowOff>58369</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29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74896</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76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39660</xdr:rowOff>
    </xdr:from>
    <xdr:to>
      <xdr:col>76</xdr:col>
      <xdr:colOff>114300</xdr:colOff>
      <xdr:row>76</xdr:row>
      <xdr:rowOff>79189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069860"/>
          <a:ext cx="889000" cy="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147188</xdr:rowOff>
    </xdr:from>
    <xdr:to>
      <xdr:col>76</xdr:col>
      <xdr:colOff>165100</xdr:colOff>
      <xdr:row>76</xdr:row>
      <xdr:rowOff>77338</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00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93864</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7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79189</xdr:rowOff>
    </xdr:from>
    <xdr:to>
      <xdr:col>71</xdr:col>
      <xdr:colOff>177800</xdr:colOff>
      <xdr:row>76</xdr:row>
      <xdr:rowOff>93374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109389"/>
          <a:ext cx="889000" cy="1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158057</xdr:rowOff>
    </xdr:from>
    <xdr:to>
      <xdr:col>72</xdr:col>
      <xdr:colOff>38100</xdr:colOff>
      <xdr:row>76</xdr:row>
      <xdr:rowOff>88207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01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104734</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7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8576</xdr:rowOff>
    </xdr:from>
    <xdr:to>
      <xdr:col>67</xdr:col>
      <xdr:colOff>101600</xdr:colOff>
      <xdr:row>76</xdr:row>
      <xdr:rowOff>110176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03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126702</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81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133603</xdr:rowOff>
    </xdr:from>
    <xdr:to>
      <xdr:col>85</xdr:col>
      <xdr:colOff>177800</xdr:colOff>
      <xdr:row>76</xdr:row>
      <xdr:rowOff>63753</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29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112030</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297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140672</xdr:rowOff>
    </xdr:from>
    <xdr:to>
      <xdr:col>81</xdr:col>
      <xdr:colOff>101600</xdr:colOff>
      <xdr:row>76</xdr:row>
      <xdr:rowOff>70822</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299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61949</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09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160310</xdr:rowOff>
    </xdr:from>
    <xdr:to>
      <xdr:col>76</xdr:col>
      <xdr:colOff>165100</xdr:colOff>
      <xdr:row>76</xdr:row>
      <xdr:rowOff>90460</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01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81587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11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28389</xdr:rowOff>
    </xdr:from>
    <xdr:to>
      <xdr:col>72</xdr:col>
      <xdr:colOff>38100</xdr:colOff>
      <xdr:row>76</xdr:row>
      <xdr:rowOff>129989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05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121116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5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42574</xdr:rowOff>
    </xdr:from>
    <xdr:to>
      <xdr:col>67</xdr:col>
      <xdr:colOff>101600</xdr:colOff>
      <xdr:row>76</xdr:row>
      <xdr:rowOff>144174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07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135301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16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143011</xdr:rowOff>
    </xdr:from>
    <xdr:to>
      <xdr:col>85</xdr:col>
      <xdr:colOff>126364</xdr:colOff>
      <xdr:row>99</xdr:row>
      <xdr:rowOff>39551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44961"/>
          <a:ext cx="1269" cy="126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1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89688</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2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143011</xdr:rowOff>
    </xdr:from>
    <xdr:to>
      <xdr:col>86</xdr:col>
      <xdr:colOff>25400</xdr:colOff>
      <xdr:row>91</xdr:row>
      <xdr:rowOff>143011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4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8990</xdr:rowOff>
    </xdr:from>
    <xdr:to>
      <xdr:col>85</xdr:col>
      <xdr:colOff>127000</xdr:colOff>
      <xdr:row>98</xdr:row>
      <xdr:rowOff>70555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11090"/>
          <a:ext cx="838200" cy="6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31515</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62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8638</xdr:rowOff>
    </xdr:from>
    <xdr:to>
      <xdr:col>85</xdr:col>
      <xdr:colOff>177800</xdr:colOff>
      <xdr:row>98</xdr:row>
      <xdr:rowOff>110238</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8990</xdr:rowOff>
    </xdr:from>
    <xdr:to>
      <xdr:col>81</xdr:col>
      <xdr:colOff>50800</xdr:colOff>
      <xdr:row>98</xdr:row>
      <xdr:rowOff>85705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11090"/>
          <a:ext cx="889000" cy="7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4607</xdr:rowOff>
    </xdr:from>
    <xdr:to>
      <xdr:col>81</xdr:col>
      <xdr:colOff>101600</xdr:colOff>
      <xdr:row>98</xdr:row>
      <xdr:rowOff>106207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97334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85705</xdr:rowOff>
    </xdr:from>
    <xdr:to>
      <xdr:col>76</xdr:col>
      <xdr:colOff>114300</xdr:colOff>
      <xdr:row>99</xdr:row>
      <xdr:rowOff>5184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87805"/>
          <a:ext cx="889000" cy="9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160860</xdr:rowOff>
    </xdr:from>
    <xdr:to>
      <xdr:col>76</xdr:col>
      <xdr:colOff>165100</xdr:colOff>
      <xdr:row>98</xdr:row>
      <xdr:rowOff>91010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107537</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158559</xdr:rowOff>
    </xdr:from>
    <xdr:to>
      <xdr:col>71</xdr:col>
      <xdr:colOff>177800</xdr:colOff>
      <xdr:row>99</xdr:row>
      <xdr:rowOff>5184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960659"/>
          <a:ext cx="889000" cy="1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60947</xdr:rowOff>
    </xdr:from>
    <xdr:to>
      <xdr:col>72</xdr:col>
      <xdr:colOff>38100</xdr:colOff>
      <xdr:row>98</xdr:row>
      <xdr:rowOff>162547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7624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67233</xdr:rowOff>
    </xdr:from>
    <xdr:to>
      <xdr:col>67</xdr:col>
      <xdr:colOff>101600</xdr:colOff>
      <xdr:row>98</xdr:row>
      <xdr:rowOff>168833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9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13910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4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19755</xdr:rowOff>
    </xdr:from>
    <xdr:to>
      <xdr:col>85</xdr:col>
      <xdr:colOff>177800</xdr:colOff>
      <xdr:row>98</xdr:row>
      <xdr:rowOff>121355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2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169632</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80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129640</xdr:rowOff>
    </xdr:from>
    <xdr:to>
      <xdr:col>81</xdr:col>
      <xdr:colOff>101600</xdr:colOff>
      <xdr:row>98</xdr:row>
      <xdr:rowOff>59790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76317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3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34905</xdr:rowOff>
    </xdr:from>
    <xdr:to>
      <xdr:col>76</xdr:col>
      <xdr:colOff>165100</xdr:colOff>
      <xdr:row>98</xdr:row>
      <xdr:rowOff>136505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3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127632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2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125834</xdr:rowOff>
    </xdr:from>
    <xdr:to>
      <xdr:col>72</xdr:col>
      <xdr:colOff>38100</xdr:colOff>
      <xdr:row>99</xdr:row>
      <xdr:rowOff>55984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92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47111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70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107759</xdr:rowOff>
    </xdr:from>
    <xdr:to>
      <xdr:col>67</xdr:col>
      <xdr:colOff>101600</xdr:colOff>
      <xdr:row>99</xdr:row>
      <xdr:rowOff>37909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0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29036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7002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86116</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229616"/>
          <a:ext cx="1269" cy="1425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32793</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50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86116</xdr:rowOff>
    </xdr:from>
    <xdr:to>
      <xdr:col>116</xdr:col>
      <xdr:colOff>152400</xdr:colOff>
      <xdr:row>30</xdr:row>
      <xdr:rowOff>86116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22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44694</xdr:rowOff>
    </xdr:from>
    <xdr:to>
      <xdr:col>116</xdr:col>
      <xdr:colOff>63500</xdr:colOff>
      <xdr:row>37</xdr:row>
      <xdr:rowOff>20371</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216894"/>
          <a:ext cx="838200" cy="14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67327</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410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88900</xdr:rowOff>
    </xdr:from>
    <xdr:to>
      <xdr:col>116</xdr:col>
      <xdr:colOff>114300</xdr:colOff>
      <xdr:row>38</xdr:row>
      <xdr:rowOff>19050</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168229</xdr:rowOff>
    </xdr:from>
    <xdr:to>
      <xdr:col>111</xdr:col>
      <xdr:colOff>177800</xdr:colOff>
      <xdr:row>36</xdr:row>
      <xdr:rowOff>44694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5997529"/>
          <a:ext cx="889000" cy="21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105725</xdr:rowOff>
    </xdr:from>
    <xdr:to>
      <xdr:col>112</xdr:col>
      <xdr:colOff>38100</xdr:colOff>
      <xdr:row>38</xdr:row>
      <xdr:rowOff>35875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44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27002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54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79167</xdr:rowOff>
    </xdr:from>
    <xdr:to>
      <xdr:col>107</xdr:col>
      <xdr:colOff>50800</xdr:colOff>
      <xdr:row>34</xdr:row>
      <xdr:rowOff>168229</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5908467"/>
          <a:ext cx="889000" cy="8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82408</xdr:rowOff>
    </xdr:from>
    <xdr:to>
      <xdr:col>107</xdr:col>
      <xdr:colOff>101600</xdr:colOff>
      <xdr:row>38</xdr:row>
      <xdr:rowOff>12557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4260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3684</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58227</xdr:rowOff>
    </xdr:from>
    <xdr:to>
      <xdr:col>102</xdr:col>
      <xdr:colOff>114300</xdr:colOff>
      <xdr:row>34</xdr:row>
      <xdr:rowOff>79167</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5544627"/>
          <a:ext cx="889000" cy="36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63754</xdr:rowOff>
    </xdr:from>
    <xdr:to>
      <xdr:col>102</xdr:col>
      <xdr:colOff>165100</xdr:colOff>
      <xdr:row>37</xdr:row>
      <xdr:rowOff>165354</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4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156481</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5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51135</xdr:rowOff>
    </xdr:from>
    <xdr:to>
      <xdr:col>98</xdr:col>
      <xdr:colOff>38100</xdr:colOff>
      <xdr:row>37</xdr:row>
      <xdr:rowOff>152735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39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143863</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48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141021</xdr:rowOff>
    </xdr:from>
    <xdr:to>
      <xdr:col>116</xdr:col>
      <xdr:colOff>114300</xdr:colOff>
      <xdr:row>37</xdr:row>
      <xdr:rowOff>71171</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31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163898</xdr:rowOff>
    </xdr:from>
    <xdr:ext cx="469744"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16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165344</xdr:rowOff>
    </xdr:from>
    <xdr:to>
      <xdr:col>112</xdr:col>
      <xdr:colOff>38100</xdr:colOff>
      <xdr:row>36</xdr:row>
      <xdr:rowOff>95494</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16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112021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594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117429</xdr:rowOff>
    </xdr:from>
    <xdr:to>
      <xdr:col>107</xdr:col>
      <xdr:colOff>101600</xdr:colOff>
      <xdr:row>35</xdr:row>
      <xdr:rowOff>47579</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59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64106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572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28367</xdr:rowOff>
    </xdr:from>
    <xdr:to>
      <xdr:col>102</xdr:col>
      <xdr:colOff>165100</xdr:colOff>
      <xdr:row>34</xdr:row>
      <xdr:rowOff>129967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585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146494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5632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7427</xdr:rowOff>
    </xdr:from>
    <xdr:to>
      <xdr:col>98</xdr:col>
      <xdr:colOff>38100</xdr:colOff>
      <xdr:row>32</xdr:row>
      <xdr:rowOff>109027</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54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30</xdr:row>
      <xdr:rowOff>125554</xdr:rowOff>
    </xdr:from>
    <xdr:ext cx="534377"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389111" y="526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146215</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547265"/>
          <a:ext cx="1269" cy="161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92892</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3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146215</xdr:rowOff>
    </xdr:from>
    <xdr:to>
      <xdr:col>116</xdr:col>
      <xdr:colOff>152400</xdr:colOff>
      <xdr:row>49</xdr:row>
      <xdr:rowOff>146215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5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42850</xdr:rowOff>
    </xdr:from>
    <xdr:to>
      <xdr:col>116</xdr:col>
      <xdr:colOff>63500</xdr:colOff>
      <xdr:row>59</xdr:row>
      <xdr:rowOff>42888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1323300" y="10158400"/>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93946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66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71069</xdr:rowOff>
    </xdr:from>
    <xdr:to>
      <xdr:col>116</xdr:col>
      <xdr:colOff>114300</xdr:colOff>
      <xdr:row>59</xdr:row>
      <xdr:rowOff>1219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42888</xdr:rowOff>
    </xdr:from>
    <xdr:to>
      <xdr:col>111</xdr:col>
      <xdr:colOff>177800</xdr:colOff>
      <xdr:row>59</xdr:row>
      <xdr:rowOff>42926</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0434300" y="1015843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55638</xdr:rowOff>
    </xdr:from>
    <xdr:to>
      <xdr:col>112</xdr:col>
      <xdr:colOff>38100</xdr:colOff>
      <xdr:row>58</xdr:row>
      <xdr:rowOff>157238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42926</xdr:rowOff>
    </xdr:from>
    <xdr:to>
      <xdr:col>107</xdr:col>
      <xdr:colOff>50800</xdr:colOff>
      <xdr:row>59</xdr:row>
      <xdr:rowOff>42964</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19545300" y="1015847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55829</xdr:rowOff>
    </xdr:from>
    <xdr:to>
      <xdr:col>107</xdr:col>
      <xdr:colOff>101600</xdr:colOff>
      <xdr:row>58</xdr:row>
      <xdr:rowOff>157429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2506</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42964</xdr:rowOff>
    </xdr:from>
    <xdr:to>
      <xdr:col>102</xdr:col>
      <xdr:colOff>114300</xdr:colOff>
      <xdr:row>59</xdr:row>
      <xdr:rowOff>43002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8656300" y="10158514"/>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58420</xdr:rowOff>
    </xdr:from>
    <xdr:to>
      <xdr:col>102</xdr:col>
      <xdr:colOff>165100</xdr:colOff>
      <xdr:row>58</xdr:row>
      <xdr:rowOff>160020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5097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163500</xdr:rowOff>
    </xdr:from>
    <xdr:to>
      <xdr:col>116</xdr:col>
      <xdr:colOff>114300</xdr:colOff>
      <xdr:row>59</xdr:row>
      <xdr:rowOff>93650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78427</xdr:rowOff>
    </xdr:from>
    <xdr:ext cx="313932"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2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163538</xdr:rowOff>
    </xdr:from>
    <xdr:to>
      <xdr:col>112</xdr:col>
      <xdr:colOff>38100</xdr:colOff>
      <xdr:row>59</xdr:row>
      <xdr:rowOff>93688</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84815</xdr:rowOff>
    </xdr:from>
    <xdr:ext cx="313932"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66333" y="10200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163576</xdr:rowOff>
    </xdr:from>
    <xdr:to>
      <xdr:col>107</xdr:col>
      <xdr:colOff>101600</xdr:colOff>
      <xdr:row>59</xdr:row>
      <xdr:rowOff>93726</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84853</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77333" y="10200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163614</xdr:rowOff>
    </xdr:from>
    <xdr:to>
      <xdr:col>102</xdr:col>
      <xdr:colOff>165100</xdr:colOff>
      <xdr:row>59</xdr:row>
      <xdr:rowOff>93764</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84891</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88333" y="10200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163652</xdr:rowOff>
    </xdr:from>
    <xdr:to>
      <xdr:col>98</xdr:col>
      <xdr:colOff>38100</xdr:colOff>
      <xdr:row>59</xdr:row>
      <xdr:rowOff>93802</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84929</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99333" y="10200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79317</xdr:rowOff>
    </xdr:from>
    <xdr:to>
      <xdr:col>116</xdr:col>
      <xdr:colOff>62864</xdr:colOff>
      <xdr:row>79</xdr:row>
      <xdr:rowOff>66429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080817"/>
          <a:ext cx="1269" cy="1530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70256</xdr:rowOff>
    </xdr:from>
    <xdr:ext cx="469744"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6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66429</xdr:rowOff>
    </xdr:from>
    <xdr:to>
      <xdr:col>116</xdr:col>
      <xdr:colOff>152400</xdr:colOff>
      <xdr:row>79</xdr:row>
      <xdr:rowOff>66429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61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25994</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85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79317</xdr:rowOff>
    </xdr:from>
    <xdr:to>
      <xdr:col>116</xdr:col>
      <xdr:colOff>152400</xdr:colOff>
      <xdr:row>70</xdr:row>
      <xdr:rowOff>79317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080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135128</xdr:rowOff>
    </xdr:from>
    <xdr:to>
      <xdr:col>116</xdr:col>
      <xdr:colOff>63500</xdr:colOff>
      <xdr:row>75</xdr:row>
      <xdr:rowOff>137120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2993878"/>
          <a:ext cx="8382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70604</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929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92177</xdr:rowOff>
    </xdr:from>
    <xdr:to>
      <xdr:col>116</xdr:col>
      <xdr:colOff>114300</xdr:colOff>
      <xdr:row>76</xdr:row>
      <xdr:rowOff>22327</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137120</xdr:rowOff>
    </xdr:from>
    <xdr:to>
      <xdr:col>111</xdr:col>
      <xdr:colOff>177800</xdr:colOff>
      <xdr:row>75</xdr:row>
      <xdr:rowOff>166925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2995870"/>
          <a:ext cx="889000" cy="2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69360</xdr:rowOff>
    </xdr:from>
    <xdr:to>
      <xdr:col>112</xdr:col>
      <xdr:colOff>38100</xdr:colOff>
      <xdr:row>75</xdr:row>
      <xdr:rowOff>170960</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16037</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270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166925</xdr:rowOff>
    </xdr:from>
    <xdr:to>
      <xdr:col>107</xdr:col>
      <xdr:colOff>50800</xdr:colOff>
      <xdr:row>76</xdr:row>
      <xdr:rowOff>5000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30256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76381</xdr:rowOff>
    </xdr:from>
    <xdr:to>
      <xdr:col>107</xdr:col>
      <xdr:colOff>101600</xdr:colOff>
      <xdr:row>76</xdr:row>
      <xdr:rowOff>6531</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23058</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2710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5000</xdr:rowOff>
    </xdr:from>
    <xdr:to>
      <xdr:col>102</xdr:col>
      <xdr:colOff>114300</xdr:colOff>
      <xdr:row>76</xdr:row>
      <xdr:rowOff>49119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3035200"/>
          <a:ext cx="889000" cy="4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73910</xdr:rowOff>
    </xdr:from>
    <xdr:to>
      <xdr:col>102</xdr:col>
      <xdr:colOff>165100</xdr:colOff>
      <xdr:row>76</xdr:row>
      <xdr:rowOff>4060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20587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103639</xdr:rowOff>
    </xdr:from>
    <xdr:to>
      <xdr:col>98</xdr:col>
      <xdr:colOff>38100</xdr:colOff>
      <xdr:row>76</xdr:row>
      <xdr:rowOff>33790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50316</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84328</xdr:rowOff>
    </xdr:from>
    <xdr:to>
      <xdr:col>116</xdr:col>
      <xdr:colOff>114300</xdr:colOff>
      <xdr:row>76</xdr:row>
      <xdr:rowOff>14478</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94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107205</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7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86320</xdr:rowOff>
    </xdr:from>
    <xdr:to>
      <xdr:col>112</xdr:col>
      <xdr:colOff>38100</xdr:colOff>
      <xdr:row>76</xdr:row>
      <xdr:rowOff>16470</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94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7597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03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116125</xdr:rowOff>
    </xdr:from>
    <xdr:to>
      <xdr:col>107</xdr:col>
      <xdr:colOff>101600</xdr:colOff>
      <xdr:row>76</xdr:row>
      <xdr:rowOff>46276</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9748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37402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06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125650</xdr:rowOff>
    </xdr:from>
    <xdr:to>
      <xdr:col>102</xdr:col>
      <xdr:colOff>165100</xdr:colOff>
      <xdr:row>76</xdr:row>
      <xdr:rowOff>55801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29844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46927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07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169769</xdr:rowOff>
    </xdr:from>
    <xdr:to>
      <xdr:col>98</xdr:col>
      <xdr:colOff>38100</xdr:colOff>
      <xdr:row>76</xdr:row>
      <xdr:rowOff>99919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02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91046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2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投資及び出資金は、一部事務組合が運営する病院の地方債の一部償還完了により、償還元金分の負担金が減となったため、減少している。また、一部事務組合への負担金により、補助費等や投資及び出資金は類似団体を上回っており、当町の課題の一つである。</a:t>
          </a:r>
          <a:r>
            <a:rPr kumimoji="1" lang="ja-JP" altLang="en-US" sz="1300">
              <a:latin typeface="ＭＳ Ｐゴシック" panose="020B0600070205080204" pitchFamily="50" charset="-128"/>
              <a:ea typeface="ＭＳ Ｐゴシック" panose="020B0600070205080204" pitchFamily="50" charset="-128"/>
            </a:rPr>
            <a:t>普通建設事業費については、庁舎新築事業により大幅に増加している。扶助費は、物価高騰対策の各種給付金事業の増などにより増加している。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今後は、統合小学校新築事業を予定しており、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地方債を財源としていることから公債費の増のほか、普通建設事業費も一時的に増加していく見込みである。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12,027
11,847
81.68
8,794,696
8,642,966
101,353
4,214,444
6,193,637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87693</xdr:rowOff>
    </xdr:from>
    <xdr:to>
      <xdr:col>24</xdr:col>
      <xdr:colOff>62865</xdr:colOff>
      <xdr:row>38</xdr:row>
      <xdr:rowOff>95504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2643"/>
          <a:ext cx="1270" cy="120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95504</xdr:rowOff>
    </xdr:from>
    <xdr:to>
      <xdr:col>24</xdr:col>
      <xdr:colOff>152400</xdr:colOff>
      <xdr:row>38</xdr:row>
      <xdr:rowOff>95504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0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34370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7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87693</xdr:rowOff>
    </xdr:from>
    <xdr:to>
      <xdr:col>24</xdr:col>
      <xdr:colOff>152400</xdr:colOff>
      <xdr:row>31</xdr:row>
      <xdr:rowOff>87693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117983</xdr:rowOff>
    </xdr:from>
    <xdr:to>
      <xdr:col>24</xdr:col>
      <xdr:colOff>63500</xdr:colOff>
      <xdr:row>38</xdr:row>
      <xdr:rowOff>12636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461633"/>
          <a:ext cx="838200" cy="6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153306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2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151511</xdr:rowOff>
    </xdr:from>
    <xdr:to>
      <xdr:col>19</xdr:col>
      <xdr:colOff>177800</xdr:colOff>
      <xdr:row>38</xdr:row>
      <xdr:rowOff>12636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495161"/>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144716</xdr:rowOff>
    </xdr:from>
    <xdr:to>
      <xdr:col>20</xdr:col>
      <xdr:colOff>38100</xdr:colOff>
      <xdr:row>36</xdr:row>
      <xdr:rowOff>74866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91393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150368</xdr:rowOff>
    </xdr:from>
    <xdr:to>
      <xdr:col>15</xdr:col>
      <xdr:colOff>50800</xdr:colOff>
      <xdr:row>37</xdr:row>
      <xdr:rowOff>151511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9401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12509</xdr:rowOff>
    </xdr:from>
    <xdr:to>
      <xdr:col>15</xdr:col>
      <xdr:colOff>101600</xdr:colOff>
      <xdr:row>36</xdr:row>
      <xdr:rowOff>114109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130636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119888</xdr:rowOff>
    </xdr:from>
    <xdr:to>
      <xdr:col>10</xdr:col>
      <xdr:colOff>114300</xdr:colOff>
      <xdr:row>37</xdr:row>
      <xdr:rowOff>150368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6353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12128</xdr:rowOff>
    </xdr:from>
    <xdr:to>
      <xdr:col>10</xdr:col>
      <xdr:colOff>165100</xdr:colOff>
      <xdr:row>36</xdr:row>
      <xdr:rowOff>113728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130255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81090</xdr:rowOff>
    </xdr:from>
    <xdr:to>
      <xdr:col>6</xdr:col>
      <xdr:colOff>38100</xdr:colOff>
      <xdr:row>36</xdr:row>
      <xdr:rowOff>11240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27767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5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67183</xdr:rowOff>
    </xdr:from>
    <xdr:to>
      <xdr:col>24</xdr:col>
      <xdr:colOff>114300</xdr:colOff>
      <xdr:row>37</xdr:row>
      <xdr:rowOff>168783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1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45610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8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133286</xdr:rowOff>
    </xdr:from>
    <xdr:to>
      <xdr:col>20</xdr:col>
      <xdr:colOff>38100</xdr:colOff>
      <xdr:row>38</xdr:row>
      <xdr:rowOff>63436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7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54563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6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100711</xdr:rowOff>
    </xdr:from>
    <xdr:to>
      <xdr:col>15</xdr:col>
      <xdr:colOff>101600</xdr:colOff>
      <xdr:row>38</xdr:row>
      <xdr:rowOff>30861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21988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3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99568</xdr:rowOff>
    </xdr:from>
    <xdr:to>
      <xdr:col>10</xdr:col>
      <xdr:colOff>165100</xdr:colOff>
      <xdr:row>38</xdr:row>
      <xdr:rowOff>29718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20845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69088</xdr:rowOff>
    </xdr:from>
    <xdr:to>
      <xdr:col>6</xdr:col>
      <xdr:colOff>38100</xdr:colOff>
      <xdr:row>37</xdr:row>
      <xdr:rowOff>170688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161815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44376</xdr:rowOff>
    </xdr:from>
    <xdr:to>
      <xdr:col>24</xdr:col>
      <xdr:colOff>62865</xdr:colOff>
      <xdr:row>58</xdr:row>
      <xdr:rowOff>14432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16876"/>
          <a:ext cx="1270" cy="13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18259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14432</xdr:rowOff>
    </xdr:from>
    <xdr:to>
      <xdr:col>24</xdr:col>
      <xdr:colOff>152400</xdr:colOff>
      <xdr:row>58</xdr:row>
      <xdr:rowOff>14432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5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162503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9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44376</xdr:rowOff>
    </xdr:from>
    <xdr:to>
      <xdr:col>24</xdr:col>
      <xdr:colOff>152400</xdr:colOff>
      <xdr:row>50</xdr:row>
      <xdr:rowOff>44376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159099</xdr:rowOff>
    </xdr:from>
    <xdr:to>
      <xdr:col>24</xdr:col>
      <xdr:colOff>63500</xdr:colOff>
      <xdr:row>57</xdr:row>
      <xdr:rowOff>45448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88849"/>
          <a:ext cx="838200" cy="22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87044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88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108617</xdr:rowOff>
    </xdr:from>
    <xdr:to>
      <xdr:col>24</xdr:col>
      <xdr:colOff>114300</xdr:colOff>
      <xdr:row>57</xdr:row>
      <xdr:rowOff>38767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45448</xdr:rowOff>
    </xdr:from>
    <xdr:to>
      <xdr:col>19</xdr:col>
      <xdr:colOff>177800</xdr:colOff>
      <xdr:row>57</xdr:row>
      <xdr:rowOff>107591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18098"/>
          <a:ext cx="889000" cy="6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112485</xdr:rowOff>
    </xdr:from>
    <xdr:to>
      <xdr:col>20</xdr:col>
      <xdr:colOff>38100</xdr:colOff>
      <xdr:row>57</xdr:row>
      <xdr:rowOff>42635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59162</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48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95258</xdr:rowOff>
    </xdr:from>
    <xdr:to>
      <xdr:col>15</xdr:col>
      <xdr:colOff>50800</xdr:colOff>
      <xdr:row>57</xdr:row>
      <xdr:rowOff>107591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96458"/>
          <a:ext cx="889000" cy="18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108665</xdr:rowOff>
    </xdr:from>
    <xdr:to>
      <xdr:col>15</xdr:col>
      <xdr:colOff>101600</xdr:colOff>
      <xdr:row>57</xdr:row>
      <xdr:rowOff>38815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0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55342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8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95258</xdr:rowOff>
    </xdr:from>
    <xdr:to>
      <xdr:col>10</xdr:col>
      <xdr:colOff>114300</xdr:colOff>
      <xdr:row>57</xdr:row>
      <xdr:rowOff>154195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96458"/>
          <a:ext cx="889000" cy="23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78300</xdr:rowOff>
    </xdr:from>
    <xdr:to>
      <xdr:col>10</xdr:col>
      <xdr:colOff>165100</xdr:colOff>
      <xdr:row>56</xdr:row>
      <xdr:rowOff>8450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24977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149799</xdr:rowOff>
    </xdr:from>
    <xdr:to>
      <xdr:col>6</xdr:col>
      <xdr:colOff>38100</xdr:colOff>
      <xdr:row>57</xdr:row>
      <xdr:rowOff>79949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96476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52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108299</xdr:rowOff>
    </xdr:from>
    <xdr:to>
      <xdr:col>24</xdr:col>
      <xdr:colOff>114300</xdr:colOff>
      <xdr:row>56</xdr:row>
      <xdr:rowOff>38449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131176</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8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166098</xdr:rowOff>
    </xdr:from>
    <xdr:to>
      <xdr:col>20</xdr:col>
      <xdr:colOff>38100</xdr:colOff>
      <xdr:row>57</xdr:row>
      <xdr:rowOff>96248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6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87375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86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56791</xdr:rowOff>
    </xdr:from>
    <xdr:to>
      <xdr:col>15</xdr:col>
      <xdr:colOff>101600</xdr:colOff>
      <xdr:row>57</xdr:row>
      <xdr:rowOff>158391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2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149518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2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44458</xdr:rowOff>
    </xdr:from>
    <xdr:to>
      <xdr:col>10</xdr:col>
      <xdr:colOff>165100</xdr:colOff>
      <xdr:row>56</xdr:row>
      <xdr:rowOff>146058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4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137185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738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103395</xdr:rowOff>
    </xdr:from>
    <xdr:to>
      <xdr:col>6</xdr:col>
      <xdr:colOff>38100</xdr:colOff>
      <xdr:row>58</xdr:row>
      <xdr:rowOff>33545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7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24672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6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150691</xdr:rowOff>
    </xdr:from>
    <xdr:to>
      <xdr:col>24</xdr:col>
      <xdr:colOff>62865</xdr:colOff>
      <xdr:row>77</xdr:row>
      <xdr:rowOff>168934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323641"/>
          <a:ext cx="1270" cy="104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7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168934</xdr:rowOff>
    </xdr:from>
    <xdr:to>
      <xdr:col>24</xdr:col>
      <xdr:colOff>152400</xdr:colOff>
      <xdr:row>77</xdr:row>
      <xdr:rowOff>168934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7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97368</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150691</xdr:rowOff>
    </xdr:from>
    <xdr:to>
      <xdr:col>24</xdr:col>
      <xdr:colOff>152400</xdr:colOff>
      <xdr:row>71</xdr:row>
      <xdr:rowOff>150691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323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91100</xdr:rowOff>
    </xdr:from>
    <xdr:to>
      <xdr:col>24</xdr:col>
      <xdr:colOff>63500</xdr:colOff>
      <xdr:row>76</xdr:row>
      <xdr:rowOff>169464</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121300"/>
          <a:ext cx="838200" cy="7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21132</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798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169706</xdr:rowOff>
    </xdr:from>
    <xdr:to>
      <xdr:col>24</xdr:col>
      <xdr:colOff>114300</xdr:colOff>
      <xdr:row>76</xdr:row>
      <xdr:rowOff>99856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104377</xdr:rowOff>
    </xdr:from>
    <xdr:to>
      <xdr:col>19</xdr:col>
      <xdr:colOff>177800</xdr:colOff>
      <xdr:row>76</xdr:row>
      <xdr:rowOff>169464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3134577"/>
          <a:ext cx="889000" cy="6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44647</xdr:rowOff>
    </xdr:from>
    <xdr:to>
      <xdr:col>20</xdr:col>
      <xdr:colOff>38100</xdr:colOff>
      <xdr:row>76</xdr:row>
      <xdr:rowOff>146247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162775</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104377</xdr:rowOff>
    </xdr:from>
    <xdr:to>
      <xdr:col>15</xdr:col>
      <xdr:colOff>50800</xdr:colOff>
      <xdr:row>77</xdr:row>
      <xdr:rowOff>85189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134577"/>
          <a:ext cx="889000" cy="15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14728</xdr:rowOff>
    </xdr:from>
    <xdr:to>
      <xdr:col>15</xdr:col>
      <xdr:colOff>101600</xdr:colOff>
      <xdr:row>76</xdr:row>
      <xdr:rowOff>116328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132856</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85189</xdr:rowOff>
    </xdr:from>
    <xdr:to>
      <xdr:col>10</xdr:col>
      <xdr:colOff>114300</xdr:colOff>
      <xdr:row>77</xdr:row>
      <xdr:rowOff>103211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286839"/>
          <a:ext cx="889000" cy="1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131936</xdr:rowOff>
    </xdr:from>
    <xdr:to>
      <xdr:col>10</xdr:col>
      <xdr:colOff>165100</xdr:colOff>
      <xdr:row>77</xdr:row>
      <xdr:rowOff>62086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78613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684</xdr:rowOff>
    </xdr:from>
    <xdr:to>
      <xdr:col>6</xdr:col>
      <xdr:colOff>38100</xdr:colOff>
      <xdr:row>77</xdr:row>
      <xdr:rowOff>102284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0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118811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97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40300</xdr:rowOff>
    </xdr:from>
    <xdr:to>
      <xdr:col>24</xdr:col>
      <xdr:colOff>114300</xdr:colOff>
      <xdr:row>76</xdr:row>
      <xdr:rowOff>141900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18727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04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118664</xdr:rowOff>
    </xdr:from>
    <xdr:to>
      <xdr:col>20</xdr:col>
      <xdr:colOff>38100</xdr:colOff>
      <xdr:row>77</xdr:row>
      <xdr:rowOff>48814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4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39941</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41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53577</xdr:rowOff>
    </xdr:from>
    <xdr:to>
      <xdr:col>15</xdr:col>
      <xdr:colOff>101600</xdr:colOff>
      <xdr:row>76</xdr:row>
      <xdr:rowOff>155177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8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146304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176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34389</xdr:rowOff>
    </xdr:from>
    <xdr:to>
      <xdr:col>10</xdr:col>
      <xdr:colOff>165100</xdr:colOff>
      <xdr:row>77</xdr:row>
      <xdr:rowOff>135989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3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127116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28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52411</xdr:rowOff>
    </xdr:from>
    <xdr:to>
      <xdr:col>6</xdr:col>
      <xdr:colOff>38100</xdr:colOff>
      <xdr:row>77</xdr:row>
      <xdr:rowOff>154011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5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145138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34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96527</xdr:rowOff>
    </xdr:from>
    <xdr:to>
      <xdr:col>24</xdr:col>
      <xdr:colOff>62865</xdr:colOff>
      <xdr:row>99</xdr:row>
      <xdr:rowOff>169994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7027"/>
          <a:ext cx="1270" cy="1616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2371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1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169994</xdr:rowOff>
    </xdr:from>
    <xdr:to>
      <xdr:col>24</xdr:col>
      <xdr:colOff>152400</xdr:colOff>
      <xdr:row>99</xdr:row>
      <xdr:rowOff>169994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14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43204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96527</xdr:rowOff>
    </xdr:from>
    <xdr:to>
      <xdr:col>24</xdr:col>
      <xdr:colOff>152400</xdr:colOff>
      <xdr:row>90</xdr:row>
      <xdr:rowOff>96527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160829</xdr:rowOff>
    </xdr:from>
    <xdr:to>
      <xdr:col>24</xdr:col>
      <xdr:colOff>63500</xdr:colOff>
      <xdr:row>95</xdr:row>
      <xdr:rowOff>163040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448579"/>
          <a:ext cx="838200" cy="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119470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78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141043</xdr:rowOff>
    </xdr:from>
    <xdr:to>
      <xdr:col>24</xdr:col>
      <xdr:colOff>114300</xdr:colOff>
      <xdr:row>97</xdr:row>
      <xdr:rowOff>71193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0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163040</xdr:rowOff>
    </xdr:from>
    <xdr:to>
      <xdr:col>19</xdr:col>
      <xdr:colOff>177800</xdr:colOff>
      <xdr:row>96</xdr:row>
      <xdr:rowOff>18977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450790"/>
          <a:ext cx="889000" cy="2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135818</xdr:rowOff>
    </xdr:from>
    <xdr:to>
      <xdr:col>20</xdr:col>
      <xdr:colOff>38100</xdr:colOff>
      <xdr:row>97</xdr:row>
      <xdr:rowOff>65968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9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57095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68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18977</xdr:rowOff>
    </xdr:from>
    <xdr:to>
      <xdr:col>15</xdr:col>
      <xdr:colOff>50800</xdr:colOff>
      <xdr:row>96</xdr:row>
      <xdr:rowOff>85936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478177"/>
          <a:ext cx="889000" cy="6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149098</xdr:rowOff>
    </xdr:from>
    <xdr:to>
      <xdr:col>15</xdr:col>
      <xdr:colOff>101600</xdr:colOff>
      <xdr:row>97</xdr:row>
      <xdr:rowOff>79248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70375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70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85936</xdr:rowOff>
    </xdr:from>
    <xdr:to>
      <xdr:col>10</xdr:col>
      <xdr:colOff>114300</xdr:colOff>
      <xdr:row>96</xdr:row>
      <xdr:rowOff>89452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45136"/>
          <a:ext cx="889000" cy="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53891</xdr:rowOff>
    </xdr:from>
    <xdr:to>
      <xdr:col>10</xdr:col>
      <xdr:colOff>165100</xdr:colOff>
      <xdr:row>97</xdr:row>
      <xdr:rowOff>155491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146618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7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122940</xdr:rowOff>
    </xdr:from>
    <xdr:to>
      <xdr:col>6</xdr:col>
      <xdr:colOff>38100</xdr:colOff>
      <xdr:row>98</xdr:row>
      <xdr:rowOff>53090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5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44217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84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110029</xdr:rowOff>
    </xdr:from>
    <xdr:to>
      <xdr:col>24</xdr:col>
      <xdr:colOff>114300</xdr:colOff>
      <xdr:row>96</xdr:row>
      <xdr:rowOff>40179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39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132906</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24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112240</xdr:rowOff>
    </xdr:from>
    <xdr:to>
      <xdr:col>20</xdr:col>
      <xdr:colOff>38100</xdr:colOff>
      <xdr:row>96</xdr:row>
      <xdr:rowOff>42390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39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58917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17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139627</xdr:rowOff>
    </xdr:from>
    <xdr:to>
      <xdr:col>15</xdr:col>
      <xdr:colOff>101600</xdr:colOff>
      <xdr:row>96</xdr:row>
      <xdr:rowOff>69777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42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86304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20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35136</xdr:rowOff>
    </xdr:from>
    <xdr:to>
      <xdr:col>10</xdr:col>
      <xdr:colOff>165100</xdr:colOff>
      <xdr:row>96</xdr:row>
      <xdr:rowOff>136736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9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153263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26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38652</xdr:rowOff>
    </xdr:from>
    <xdr:to>
      <xdr:col>6</xdr:col>
      <xdr:colOff>38100</xdr:colOff>
      <xdr:row>96</xdr:row>
      <xdr:rowOff>140252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49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156779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27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93327</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6827"/>
          <a:ext cx="1270" cy="1548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40004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93327</xdr:rowOff>
    </xdr:from>
    <xdr:to>
      <xdr:col>55</xdr:col>
      <xdr:colOff>88900</xdr:colOff>
      <xdr:row>30</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6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107696</xdr:rowOff>
    </xdr:from>
    <xdr:to>
      <xdr:col>55</xdr:col>
      <xdr:colOff>0</xdr:colOff>
      <xdr:row>38</xdr:row>
      <xdr:rowOff>55771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936996"/>
          <a:ext cx="838200" cy="63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47407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625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68980</xdr:rowOff>
    </xdr:from>
    <xdr:to>
      <xdr:col>55</xdr:col>
      <xdr:colOff>50800</xdr:colOff>
      <xdr:row>38</xdr:row>
      <xdr:rowOff>170580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90388</xdr:rowOff>
    </xdr:from>
    <xdr:to>
      <xdr:col>50</xdr:col>
      <xdr:colOff>114300</xdr:colOff>
      <xdr:row>38</xdr:row>
      <xdr:rowOff>55771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34038"/>
          <a:ext cx="889000" cy="13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124151</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90388</xdr:rowOff>
    </xdr:from>
    <xdr:to>
      <xdr:col>45</xdr:col>
      <xdr:colOff>177800</xdr:colOff>
      <xdr:row>38</xdr:row>
      <xdr:rowOff>92347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434038"/>
          <a:ext cx="889000" cy="17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149969</xdr:rowOff>
    </xdr:from>
    <xdr:to>
      <xdr:col>46</xdr:col>
      <xdr:colOff>38100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71246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92347</xdr:rowOff>
    </xdr:from>
    <xdr:to>
      <xdr:col>41</xdr:col>
      <xdr:colOff>50800</xdr:colOff>
      <xdr:row>38</xdr:row>
      <xdr:rowOff>116840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0744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49058</xdr:rowOff>
    </xdr:from>
    <xdr:to>
      <xdr:col>41</xdr:col>
      <xdr:colOff>101600</xdr:colOff>
      <xdr:row>38</xdr:row>
      <xdr:rowOff>150658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141785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28484</xdr:rowOff>
    </xdr:from>
    <xdr:to>
      <xdr:col>36</xdr:col>
      <xdr:colOff>165100</xdr:colOff>
      <xdr:row>38</xdr:row>
      <xdr:rowOff>130084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146611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56896</xdr:rowOff>
    </xdr:from>
    <xdr:to>
      <xdr:col>55</xdr:col>
      <xdr:colOff>50800</xdr:colOff>
      <xdr:row>34</xdr:row>
      <xdr:rowOff>158496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88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79773</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737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4971</xdr:rowOff>
    </xdr:from>
    <xdr:to>
      <xdr:col>50</xdr:col>
      <xdr:colOff>165100</xdr:colOff>
      <xdr:row>38</xdr:row>
      <xdr:rowOff>106571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123098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29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39588</xdr:rowOff>
    </xdr:from>
    <xdr:to>
      <xdr:col>46</xdr:col>
      <xdr:colOff>38100</xdr:colOff>
      <xdr:row>37</xdr:row>
      <xdr:rowOff>141188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8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157715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1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41547</xdr:rowOff>
    </xdr:from>
    <xdr:to>
      <xdr:col>41</xdr:col>
      <xdr:colOff>101600</xdr:colOff>
      <xdr:row>38</xdr:row>
      <xdr:rowOff>143147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159674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33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66040</xdr:rowOff>
    </xdr:from>
    <xdr:to>
      <xdr:col>36</xdr:col>
      <xdr:colOff>165100</xdr:colOff>
      <xdr:row>38</xdr:row>
      <xdr:rowOff>167640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158767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147717</xdr:rowOff>
    </xdr:from>
    <xdr:to>
      <xdr:col>54</xdr:col>
      <xdr:colOff>189865</xdr:colOff>
      <xdr:row>59</xdr:row>
      <xdr:rowOff>24966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91667"/>
          <a:ext cx="1270" cy="124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28793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24966</xdr:rowOff>
    </xdr:from>
    <xdr:to>
      <xdr:col>55</xdr:col>
      <xdr:colOff>88900</xdr:colOff>
      <xdr:row>59</xdr:row>
      <xdr:rowOff>24966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0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94394</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6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147717</xdr:rowOff>
    </xdr:from>
    <xdr:to>
      <xdr:col>55</xdr:col>
      <xdr:colOff>88900</xdr:colOff>
      <xdr:row>51</xdr:row>
      <xdr:rowOff>147717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9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23152</xdr:rowOff>
    </xdr:from>
    <xdr:to>
      <xdr:col>55</xdr:col>
      <xdr:colOff>0</xdr:colOff>
      <xdr:row>58</xdr:row>
      <xdr:rowOff>107940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67252"/>
          <a:ext cx="838200" cy="8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125089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102212</xdr:rowOff>
    </xdr:from>
    <xdr:to>
      <xdr:col>55</xdr:col>
      <xdr:colOff>50800</xdr:colOff>
      <xdr:row>58</xdr:row>
      <xdr:rowOff>32362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107940</xdr:rowOff>
    </xdr:from>
    <xdr:to>
      <xdr:col>50</xdr:col>
      <xdr:colOff>114300</xdr:colOff>
      <xdr:row>58</xdr:row>
      <xdr:rowOff>118790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52040"/>
          <a:ext cx="889000" cy="1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98174</xdr:rowOff>
    </xdr:from>
    <xdr:to>
      <xdr:col>50</xdr:col>
      <xdr:colOff>165100</xdr:colOff>
      <xdr:row>58</xdr:row>
      <xdr:rowOff>28324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44851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101874</xdr:rowOff>
    </xdr:from>
    <xdr:to>
      <xdr:col>45</xdr:col>
      <xdr:colOff>177800</xdr:colOff>
      <xdr:row>58</xdr:row>
      <xdr:rowOff>118790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4597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106144</xdr:rowOff>
    </xdr:from>
    <xdr:to>
      <xdr:col>46</xdr:col>
      <xdr:colOff>38100</xdr:colOff>
      <xdr:row>58</xdr:row>
      <xdr:rowOff>36294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52821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101874</xdr:rowOff>
    </xdr:from>
    <xdr:to>
      <xdr:col>41</xdr:col>
      <xdr:colOff>50800</xdr:colOff>
      <xdr:row>58</xdr:row>
      <xdr:rowOff>130815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45974"/>
          <a:ext cx="889000" cy="2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84076</xdr:rowOff>
    </xdr:from>
    <xdr:to>
      <xdr:col>41</xdr:col>
      <xdr:colOff>101600</xdr:colOff>
      <xdr:row>58</xdr:row>
      <xdr:rowOff>14226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30753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116416</xdr:rowOff>
    </xdr:from>
    <xdr:to>
      <xdr:col>36</xdr:col>
      <xdr:colOff>165100</xdr:colOff>
      <xdr:row>58</xdr:row>
      <xdr:rowOff>46566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63093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143802</xdr:rowOff>
    </xdr:from>
    <xdr:to>
      <xdr:col>55</xdr:col>
      <xdr:colOff>50800</xdr:colOff>
      <xdr:row>58</xdr:row>
      <xdr:rowOff>73952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1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122229</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9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57140</xdr:rowOff>
    </xdr:from>
    <xdr:to>
      <xdr:col>50</xdr:col>
      <xdr:colOff>165100</xdr:colOff>
      <xdr:row>58</xdr:row>
      <xdr:rowOff>158740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0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149867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09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67990</xdr:rowOff>
    </xdr:from>
    <xdr:to>
      <xdr:col>46</xdr:col>
      <xdr:colOff>38100</xdr:colOff>
      <xdr:row>58</xdr:row>
      <xdr:rowOff>169590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1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160717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0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51074</xdr:rowOff>
    </xdr:from>
    <xdr:to>
      <xdr:col>41</xdr:col>
      <xdr:colOff>101600</xdr:colOff>
      <xdr:row>58</xdr:row>
      <xdr:rowOff>152674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143801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8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80015</xdr:rowOff>
    </xdr:from>
    <xdr:to>
      <xdr:col>36</xdr:col>
      <xdr:colOff>165100</xdr:colOff>
      <xdr:row>59</xdr:row>
      <xdr:rowOff>10165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2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1292</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1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131021</xdr:rowOff>
    </xdr:from>
    <xdr:to>
      <xdr:col>54</xdr:col>
      <xdr:colOff>189865</xdr:colOff>
      <xdr:row>79</xdr:row>
      <xdr:rowOff>38438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32521"/>
          <a:ext cx="1270" cy="1450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42265</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6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38438</xdr:rowOff>
    </xdr:from>
    <xdr:to>
      <xdr:col>55</xdr:col>
      <xdr:colOff>88900</xdr:colOff>
      <xdr:row>79</xdr:row>
      <xdr:rowOff>38438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77698</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131021</xdr:rowOff>
    </xdr:from>
    <xdr:to>
      <xdr:col>55</xdr:col>
      <xdr:colOff>88900</xdr:colOff>
      <xdr:row>70</xdr:row>
      <xdr:rowOff>131021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46042</xdr:rowOff>
    </xdr:from>
    <xdr:to>
      <xdr:col>55</xdr:col>
      <xdr:colOff>0</xdr:colOff>
      <xdr:row>78</xdr:row>
      <xdr:rowOff>154787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19142"/>
          <a:ext cx="838200" cy="10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30433</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3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7556</xdr:rowOff>
    </xdr:from>
    <xdr:to>
      <xdr:col>55</xdr:col>
      <xdr:colOff>50800</xdr:colOff>
      <xdr:row>78</xdr:row>
      <xdr:rowOff>109156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46042</xdr:rowOff>
    </xdr:from>
    <xdr:to>
      <xdr:col>50</xdr:col>
      <xdr:colOff>114300</xdr:colOff>
      <xdr:row>78</xdr:row>
      <xdr:rowOff>126586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19142"/>
          <a:ext cx="8890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128067</xdr:rowOff>
    </xdr:from>
    <xdr:to>
      <xdr:col>50</xdr:col>
      <xdr:colOff>165100</xdr:colOff>
      <xdr:row>78</xdr:row>
      <xdr:rowOff>58217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2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74744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10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126586</xdr:rowOff>
    </xdr:from>
    <xdr:to>
      <xdr:col>45</xdr:col>
      <xdr:colOff>177800</xdr:colOff>
      <xdr:row>78</xdr:row>
      <xdr:rowOff>142779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99686"/>
          <a:ext cx="889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135626</xdr:rowOff>
    </xdr:from>
    <xdr:to>
      <xdr:col>46</xdr:col>
      <xdr:colOff>38100</xdr:colOff>
      <xdr:row>78</xdr:row>
      <xdr:rowOff>65776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82303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11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142779</xdr:rowOff>
    </xdr:from>
    <xdr:to>
      <xdr:col>41</xdr:col>
      <xdr:colOff>50800</xdr:colOff>
      <xdr:row>78</xdr:row>
      <xdr:rowOff>145652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15879"/>
          <a:ext cx="889000" cy="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116858</xdr:rowOff>
    </xdr:from>
    <xdr:to>
      <xdr:col>41</xdr:col>
      <xdr:colOff>101600</xdr:colOff>
      <xdr:row>78</xdr:row>
      <xdr:rowOff>47008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1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63535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22058</xdr:rowOff>
    </xdr:from>
    <xdr:to>
      <xdr:col>36</xdr:col>
      <xdr:colOff>165100</xdr:colOff>
      <xdr:row>78</xdr:row>
      <xdr:rowOff>123658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140185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7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103987</xdr:rowOff>
    </xdr:from>
    <xdr:to>
      <xdr:col>55</xdr:col>
      <xdr:colOff>50800</xdr:colOff>
      <xdr:row>79</xdr:row>
      <xdr:rowOff>34137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7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18914</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92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166692</xdr:rowOff>
    </xdr:from>
    <xdr:to>
      <xdr:col>50</xdr:col>
      <xdr:colOff>165100</xdr:colOff>
      <xdr:row>78</xdr:row>
      <xdr:rowOff>96842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6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87969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46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75786</xdr:rowOff>
    </xdr:from>
    <xdr:to>
      <xdr:col>46</xdr:col>
      <xdr:colOff>38100</xdr:colOff>
      <xdr:row>79</xdr:row>
      <xdr:rowOff>5936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4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168513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4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91979</xdr:rowOff>
    </xdr:from>
    <xdr:to>
      <xdr:col>41</xdr:col>
      <xdr:colOff>101600</xdr:colOff>
      <xdr:row>79</xdr:row>
      <xdr:rowOff>22129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6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13256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5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94852</xdr:rowOff>
    </xdr:from>
    <xdr:to>
      <xdr:col>36</xdr:col>
      <xdr:colOff>165100</xdr:colOff>
      <xdr:row>79</xdr:row>
      <xdr:rowOff>25002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16129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6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146718</xdr:rowOff>
    </xdr:from>
    <xdr:to>
      <xdr:col>54</xdr:col>
      <xdr:colOff>189865</xdr:colOff>
      <xdr:row>98</xdr:row>
      <xdr:rowOff>58054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48668"/>
          <a:ext cx="1270" cy="111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61881</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58054</xdr:rowOff>
    </xdr:from>
    <xdr:to>
      <xdr:col>55</xdr:col>
      <xdr:colOff>88900</xdr:colOff>
      <xdr:row>98</xdr:row>
      <xdr:rowOff>58054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93395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2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260,965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146718</xdr:rowOff>
    </xdr:from>
    <xdr:to>
      <xdr:col>55</xdr:col>
      <xdr:colOff>88900</xdr:colOff>
      <xdr:row>91</xdr:row>
      <xdr:rowOff>146718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48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162981</xdr:rowOff>
    </xdr:from>
    <xdr:to>
      <xdr:col>55</xdr:col>
      <xdr:colOff>0</xdr:colOff>
      <xdr:row>98</xdr:row>
      <xdr:rowOff>12109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93631"/>
          <a:ext cx="838200" cy="2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145463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3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122586</xdr:rowOff>
    </xdr:from>
    <xdr:to>
      <xdr:col>55</xdr:col>
      <xdr:colOff>50800</xdr:colOff>
      <xdr:row>97</xdr:row>
      <xdr:rowOff>52736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133451</xdr:rowOff>
    </xdr:from>
    <xdr:to>
      <xdr:col>50</xdr:col>
      <xdr:colOff>114300</xdr:colOff>
      <xdr:row>97</xdr:row>
      <xdr:rowOff>162981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64101"/>
          <a:ext cx="889000" cy="2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140491</xdr:rowOff>
    </xdr:from>
    <xdr:to>
      <xdr:col>50</xdr:col>
      <xdr:colOff>165100</xdr:colOff>
      <xdr:row>97</xdr:row>
      <xdr:rowOff>70641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87168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133451</xdr:rowOff>
    </xdr:from>
    <xdr:to>
      <xdr:col>45</xdr:col>
      <xdr:colOff>177800</xdr:colOff>
      <xdr:row>97</xdr:row>
      <xdr:rowOff>157105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64101"/>
          <a:ext cx="889000" cy="2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154175</xdr:rowOff>
    </xdr:from>
    <xdr:to>
      <xdr:col>46</xdr:col>
      <xdr:colOff>38100</xdr:colOff>
      <xdr:row>97</xdr:row>
      <xdr:rowOff>84325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8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157105</xdr:rowOff>
    </xdr:from>
    <xdr:to>
      <xdr:col>41</xdr:col>
      <xdr:colOff>50800</xdr:colOff>
      <xdr:row>97</xdr:row>
      <xdr:rowOff>168782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87755"/>
          <a:ext cx="889000" cy="1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143151</xdr:rowOff>
    </xdr:from>
    <xdr:to>
      <xdr:col>41</xdr:col>
      <xdr:colOff>101600</xdr:colOff>
      <xdr:row>97</xdr:row>
      <xdr:rowOff>73301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89828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170903</xdr:rowOff>
    </xdr:from>
    <xdr:to>
      <xdr:col>36</xdr:col>
      <xdr:colOff>165100</xdr:colOff>
      <xdr:row>97</xdr:row>
      <xdr:rowOff>101053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117580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132759</xdr:rowOff>
    </xdr:from>
    <xdr:to>
      <xdr:col>55</xdr:col>
      <xdr:colOff>50800</xdr:colOff>
      <xdr:row>98</xdr:row>
      <xdr:rowOff>62909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6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47686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7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112181</xdr:rowOff>
    </xdr:from>
    <xdr:to>
      <xdr:col>50</xdr:col>
      <xdr:colOff>165100</xdr:colOff>
      <xdr:row>98</xdr:row>
      <xdr:rowOff>42331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4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33458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3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82651</xdr:rowOff>
    </xdr:from>
    <xdr:to>
      <xdr:col>46</xdr:col>
      <xdr:colOff>38100</xdr:colOff>
      <xdr:row>98</xdr:row>
      <xdr:rowOff>12801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1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3928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0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106305</xdr:rowOff>
    </xdr:from>
    <xdr:to>
      <xdr:col>41</xdr:col>
      <xdr:colOff>101600</xdr:colOff>
      <xdr:row>98</xdr:row>
      <xdr:rowOff>36455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27582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2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117982</xdr:rowOff>
    </xdr:from>
    <xdr:to>
      <xdr:col>36</xdr:col>
      <xdr:colOff>165100</xdr:colOff>
      <xdr:row>98</xdr:row>
      <xdr:rowOff>48132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4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39259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4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162154</xdr:rowOff>
    </xdr:from>
    <xdr:to>
      <xdr:col>85</xdr:col>
      <xdr:colOff>126364</xdr:colOff>
      <xdr:row>38</xdr:row>
      <xdr:rowOff>30886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34204"/>
          <a:ext cx="1269" cy="1411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34713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30886</xdr:rowOff>
    </xdr:from>
    <xdr:to>
      <xdr:col>86</xdr:col>
      <xdr:colOff>25400</xdr:colOff>
      <xdr:row>38</xdr:row>
      <xdr:rowOff>30886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4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108831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162154</xdr:rowOff>
    </xdr:from>
    <xdr:to>
      <xdr:col>86</xdr:col>
      <xdr:colOff>25400</xdr:colOff>
      <xdr:row>29</xdr:row>
      <xdr:rowOff>162154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34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126797</xdr:rowOff>
    </xdr:from>
    <xdr:to>
      <xdr:col>85</xdr:col>
      <xdr:colOff>127000</xdr:colOff>
      <xdr:row>35</xdr:row>
      <xdr:rowOff>129146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127547"/>
          <a:ext cx="838200" cy="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116362</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8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137935</xdr:rowOff>
    </xdr:from>
    <xdr:to>
      <xdr:col>85</xdr:col>
      <xdr:colOff>177800</xdr:colOff>
      <xdr:row>37</xdr:row>
      <xdr:rowOff>68085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125717</xdr:rowOff>
    </xdr:from>
    <xdr:to>
      <xdr:col>81</xdr:col>
      <xdr:colOff>50800</xdr:colOff>
      <xdr:row>35</xdr:row>
      <xdr:rowOff>126797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126467"/>
          <a:ext cx="889000" cy="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162395</xdr:rowOff>
    </xdr:from>
    <xdr:to>
      <xdr:col>81</xdr:col>
      <xdr:colOff>101600</xdr:colOff>
      <xdr:row>37</xdr:row>
      <xdr:rowOff>92545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83672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2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125717</xdr:rowOff>
    </xdr:from>
    <xdr:to>
      <xdr:col>76</xdr:col>
      <xdr:colOff>114300</xdr:colOff>
      <xdr:row>35</xdr:row>
      <xdr:rowOff>153505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126467"/>
          <a:ext cx="889000" cy="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143383</xdr:rowOff>
    </xdr:from>
    <xdr:to>
      <xdr:col>76</xdr:col>
      <xdr:colOff>165100</xdr:colOff>
      <xdr:row>37</xdr:row>
      <xdr:rowOff>73533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64660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0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153505</xdr:rowOff>
    </xdr:from>
    <xdr:to>
      <xdr:col>71</xdr:col>
      <xdr:colOff>177800</xdr:colOff>
      <xdr:row>36</xdr:row>
      <xdr:rowOff>36068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154255"/>
          <a:ext cx="889000" cy="5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98920</xdr:rowOff>
    </xdr:from>
    <xdr:to>
      <xdr:col>72</xdr:col>
      <xdr:colOff>38100</xdr:colOff>
      <xdr:row>37</xdr:row>
      <xdr:rowOff>29070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20197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6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153962</xdr:rowOff>
    </xdr:from>
    <xdr:to>
      <xdr:col>67</xdr:col>
      <xdr:colOff>101600</xdr:colOff>
      <xdr:row>37</xdr:row>
      <xdr:rowOff>84112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2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78346</xdr:rowOff>
    </xdr:from>
    <xdr:to>
      <xdr:col>85</xdr:col>
      <xdr:colOff>177800</xdr:colOff>
      <xdr:row>36</xdr:row>
      <xdr:rowOff>8496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07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101223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93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75997</xdr:rowOff>
    </xdr:from>
    <xdr:to>
      <xdr:col>81</xdr:col>
      <xdr:colOff>101600</xdr:colOff>
      <xdr:row>36</xdr:row>
      <xdr:rowOff>6147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07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22674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85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74917</xdr:rowOff>
    </xdr:from>
    <xdr:to>
      <xdr:col>76</xdr:col>
      <xdr:colOff>165100</xdr:colOff>
      <xdr:row>36</xdr:row>
      <xdr:rowOff>5067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07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21594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85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102705</xdr:rowOff>
    </xdr:from>
    <xdr:to>
      <xdr:col>72</xdr:col>
      <xdr:colOff>38100</xdr:colOff>
      <xdr:row>36</xdr:row>
      <xdr:rowOff>32855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10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49382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87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156718</xdr:rowOff>
    </xdr:from>
    <xdr:to>
      <xdr:col>67</xdr:col>
      <xdr:colOff>101600</xdr:colOff>
      <xdr:row>36</xdr:row>
      <xdr:rowOff>86868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15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103395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93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57972</xdr:rowOff>
    </xdr:from>
    <xdr:to>
      <xdr:col>85</xdr:col>
      <xdr:colOff>126364</xdr:colOff>
      <xdr:row>58</xdr:row>
      <xdr:rowOff>157514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0472"/>
          <a:ext cx="1269" cy="14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161341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157514</xdr:rowOff>
    </xdr:from>
    <xdr:to>
      <xdr:col>86</xdr:col>
      <xdr:colOff>25400</xdr:colOff>
      <xdr:row>58</xdr:row>
      <xdr:rowOff>157514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0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4649</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485,026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57972</xdr:rowOff>
    </xdr:from>
    <xdr:to>
      <xdr:col>86</xdr:col>
      <xdr:colOff>25400</xdr:colOff>
      <xdr:row>50</xdr:row>
      <xdr:rowOff>57972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101436</xdr:rowOff>
    </xdr:from>
    <xdr:to>
      <xdr:col>85</xdr:col>
      <xdr:colOff>127000</xdr:colOff>
      <xdr:row>58</xdr:row>
      <xdr:rowOff>105625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10045536"/>
          <a:ext cx="838200" cy="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151471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5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128594</xdr:rowOff>
    </xdr:from>
    <xdr:to>
      <xdr:col>85</xdr:col>
      <xdr:colOff>177800</xdr:colOff>
      <xdr:row>58</xdr:row>
      <xdr:rowOff>58744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89595</xdr:rowOff>
    </xdr:from>
    <xdr:to>
      <xdr:col>81</xdr:col>
      <xdr:colOff>50800</xdr:colOff>
      <xdr:row>58</xdr:row>
      <xdr:rowOff>101436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10033695"/>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162970</xdr:rowOff>
    </xdr:from>
    <xdr:to>
      <xdr:col>81</xdr:col>
      <xdr:colOff>101600</xdr:colOff>
      <xdr:row>58</xdr:row>
      <xdr:rowOff>93120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109647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89595</xdr:rowOff>
    </xdr:from>
    <xdr:to>
      <xdr:col>76</xdr:col>
      <xdr:colOff>114300</xdr:colOff>
      <xdr:row>58</xdr:row>
      <xdr:rowOff>97279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33695"/>
          <a:ext cx="889000" cy="7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164805</xdr:rowOff>
    </xdr:from>
    <xdr:to>
      <xdr:col>76</xdr:col>
      <xdr:colOff>165100</xdr:colOff>
      <xdr:row>58</xdr:row>
      <xdr:rowOff>94955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111482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1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97279</xdr:rowOff>
    </xdr:from>
    <xdr:to>
      <xdr:col>71</xdr:col>
      <xdr:colOff>177800</xdr:colOff>
      <xdr:row>58</xdr:row>
      <xdr:rowOff>122999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10041379"/>
          <a:ext cx="889000" cy="2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129415</xdr:rowOff>
    </xdr:from>
    <xdr:to>
      <xdr:col>72</xdr:col>
      <xdr:colOff>38100</xdr:colOff>
      <xdr:row>58</xdr:row>
      <xdr:rowOff>59565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0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76092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7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153091</xdr:rowOff>
    </xdr:from>
    <xdr:to>
      <xdr:col>67</xdr:col>
      <xdr:colOff>101600</xdr:colOff>
      <xdr:row>58</xdr:row>
      <xdr:rowOff>83241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99768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0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54825</xdr:rowOff>
    </xdr:from>
    <xdr:to>
      <xdr:col>85</xdr:col>
      <xdr:colOff>177800</xdr:colOff>
      <xdr:row>58</xdr:row>
      <xdr:rowOff>156425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9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141202</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50636</xdr:rowOff>
    </xdr:from>
    <xdr:to>
      <xdr:col>81</xdr:col>
      <xdr:colOff>101600</xdr:colOff>
      <xdr:row>58</xdr:row>
      <xdr:rowOff>152236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9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143363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8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38795</xdr:rowOff>
    </xdr:from>
    <xdr:to>
      <xdr:col>76</xdr:col>
      <xdr:colOff>165100</xdr:colOff>
      <xdr:row>58</xdr:row>
      <xdr:rowOff>140395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131522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7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46479</xdr:rowOff>
    </xdr:from>
    <xdr:to>
      <xdr:col>72</xdr:col>
      <xdr:colOff>38100</xdr:colOff>
      <xdr:row>58</xdr:row>
      <xdr:rowOff>148079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9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139206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8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72199</xdr:rowOff>
    </xdr:from>
    <xdr:to>
      <xdr:col>67</xdr:col>
      <xdr:colOff>101600</xdr:colOff>
      <xdr:row>59</xdr:row>
      <xdr:rowOff>2349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1001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164926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10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20188</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64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138315</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3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20188</xdr:rowOff>
    </xdr:from>
    <xdr:to>
      <xdr:col>86</xdr:col>
      <xdr:colOff>25400</xdr:colOff>
      <xdr:row>72</xdr:row>
      <xdr:rowOff>20188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6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137528</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0628"/>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7101</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8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155674</xdr:rowOff>
    </xdr:from>
    <xdr:to>
      <xdr:col>85</xdr:col>
      <xdr:colOff>177800</xdr:colOff>
      <xdr:row>78</xdr:row>
      <xdr:rowOff>85824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137528</xdr:rowOff>
    </xdr:from>
    <xdr:to>
      <xdr:col>81</xdr:col>
      <xdr:colOff>50800</xdr:colOff>
      <xdr:row>78</xdr:row>
      <xdr:rowOff>138054</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510628"/>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102960</xdr:rowOff>
    </xdr:from>
    <xdr:to>
      <xdr:col>81</xdr:col>
      <xdr:colOff>101600</xdr:colOff>
      <xdr:row>78</xdr:row>
      <xdr:rowOff>33110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49637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138054</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511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102319</xdr:rowOff>
    </xdr:from>
    <xdr:to>
      <xdr:col>76</xdr:col>
      <xdr:colOff>165100</xdr:colOff>
      <xdr:row>78</xdr:row>
      <xdr:rowOff>32469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48996</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140357</xdr:rowOff>
    </xdr:from>
    <xdr:to>
      <xdr:col>72</xdr:col>
      <xdr:colOff>38100</xdr:colOff>
      <xdr:row>78</xdr:row>
      <xdr:rowOff>70507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87034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110937</xdr:rowOff>
    </xdr:from>
    <xdr:to>
      <xdr:col>67</xdr:col>
      <xdr:colOff>101600</xdr:colOff>
      <xdr:row>78</xdr:row>
      <xdr:rowOff>41087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12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57614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08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86728</xdr:rowOff>
    </xdr:from>
    <xdr:to>
      <xdr:col>81</xdr:col>
      <xdr:colOff>101600</xdr:colOff>
      <xdr:row>79</xdr:row>
      <xdr:rowOff>16878</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5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8005</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24333" y="13552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87254</xdr:rowOff>
    </xdr:from>
    <xdr:to>
      <xdr:col>76</xdr:col>
      <xdr:colOff>165100</xdr:colOff>
      <xdr:row>79</xdr:row>
      <xdr:rowOff>17404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8531</xdr:rowOff>
    </xdr:from>
    <xdr:ext cx="313932"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35333" y="13553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101764</xdr:rowOff>
    </xdr:from>
    <xdr:to>
      <xdr:col>85</xdr:col>
      <xdr:colOff>126364</xdr:colOff>
      <xdr:row>97</xdr:row>
      <xdr:rowOff>137522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532264"/>
          <a:ext cx="1269" cy="123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141349</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77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137522</xdr:rowOff>
    </xdr:from>
    <xdr:to>
      <xdr:col>86</xdr:col>
      <xdr:colOff>25400</xdr:colOff>
      <xdr:row>97</xdr:row>
      <xdr:rowOff>137522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76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48441</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3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101764</xdr:rowOff>
    </xdr:from>
    <xdr:to>
      <xdr:col>86</xdr:col>
      <xdr:colOff>25400</xdr:colOff>
      <xdr:row>90</xdr:row>
      <xdr:rowOff>101764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12953</xdr:rowOff>
    </xdr:from>
    <xdr:to>
      <xdr:col>85</xdr:col>
      <xdr:colOff>127000</xdr:colOff>
      <xdr:row>96</xdr:row>
      <xdr:rowOff>20022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472153"/>
          <a:ext cx="838200" cy="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143124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25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120247</xdr:rowOff>
    </xdr:from>
    <xdr:to>
      <xdr:col>85</xdr:col>
      <xdr:colOff>177800</xdr:colOff>
      <xdr:row>96</xdr:row>
      <xdr:rowOff>50397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20022</xdr:rowOff>
    </xdr:from>
    <xdr:to>
      <xdr:col>81</xdr:col>
      <xdr:colOff>50800</xdr:colOff>
      <xdr:row>96</xdr:row>
      <xdr:rowOff>39660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479222"/>
          <a:ext cx="889000" cy="1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128184</xdr:rowOff>
    </xdr:from>
    <xdr:to>
      <xdr:col>81</xdr:col>
      <xdr:colOff>101600</xdr:colOff>
      <xdr:row>96</xdr:row>
      <xdr:rowOff>58334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4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74861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19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39660</xdr:rowOff>
    </xdr:from>
    <xdr:to>
      <xdr:col>76</xdr:col>
      <xdr:colOff>114300</xdr:colOff>
      <xdr:row>96</xdr:row>
      <xdr:rowOff>79189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498860"/>
          <a:ext cx="889000" cy="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147188</xdr:rowOff>
    </xdr:from>
    <xdr:to>
      <xdr:col>76</xdr:col>
      <xdr:colOff>165100</xdr:colOff>
      <xdr:row>96</xdr:row>
      <xdr:rowOff>77338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4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93865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2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79189</xdr:rowOff>
    </xdr:from>
    <xdr:to>
      <xdr:col>71</xdr:col>
      <xdr:colOff>177800</xdr:colOff>
      <xdr:row>96</xdr:row>
      <xdr:rowOff>93374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538389"/>
          <a:ext cx="889000" cy="1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158057</xdr:rowOff>
    </xdr:from>
    <xdr:to>
      <xdr:col>72</xdr:col>
      <xdr:colOff>38100</xdr:colOff>
      <xdr:row>96</xdr:row>
      <xdr:rowOff>88207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44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104734</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22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8576</xdr:rowOff>
    </xdr:from>
    <xdr:to>
      <xdr:col>67</xdr:col>
      <xdr:colOff>101600</xdr:colOff>
      <xdr:row>96</xdr:row>
      <xdr:rowOff>110176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46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126703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2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133603</xdr:rowOff>
    </xdr:from>
    <xdr:to>
      <xdr:col>85</xdr:col>
      <xdr:colOff>177800</xdr:colOff>
      <xdr:row>96</xdr:row>
      <xdr:rowOff>63753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42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112030</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39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140672</xdr:rowOff>
    </xdr:from>
    <xdr:to>
      <xdr:col>81</xdr:col>
      <xdr:colOff>101600</xdr:colOff>
      <xdr:row>96</xdr:row>
      <xdr:rowOff>70822</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42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61949</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52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160310</xdr:rowOff>
    </xdr:from>
    <xdr:to>
      <xdr:col>76</xdr:col>
      <xdr:colOff>165100</xdr:colOff>
      <xdr:row>96</xdr:row>
      <xdr:rowOff>90460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44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81587</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54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28389</xdr:rowOff>
    </xdr:from>
    <xdr:to>
      <xdr:col>72</xdr:col>
      <xdr:colOff>38100</xdr:colOff>
      <xdr:row>96</xdr:row>
      <xdr:rowOff>129989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48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121116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58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42574</xdr:rowOff>
    </xdr:from>
    <xdr:to>
      <xdr:col>67</xdr:col>
      <xdr:colOff>101600</xdr:colOff>
      <xdr:row>96</xdr:row>
      <xdr:rowOff>144174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50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135301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59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57404</xdr:rowOff>
    </xdr:from>
    <xdr:to>
      <xdr:col>116</xdr:col>
      <xdr:colOff>62864</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372354"/>
          <a:ext cx="1269"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41165</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556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4081</xdr:rowOff>
    </xdr:from>
    <xdr:ext cx="469744"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57404</xdr:rowOff>
    </xdr:from>
    <xdr:to>
      <xdr:col>116</xdr:col>
      <xdr:colOff>152400</xdr:colOff>
      <xdr:row>31</xdr:row>
      <xdr:rowOff>57404</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130065</xdr:rowOff>
    </xdr:from>
    <xdr:ext cx="313932"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3022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107188</xdr:rowOff>
    </xdr:from>
    <xdr:to>
      <xdr:col>116</xdr:col>
      <xdr:colOff>114300</xdr:colOff>
      <xdr:row>38</xdr:row>
      <xdr:rowOff>37338</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110046</xdr:rowOff>
    </xdr:from>
    <xdr:to>
      <xdr:col>112</xdr:col>
      <xdr:colOff>38100</xdr:colOff>
      <xdr:row>38</xdr:row>
      <xdr:rowOff>40196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56723</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66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80328</xdr:rowOff>
    </xdr:from>
    <xdr:to>
      <xdr:col>107</xdr:col>
      <xdr:colOff>101600</xdr:colOff>
      <xdr:row>38</xdr:row>
      <xdr:rowOff>10478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27005</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19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120904</xdr:rowOff>
    </xdr:from>
    <xdr:to>
      <xdr:col>102</xdr:col>
      <xdr:colOff>165100</xdr:colOff>
      <xdr:row>38</xdr:row>
      <xdr:rowOff>51054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67581</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88333" y="6239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124333</xdr:rowOff>
    </xdr:from>
    <xdr:to>
      <xdr:col>98</xdr:col>
      <xdr:colOff>38100</xdr:colOff>
      <xdr:row>36</xdr:row>
      <xdr:rowOff>54483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12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71010</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5900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85615</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429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労働費は、青少年体育センター屋根改修事業により大きく増加している。総務費は、庁舎新築事業により大幅に増加している。民生費は、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物価高騰対策の各種給付金事業の増などにより増加している。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今後は、統合小学校新築事業を予定していることから教育費が増加し、財源を地方債とすることから公債費の増が見込まれる。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財政調整基金残高は、前年度からの繰越金の減により積立金は減となったが、町税や地方交付税の増等により取り崩しを回避しており、前年度から</a:t>
          </a:r>
          <a:r>
            <a:rPr kumimoji="1" lang="en-US" altLang="ja-JP" sz="1400">
              <a:latin typeface="ＭＳ ゴシック" pitchFamily="49" charset="-128"/>
              <a:ea typeface="ＭＳ ゴシック" pitchFamily="49" charset="-128"/>
            </a:rPr>
            <a:t>89</a:t>
          </a:r>
          <a:r>
            <a:rPr kumimoji="1" lang="ja-JP" altLang="en-US" sz="1400">
              <a:latin typeface="ＭＳ ゴシック" pitchFamily="49" charset="-128"/>
              <a:ea typeface="ＭＳ ゴシック" pitchFamily="49" charset="-128"/>
            </a:rPr>
            <a:t>百万円の増となった。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また、実質収支額は、翌年度へ繰り越すべき財源の増などにより、</a:t>
          </a:r>
          <a:r>
            <a:rPr kumimoji="1" lang="en-US" altLang="ja-JP" sz="1400">
              <a:latin typeface="ＭＳ ゴシック" pitchFamily="49" charset="-128"/>
              <a:ea typeface="ＭＳ ゴシック" pitchFamily="49" charset="-128"/>
            </a:rPr>
            <a:t>75</a:t>
          </a:r>
          <a:r>
            <a:rPr kumimoji="1" lang="ja-JP" altLang="en-US" sz="1400">
              <a:latin typeface="ＭＳ ゴシック" pitchFamily="49" charset="-128"/>
              <a:ea typeface="ＭＳ ゴシック" pitchFamily="49" charset="-128"/>
            </a:rPr>
            <a:t>百万円の減となっている。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引き続き事業の見直しや施設の統廃合など抜本的な改善を検討し、健全な行財政運営に努めていく。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連結決算対象会計では、赤字は発生していない。今後は、高齢化の影響により医療や介護の給付費の増加が見込まれる。そのため、保険料の見直しを含めて各会計で適正な運営に努めていく必要がある。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36001;&#25919;&#25285;&#24403;\20%20&#20104;&#31639;&#38306;&#20418;\R7&#24180;&#24230;\01%20&#29031;&#20250;\10_&#12304;&#30476;&#24193;&#24066;&#30010;&#26449;&#35506;_&#20381;&#38972;&#12305;&#20196;&#21644;&#65301;&#24180;&#24230;&#36001;&#25919;&#29366;&#27841;&#36039;&#26009;&#38598;&#12398;&#20316;&#25104;&#12395;&#12388;&#12356;&#12390;&#65288;&#65298;&#22238;&#30446;&#65289;\R5&#36001;&#25919;&#29366;&#27841;&#36039;&#26009;&#38598;\&#12304;&#36001;&#25919;&#29366;&#27841;&#36039;&#26009;&#38598;&#12305;_024015_&#37326;&#36794;&#22320;&#30010;_2023(2&#22238;&#30446;).xlsx" TargetMode="External"/><Relationship Id="rId1" Type="http://schemas.openxmlformats.org/officeDocument/2006/relationships/externalLinkPath" Target="&#12304;&#36001;&#25919;&#29366;&#27841;&#36039;&#26009;&#38598;&#12305;_024015_&#37326;&#36794;&#22320;&#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33</v>
          </cell>
          <cell r="BX51">
            <v>21.7</v>
          </cell>
          <cell r="CF51">
            <v>8.6999999999999993</v>
          </cell>
          <cell r="CV51">
            <v>0.6</v>
          </cell>
        </row>
        <row r="53">
          <cell r="BP53">
            <v>73.400000000000006</v>
          </cell>
          <cell r="BX53">
            <v>74.2</v>
          </cell>
          <cell r="CF53">
            <v>74.5</v>
          </cell>
          <cell r="CN53">
            <v>75.3</v>
          </cell>
          <cell r="CV53">
            <v>75.8</v>
          </cell>
        </row>
        <row r="55">
          <cell r="AN55" t="str">
            <v>類似団体内平均値</v>
          </cell>
          <cell r="BP55">
            <v>3.1</v>
          </cell>
          <cell r="BX55">
            <v>13.7</v>
          </cell>
          <cell r="CF55">
            <v>6.9</v>
          </cell>
          <cell r="CN55">
            <v>0</v>
          </cell>
          <cell r="CV55">
            <v>0</v>
          </cell>
        </row>
        <row r="57">
          <cell r="BP57">
            <v>61.2</v>
          </cell>
          <cell r="BX57">
            <v>62</v>
          </cell>
          <cell r="CF57">
            <v>62.9</v>
          </cell>
          <cell r="CN57">
            <v>63.3</v>
          </cell>
          <cell r="CV57">
            <v>64.400000000000006</v>
          </cell>
        </row>
        <row r="72">
          <cell r="BP72" t="str">
            <v>R01</v>
          </cell>
          <cell r="BX72" t="str">
            <v>R02</v>
          </cell>
          <cell r="CF72" t="str">
            <v>R03</v>
          </cell>
          <cell r="CN72" t="str">
            <v>R04</v>
          </cell>
          <cell r="CV72" t="str">
            <v>R05</v>
          </cell>
        </row>
        <row r="73">
          <cell r="AN73" t="str">
            <v>当該団体値</v>
          </cell>
          <cell r="BP73">
            <v>33</v>
          </cell>
          <cell r="BX73">
            <v>21.7</v>
          </cell>
          <cell r="CF73">
            <v>8.6999999999999993</v>
          </cell>
          <cell r="CV73">
            <v>0.6</v>
          </cell>
        </row>
        <row r="75">
          <cell r="BP75">
            <v>7.5</v>
          </cell>
          <cell r="BX75">
            <v>7.6</v>
          </cell>
          <cell r="CF75">
            <v>7.5</v>
          </cell>
          <cell r="CN75">
            <v>7.3</v>
          </cell>
          <cell r="CV75">
            <v>6.9</v>
          </cell>
        </row>
        <row r="77">
          <cell r="AN77" t="str">
            <v>類似団体内平均値</v>
          </cell>
          <cell r="BP77">
            <v>3.1</v>
          </cell>
          <cell r="BX77">
            <v>13.7</v>
          </cell>
          <cell r="CF77">
            <v>6.9</v>
          </cell>
          <cell r="CN77">
            <v>0</v>
          </cell>
          <cell r="CV77">
            <v>0</v>
          </cell>
        </row>
        <row r="79">
          <cell r="BP79">
            <v>7.9</v>
          </cell>
          <cell r="BX79">
            <v>7.9</v>
          </cell>
          <cell r="CF79">
            <v>8</v>
          </cell>
          <cell r="CN79">
            <v>8</v>
          </cell>
          <cell r="CV79">
            <v>8.1</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5" zoomScaleNormal="85"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75" thickBot="1" x14ac:dyDescent="0.2">
      <c r="B2" s="176" t="s">
        <v>77</v>
      </c>
      <c r="C2" s="176"/>
      <c r="D2" s="177"/>
    </row>
    <row r="3" spans="1:119" ht="18.75" customHeight="1" thickBot="1" x14ac:dyDescent="0.2">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8794696</v>
      </c>
      <c r="BO4" s="358"/>
      <c r="BP4" s="358"/>
      <c r="BQ4" s="358"/>
      <c r="BR4" s="358"/>
      <c r="BS4" s="358"/>
      <c r="BT4" s="358"/>
      <c r="BU4" s="359"/>
      <c r="BV4" s="357">
        <v>7663635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2.4</v>
      </c>
      <c r="CU4" s="364"/>
      <c r="CV4" s="364"/>
      <c r="CW4" s="364"/>
      <c r="CX4" s="364"/>
      <c r="CY4" s="364"/>
      <c r="CZ4" s="364"/>
      <c r="DA4" s="365"/>
      <c r="DB4" s="363">
        <v>4.2</v>
      </c>
      <c r="DC4" s="364"/>
      <c r="DD4" s="364"/>
      <c r="DE4" s="364"/>
      <c r="DF4" s="364"/>
      <c r="DG4" s="364"/>
      <c r="DH4" s="364"/>
      <c r="DI4" s="365"/>
    </row>
    <row r="5" spans="1:119" ht="18.75" customHeight="1" x14ac:dyDescent="0.15">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8642966</v>
      </c>
      <c r="BO5" s="395"/>
      <c r="BP5" s="395"/>
      <c r="BQ5" s="395"/>
      <c r="BR5" s="395"/>
      <c r="BS5" s="395"/>
      <c r="BT5" s="395"/>
      <c r="BU5" s="396"/>
      <c r="BV5" s="394">
        <v>7487109</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94.3</v>
      </c>
      <c r="CU5" s="392"/>
      <c r="CV5" s="392"/>
      <c r="CW5" s="392"/>
      <c r="CX5" s="392"/>
      <c r="CY5" s="392"/>
      <c r="CZ5" s="392"/>
      <c r="DA5" s="393"/>
      <c r="DB5" s="391">
        <v>97.8</v>
      </c>
      <c r="DC5" s="392"/>
      <c r="DD5" s="392"/>
      <c r="DE5" s="392"/>
      <c r="DF5" s="392"/>
      <c r="DG5" s="392"/>
      <c r="DH5" s="392"/>
      <c r="DI5" s="393"/>
    </row>
    <row r="6" spans="1:119" ht="18.75" customHeight="1" x14ac:dyDescent="0.15">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151730</v>
      </c>
      <c r="BO6" s="395"/>
      <c r="BP6" s="395"/>
      <c r="BQ6" s="395"/>
      <c r="BR6" s="395"/>
      <c r="BS6" s="395"/>
      <c r="BT6" s="395"/>
      <c r="BU6" s="396"/>
      <c r="BV6" s="394">
        <v>176526</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94.9</v>
      </c>
      <c r="CU6" s="432"/>
      <c r="CV6" s="432"/>
      <c r="CW6" s="432"/>
      <c r="CX6" s="432"/>
      <c r="CY6" s="432"/>
      <c r="CZ6" s="432"/>
      <c r="DA6" s="433"/>
      <c r="DB6" s="431">
        <v>97.8</v>
      </c>
      <c r="DC6" s="432"/>
      <c r="DD6" s="432"/>
      <c r="DE6" s="432"/>
      <c r="DF6" s="432"/>
      <c r="DG6" s="432"/>
      <c r="DH6" s="432"/>
      <c r="DI6" s="433"/>
    </row>
    <row r="7" spans="1:119" ht="18.75" customHeight="1" x14ac:dyDescent="0.15">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50377</v>
      </c>
      <c r="BO7" s="395"/>
      <c r="BP7" s="395"/>
      <c r="BQ7" s="395"/>
      <c r="BR7" s="395"/>
      <c r="BS7" s="395"/>
      <c r="BT7" s="395"/>
      <c r="BU7" s="396"/>
      <c r="BV7" s="394">
        <v>63</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4214444</v>
      </c>
      <c r="CU7" s="395"/>
      <c r="CV7" s="395"/>
      <c r="CW7" s="395"/>
      <c r="CX7" s="395"/>
      <c r="CY7" s="395"/>
      <c r="CZ7" s="395"/>
      <c r="DA7" s="396"/>
      <c r="DB7" s="394">
        <v>4224036</v>
      </c>
      <c r="DC7" s="395"/>
      <c r="DD7" s="395"/>
      <c r="DE7" s="395"/>
      <c r="DF7" s="395"/>
      <c r="DG7" s="395"/>
      <c r="DH7" s="395"/>
      <c r="DI7" s="396"/>
    </row>
    <row r="8" spans="1:119" ht="18.75" customHeight="1" thickBot="1" x14ac:dyDescent="0.2">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101353</v>
      </c>
      <c r="BO8" s="395"/>
      <c r="BP8" s="395"/>
      <c r="BQ8" s="395"/>
      <c r="BR8" s="395"/>
      <c r="BS8" s="395"/>
      <c r="BT8" s="395"/>
      <c r="BU8" s="396"/>
      <c r="BV8" s="394">
        <v>176463</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0.36</v>
      </c>
      <c r="CU8" s="435"/>
      <c r="CV8" s="435"/>
      <c r="CW8" s="435"/>
      <c r="CX8" s="435"/>
      <c r="CY8" s="435"/>
      <c r="CZ8" s="435"/>
      <c r="DA8" s="436"/>
      <c r="DB8" s="434">
        <v>0.37</v>
      </c>
      <c r="DC8" s="435"/>
      <c r="DD8" s="435"/>
      <c r="DE8" s="435"/>
      <c r="DF8" s="435"/>
      <c r="DG8" s="435"/>
      <c r="DH8" s="435"/>
      <c r="DI8" s="436"/>
    </row>
    <row r="9" spans="1:119" ht="18.75" customHeight="1" thickBot="1" x14ac:dyDescent="0.2">
      <c r="A9" s="175"/>
      <c r="B9" s="388" t="s">
        <v>106</v>
      </c>
      <c r="C9" s="389"/>
      <c r="D9" s="389"/>
      <c r="E9" s="389"/>
      <c r="F9" s="389"/>
      <c r="G9" s="389"/>
      <c r="H9" s="389"/>
      <c r="I9" s="389"/>
      <c r="J9" s="389"/>
      <c r="K9" s="437"/>
      <c r="L9" s="438" t="s">
        <v>107</v>
      </c>
      <c r="M9" s="439"/>
      <c r="N9" s="439"/>
      <c r="O9" s="439"/>
      <c r="P9" s="439"/>
      <c r="Q9" s="440"/>
      <c r="R9" s="441">
        <v>12374</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-75110</v>
      </c>
      <c r="BO9" s="395"/>
      <c r="BP9" s="395"/>
      <c r="BQ9" s="395"/>
      <c r="BR9" s="395"/>
      <c r="BS9" s="395"/>
      <c r="BT9" s="395"/>
      <c r="BU9" s="396"/>
      <c r="BV9" s="394">
        <v>-216265</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13.6</v>
      </c>
      <c r="CU9" s="392"/>
      <c r="CV9" s="392"/>
      <c r="CW9" s="392"/>
      <c r="CX9" s="392"/>
      <c r="CY9" s="392"/>
      <c r="CZ9" s="392"/>
      <c r="DA9" s="393"/>
      <c r="DB9" s="391">
        <v>13.1</v>
      </c>
      <c r="DC9" s="392"/>
      <c r="DD9" s="392"/>
      <c r="DE9" s="392"/>
      <c r="DF9" s="392"/>
      <c r="DG9" s="392"/>
      <c r="DH9" s="392"/>
      <c r="DI9" s="393"/>
    </row>
    <row r="10" spans="1:119" ht="18.75" customHeight="1" thickBot="1" x14ac:dyDescent="0.2">
      <c r="A10" s="175"/>
      <c r="B10" s="388"/>
      <c r="C10" s="389"/>
      <c r="D10" s="389"/>
      <c r="E10" s="389"/>
      <c r="F10" s="389"/>
      <c r="G10" s="389"/>
      <c r="H10" s="389"/>
      <c r="I10" s="389"/>
      <c r="J10" s="389"/>
      <c r="K10" s="437"/>
      <c r="L10" s="444" t="s">
        <v>112</v>
      </c>
      <c r="M10" s="424"/>
      <c r="N10" s="424"/>
      <c r="O10" s="424"/>
      <c r="P10" s="424"/>
      <c r="Q10" s="425"/>
      <c r="R10" s="445">
        <v>13524</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88252</v>
      </c>
      <c r="BO10" s="395"/>
      <c r="BP10" s="395"/>
      <c r="BQ10" s="395"/>
      <c r="BR10" s="395"/>
      <c r="BS10" s="395"/>
      <c r="BT10" s="395"/>
      <c r="BU10" s="396"/>
      <c r="BV10" s="394">
        <v>214400</v>
      </c>
      <c r="BW10" s="395"/>
      <c r="BX10" s="395"/>
      <c r="BY10" s="395"/>
      <c r="BZ10" s="395"/>
      <c r="CA10" s="395"/>
      <c r="CB10" s="395"/>
      <c r="CC10" s="396"/>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75"/>
      <c r="B12" s="454" t="s">
        <v>123</v>
      </c>
      <c r="C12" s="455"/>
      <c r="D12" s="455"/>
      <c r="E12" s="455"/>
      <c r="F12" s="455"/>
      <c r="G12" s="455"/>
      <c r="H12" s="455"/>
      <c r="I12" s="455"/>
      <c r="J12" s="455"/>
      <c r="K12" s="456"/>
      <c r="L12" s="463" t="s">
        <v>124</v>
      </c>
      <c r="M12" s="464"/>
      <c r="N12" s="464"/>
      <c r="O12" s="464"/>
      <c r="P12" s="464"/>
      <c r="Q12" s="465"/>
      <c r="R12" s="466">
        <v>12027</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75"/>
      <c r="B13" s="457"/>
      <c r="C13" s="458"/>
      <c r="D13" s="458"/>
      <c r="E13" s="458"/>
      <c r="F13" s="458"/>
      <c r="G13" s="458"/>
      <c r="H13" s="458"/>
      <c r="I13" s="458"/>
      <c r="J13" s="458"/>
      <c r="K13" s="459"/>
      <c r="L13" s="190"/>
      <c r="M13" s="485" t="s">
        <v>130</v>
      </c>
      <c r="N13" s="486"/>
      <c r="O13" s="486"/>
      <c r="P13" s="486"/>
      <c r="Q13" s="487"/>
      <c r="R13" s="478">
        <v>11847</v>
      </c>
      <c r="S13" s="479"/>
      <c r="T13" s="479"/>
      <c r="U13" s="479"/>
      <c r="V13" s="480"/>
      <c r="W13" s="410" t="s">
        <v>131</v>
      </c>
      <c r="X13" s="411"/>
      <c r="Y13" s="411"/>
      <c r="Z13" s="411"/>
      <c r="AA13" s="411"/>
      <c r="AB13" s="401"/>
      <c r="AC13" s="445">
        <v>444</v>
      </c>
      <c r="AD13" s="446"/>
      <c r="AE13" s="446"/>
      <c r="AF13" s="446"/>
      <c r="AG13" s="488"/>
      <c r="AH13" s="445">
        <v>492</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13142</v>
      </c>
      <c r="BO13" s="395"/>
      <c r="BP13" s="395"/>
      <c r="BQ13" s="395"/>
      <c r="BR13" s="395"/>
      <c r="BS13" s="395"/>
      <c r="BT13" s="395"/>
      <c r="BU13" s="396"/>
      <c r="BV13" s="394">
        <v>-1865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6.9</v>
      </c>
      <c r="CU13" s="392"/>
      <c r="CV13" s="392"/>
      <c r="CW13" s="392"/>
      <c r="CX13" s="392"/>
      <c r="CY13" s="392"/>
      <c r="CZ13" s="392"/>
      <c r="DA13" s="393"/>
      <c r="DB13" s="391">
        <v>7.3</v>
      </c>
      <c r="DC13" s="392"/>
      <c r="DD13" s="392"/>
      <c r="DE13" s="392"/>
      <c r="DF13" s="392"/>
      <c r="DG13" s="392"/>
      <c r="DH13" s="392"/>
      <c r="DI13" s="393"/>
    </row>
    <row r="14" spans="1:119" ht="18.75" customHeight="1" thickBot="1" x14ac:dyDescent="0.2">
      <c r="A14" s="175"/>
      <c r="B14" s="457"/>
      <c r="C14" s="458"/>
      <c r="D14" s="458"/>
      <c r="E14" s="458"/>
      <c r="F14" s="458"/>
      <c r="G14" s="458"/>
      <c r="H14" s="458"/>
      <c r="I14" s="458"/>
      <c r="J14" s="458"/>
      <c r="K14" s="459"/>
      <c r="L14" s="475" t="s">
        <v>135</v>
      </c>
      <c r="M14" s="476"/>
      <c r="N14" s="476"/>
      <c r="O14" s="476"/>
      <c r="P14" s="476"/>
      <c r="Q14" s="477"/>
      <c r="R14" s="478">
        <v>12341</v>
      </c>
      <c r="S14" s="479"/>
      <c r="T14" s="479"/>
      <c r="U14" s="479"/>
      <c r="V14" s="480"/>
      <c r="W14" s="384"/>
      <c r="X14" s="385"/>
      <c r="Y14" s="385"/>
      <c r="Z14" s="385"/>
      <c r="AA14" s="385"/>
      <c r="AB14" s="374"/>
      <c r="AC14" s="481">
        <v>7.6</v>
      </c>
      <c r="AD14" s="482"/>
      <c r="AE14" s="482"/>
      <c r="AF14" s="482"/>
      <c r="AG14" s="483"/>
      <c r="AH14" s="481">
        <v>7.9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0.6</v>
      </c>
      <c r="CU14" s="493"/>
      <c r="CV14" s="493"/>
      <c r="CW14" s="493"/>
      <c r="CX14" s="493"/>
      <c r="CY14" s="493"/>
      <c r="CZ14" s="493"/>
      <c r="DA14" s="494"/>
      <c r="DB14" s="492" t="s">
        <v>122</v>
      </c>
      <c r="DC14" s="493"/>
      <c r="DD14" s="493"/>
      <c r="DE14" s="493"/>
      <c r="DF14" s="493"/>
      <c r="DG14" s="493"/>
      <c r="DH14" s="493"/>
      <c r="DI14" s="494"/>
    </row>
    <row r="15" spans="1:119" ht="18.75" customHeight="1" x14ac:dyDescent="0.15">
      <c r="A15" s="175"/>
      <c r="B15" s="457"/>
      <c r="C15" s="458"/>
      <c r="D15" s="458"/>
      <c r="E15" s="458"/>
      <c r="F15" s="458"/>
      <c r="G15" s="458"/>
      <c r="H15" s="458"/>
      <c r="I15" s="458"/>
      <c r="J15" s="458"/>
      <c r="K15" s="459"/>
      <c r="L15" s="190"/>
      <c r="M15" s="485" t="s">
        <v>130</v>
      </c>
      <c r="N15" s="486"/>
      <c r="O15" s="486"/>
      <c r="P15" s="486"/>
      <c r="Q15" s="487"/>
      <c r="R15" s="478">
        <v>12172</v>
      </c>
      <c r="S15" s="479"/>
      <c r="T15" s="479"/>
      <c r="U15" s="479"/>
      <c r="V15" s="480"/>
      <c r="W15" s="410" t="s">
        <v>137</v>
      </c>
      <c r="X15" s="411"/>
      <c r="Y15" s="411"/>
      <c r="Z15" s="411"/>
      <c r="AA15" s="411"/>
      <c r="AB15" s="401"/>
      <c r="AC15" s="445">
        <v>1526</v>
      </c>
      <c r="AD15" s="446"/>
      <c r="AE15" s="446"/>
      <c r="AF15" s="446"/>
      <c r="AG15" s="488"/>
      <c r="AH15" s="445">
        <v>1609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1376563</v>
      </c>
      <c r="BO15" s="358"/>
      <c r="BP15" s="358"/>
      <c r="BQ15" s="358"/>
      <c r="BR15" s="358"/>
      <c r="BS15" s="358"/>
      <c r="BT15" s="358"/>
      <c r="BU15" s="359"/>
      <c r="BV15" s="357">
        <v>1378289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26</v>
      </c>
      <c r="AD16" s="482"/>
      <c r="AE16" s="482"/>
      <c r="AF16" s="482"/>
      <c r="AG16" s="483"/>
      <c r="AH16" s="481">
        <v>25.8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3849764</v>
      </c>
      <c r="BO16" s="395"/>
      <c r="BP16" s="395"/>
      <c r="BQ16" s="395"/>
      <c r="BR16" s="395"/>
      <c r="BS16" s="395"/>
      <c r="BT16" s="395"/>
      <c r="BU16" s="396"/>
      <c r="BV16" s="394">
        <v>3824876</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75"/>
      <c r="B17" s="460"/>
      <c r="C17" s="461"/>
      <c r="D17" s="461"/>
      <c r="E17" s="461"/>
      <c r="F17" s="461"/>
      <c r="G17" s="461"/>
      <c r="H17" s="461"/>
      <c r="I17" s="461"/>
      <c r="J17" s="461"/>
      <c r="K17" s="462"/>
      <c r="L17" s="194"/>
      <c r="M17" s="505" t="s">
        <v>143</v>
      </c>
      <c r="N17" s="506"/>
      <c r="O17" s="506"/>
      <c r="P17" s="506"/>
      <c r="Q17" s="507"/>
      <c r="R17" s="500" t="s">
        <v>144</v>
      </c>
      <c r="S17" s="501"/>
      <c r="T17" s="501"/>
      <c r="U17" s="501"/>
      <c r="V17" s="502"/>
      <c r="W17" s="410" t="s">
        <v>145</v>
      </c>
      <c r="X17" s="411"/>
      <c r="Y17" s="411"/>
      <c r="Z17" s="411"/>
      <c r="AA17" s="411"/>
      <c r="AB17" s="401"/>
      <c r="AC17" s="445">
        <v>3903</v>
      </c>
      <c r="AD17" s="446"/>
      <c r="AE17" s="446"/>
      <c r="AF17" s="446"/>
      <c r="AG17" s="488"/>
      <c r="AH17" s="445">
        <v>4133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1717193</v>
      </c>
      <c r="BO17" s="395"/>
      <c r="BP17" s="395"/>
      <c r="BQ17" s="395"/>
      <c r="BR17" s="395"/>
      <c r="BS17" s="395"/>
      <c r="BT17" s="395"/>
      <c r="BU17" s="396"/>
      <c r="BV17" s="394">
        <v>1725134</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75"/>
      <c r="B18" s="516" t="s">
        <v>147</v>
      </c>
      <c r="C18" s="437"/>
      <c r="D18" s="437"/>
      <c r="E18" s="517"/>
      <c r="F18" s="517"/>
      <c r="G18" s="517"/>
      <c r="H18" s="517"/>
      <c r="I18" s="517"/>
      <c r="J18" s="517"/>
      <c r="K18" s="517"/>
      <c r="L18" s="518">
        <v>81.680000000000007</v>
      </c>
      <c r="M18" s="518"/>
      <c r="N18" s="518"/>
      <c r="O18" s="518"/>
      <c r="P18" s="518"/>
      <c r="Q18" s="518"/>
      <c r="R18" s="519"/>
      <c r="S18" s="519"/>
      <c r="T18" s="519"/>
      <c r="U18" s="519"/>
      <c r="V18" s="520"/>
      <c r="W18" s="412"/>
      <c r="X18" s="413"/>
      <c r="Y18" s="413"/>
      <c r="Z18" s="413"/>
      <c r="AA18" s="413"/>
      <c r="AB18" s="404"/>
      <c r="AC18" s="521">
        <v>66.5</v>
      </c>
      <c r="AD18" s="522"/>
      <c r="AE18" s="522"/>
      <c r="AF18" s="522"/>
      <c r="AG18" s="523"/>
      <c r="AH18" s="521">
        <v>66.3</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4013502</v>
      </c>
      <c r="BO18" s="395"/>
      <c r="BP18" s="395"/>
      <c r="BQ18" s="395"/>
      <c r="BR18" s="395"/>
      <c r="BS18" s="395"/>
      <c r="BT18" s="395"/>
      <c r="BU18" s="396"/>
      <c r="BV18" s="394">
        <v>4081787</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75"/>
      <c r="B19" s="516" t="s">
        <v>149</v>
      </c>
      <c r="C19" s="437"/>
      <c r="D19" s="437"/>
      <c r="E19" s="517"/>
      <c r="F19" s="517"/>
      <c r="G19" s="517"/>
      <c r="H19" s="517"/>
      <c r="I19" s="517"/>
      <c r="J19" s="517"/>
      <c r="K19" s="517"/>
      <c r="L19" s="525">
        <v>151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5430777</v>
      </c>
      <c r="BO19" s="395"/>
      <c r="BP19" s="395"/>
      <c r="BQ19" s="395"/>
      <c r="BR19" s="395"/>
      <c r="BS19" s="395"/>
      <c r="BT19" s="395"/>
      <c r="BU19" s="396"/>
      <c r="BV19" s="394">
        <v>5675990</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75"/>
      <c r="B20" s="516" t="s">
        <v>151</v>
      </c>
      <c r="C20" s="437"/>
      <c r="D20" s="437"/>
      <c r="E20" s="517"/>
      <c r="F20" s="517"/>
      <c r="G20" s="517"/>
      <c r="H20" s="517"/>
      <c r="I20" s="517"/>
      <c r="J20" s="517"/>
      <c r="K20" s="517"/>
      <c r="L20" s="525">
        <v>5433</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6193637</v>
      </c>
      <c r="BO22" s="358"/>
      <c r="BP22" s="358"/>
      <c r="BQ22" s="358"/>
      <c r="BR22" s="358"/>
      <c r="BS22" s="358"/>
      <c r="BT22" s="358"/>
      <c r="BU22" s="359"/>
      <c r="BV22" s="357">
        <v>5451291</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5998968</v>
      </c>
      <c r="BO23" s="395"/>
      <c r="BP23" s="395"/>
      <c r="BQ23" s="395"/>
      <c r="BR23" s="395"/>
      <c r="BS23" s="395"/>
      <c r="BT23" s="395"/>
      <c r="BU23" s="396"/>
      <c r="BV23" s="394">
        <v>5158966</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75"/>
      <c r="B24" s="565"/>
      <c r="C24" s="541"/>
      <c r="D24" s="542"/>
      <c r="E24" s="444" t="s">
        <v>161</v>
      </c>
      <c r="F24" s="424"/>
      <c r="G24" s="424"/>
      <c r="H24" s="424"/>
      <c r="I24" s="424"/>
      <c r="J24" s="424"/>
      <c r="K24" s="425"/>
      <c r="L24" s="445">
        <v>1</v>
      </c>
      <c r="M24" s="446"/>
      <c r="N24" s="446"/>
      <c r="O24" s="446"/>
      <c r="P24" s="488"/>
      <c r="Q24" s="445">
        <v>5500</v>
      </c>
      <c r="R24" s="446"/>
      <c r="S24" s="446"/>
      <c r="T24" s="446"/>
      <c r="U24" s="446"/>
      <c r="V24" s="488"/>
      <c r="W24" s="540"/>
      <c r="X24" s="541"/>
      <c r="Y24" s="542"/>
      <c r="Z24" s="444" t="s">
        <v>162</v>
      </c>
      <c r="AA24" s="424"/>
      <c r="AB24" s="424"/>
      <c r="AC24" s="424"/>
      <c r="AD24" s="424"/>
      <c r="AE24" s="424"/>
      <c r="AF24" s="424"/>
      <c r="AG24" s="425"/>
      <c r="AH24" s="445">
        <v>106</v>
      </c>
      <c r="AI24" s="446"/>
      <c r="AJ24" s="446"/>
      <c r="AK24" s="446"/>
      <c r="AL24" s="488"/>
      <c r="AM24" s="445">
        <v>308460</v>
      </c>
      <c r="AN24" s="446"/>
      <c r="AO24" s="446"/>
      <c r="AP24" s="446"/>
      <c r="AQ24" s="446"/>
      <c r="AR24" s="488"/>
      <c r="AS24" s="445">
        <v>2910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4129694</v>
      </c>
      <c r="BO24" s="395"/>
      <c r="BP24" s="395"/>
      <c r="BQ24" s="395"/>
      <c r="BR24" s="395"/>
      <c r="BS24" s="395"/>
      <c r="BT24" s="395"/>
      <c r="BU24" s="396"/>
      <c r="BV24" s="394">
        <v>3175058</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75"/>
      <c r="B25" s="565"/>
      <c r="C25" s="541"/>
      <c r="D25" s="542"/>
      <c r="E25" s="444" t="s">
        <v>164</v>
      </c>
      <c r="F25" s="424"/>
      <c r="G25" s="424"/>
      <c r="H25" s="424"/>
      <c r="I25" s="424"/>
      <c r="J25" s="424"/>
      <c r="K25" s="425"/>
      <c r="L25" s="445">
        <v>1</v>
      </c>
      <c r="M25" s="446"/>
      <c r="N25" s="446"/>
      <c r="O25" s="446"/>
      <c r="P25" s="488"/>
      <c r="Q25" s="445">
        <v>4760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67386</v>
      </c>
      <c r="BO25" s="358"/>
      <c r="BP25" s="358"/>
      <c r="BQ25" s="358"/>
      <c r="BR25" s="358"/>
      <c r="BS25" s="358"/>
      <c r="BT25" s="358"/>
      <c r="BU25" s="359"/>
      <c r="BV25" s="357">
        <v>30113</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75"/>
      <c r="B26" s="565"/>
      <c r="C26" s="541"/>
      <c r="D26" s="542"/>
      <c r="E26" s="444" t="s">
        <v>167</v>
      </c>
      <c r="F26" s="424"/>
      <c r="G26" s="424"/>
      <c r="H26" s="424"/>
      <c r="I26" s="424"/>
      <c r="J26" s="424"/>
      <c r="K26" s="425"/>
      <c r="L26" s="445">
        <v>1</v>
      </c>
      <c r="M26" s="446"/>
      <c r="N26" s="446"/>
      <c r="O26" s="446"/>
      <c r="P26" s="488"/>
      <c r="Q26" s="445">
        <v>5030</v>
      </c>
      <c r="R26" s="446"/>
      <c r="S26" s="446"/>
      <c r="T26" s="446"/>
      <c r="U26" s="446"/>
      <c r="V26" s="488"/>
      <c r="W26" s="540"/>
      <c r="X26" s="541"/>
      <c r="Y26" s="542"/>
      <c r="Z26" s="444" t="s">
        <v>168</v>
      </c>
      <c r="AA26" s="546"/>
      <c r="AB26" s="546"/>
      <c r="AC26" s="546"/>
      <c r="AD26" s="546"/>
      <c r="AE26" s="546"/>
      <c r="AF26" s="546"/>
      <c r="AG26" s="547"/>
      <c r="AH26" s="445">
        <v>5</v>
      </c>
      <c r="AI26" s="446"/>
      <c r="AJ26" s="446"/>
      <c r="AK26" s="446"/>
      <c r="AL26" s="488"/>
      <c r="AM26" s="445">
        <v>15550</v>
      </c>
      <c r="AN26" s="446"/>
      <c r="AO26" s="446"/>
      <c r="AP26" s="446"/>
      <c r="AQ26" s="446"/>
      <c r="AR26" s="488"/>
      <c r="AS26" s="445">
        <v>3110</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75"/>
      <c r="B27" s="565"/>
      <c r="C27" s="541"/>
      <c r="D27" s="542"/>
      <c r="E27" s="444" t="s">
        <v>170</v>
      </c>
      <c r="F27" s="424"/>
      <c r="G27" s="424"/>
      <c r="H27" s="424"/>
      <c r="I27" s="424"/>
      <c r="J27" s="424"/>
      <c r="K27" s="425"/>
      <c r="L27" s="445">
        <v>1</v>
      </c>
      <c r="M27" s="446"/>
      <c r="N27" s="446"/>
      <c r="O27" s="446"/>
      <c r="P27" s="488"/>
      <c r="Q27" s="445">
        <v>2400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75"/>
      <c r="B28" s="565"/>
      <c r="C28" s="541"/>
      <c r="D28" s="542"/>
      <c r="E28" s="444" t="s">
        <v>174</v>
      </c>
      <c r="F28" s="424"/>
      <c r="G28" s="424"/>
      <c r="H28" s="424"/>
      <c r="I28" s="424"/>
      <c r="J28" s="424"/>
      <c r="K28" s="425"/>
      <c r="L28" s="445">
        <v>1</v>
      </c>
      <c r="M28" s="446"/>
      <c r="N28" s="446"/>
      <c r="O28" s="446"/>
      <c r="P28" s="488"/>
      <c r="Q28" s="445">
        <v>2060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1096541</v>
      </c>
      <c r="BO28" s="358"/>
      <c r="BP28" s="358"/>
      <c r="BQ28" s="358"/>
      <c r="BR28" s="358"/>
      <c r="BS28" s="358"/>
      <c r="BT28" s="358"/>
      <c r="BU28" s="359"/>
      <c r="BV28" s="357">
        <v>1008289</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75"/>
      <c r="B29" s="565"/>
      <c r="C29" s="541"/>
      <c r="D29" s="542"/>
      <c r="E29" s="444" t="s">
        <v>177</v>
      </c>
      <c r="F29" s="424"/>
      <c r="G29" s="424"/>
      <c r="H29" s="424"/>
      <c r="I29" s="424"/>
      <c r="J29" s="424"/>
      <c r="K29" s="425"/>
      <c r="L29" s="445">
        <v>10</v>
      </c>
      <c r="M29" s="446"/>
      <c r="N29" s="446"/>
      <c r="O29" s="446"/>
      <c r="P29" s="488"/>
      <c r="Q29" s="445">
        <v>1990</v>
      </c>
      <c r="R29" s="446"/>
      <c r="S29" s="446"/>
      <c r="T29" s="446"/>
      <c r="U29" s="446"/>
      <c r="V29" s="488"/>
      <c r="W29" s="543"/>
      <c r="X29" s="544"/>
      <c r="Y29" s="545"/>
      <c r="Z29" s="444" t="s">
        <v>178</v>
      </c>
      <c r="AA29" s="424"/>
      <c r="AB29" s="424"/>
      <c r="AC29" s="424"/>
      <c r="AD29" s="424"/>
      <c r="AE29" s="424"/>
      <c r="AF29" s="424"/>
      <c r="AG29" s="425"/>
      <c r="AH29" s="445">
        <v>108</v>
      </c>
      <c r="AI29" s="446"/>
      <c r="AJ29" s="446"/>
      <c r="AK29" s="446"/>
      <c r="AL29" s="488"/>
      <c r="AM29" s="445">
        <v>315028</v>
      </c>
      <c r="AN29" s="446"/>
      <c r="AO29" s="446"/>
      <c r="AP29" s="446"/>
      <c r="AQ29" s="446"/>
      <c r="AR29" s="488"/>
      <c r="AS29" s="445">
        <v>2917</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78006</v>
      </c>
      <c r="BO29" s="395"/>
      <c r="BP29" s="395"/>
      <c r="BQ29" s="395"/>
      <c r="BR29" s="395"/>
      <c r="BS29" s="395"/>
      <c r="BT29" s="395"/>
      <c r="BU29" s="396"/>
      <c r="BV29" s="394">
        <v>54059</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95.1</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1360442</v>
      </c>
      <c r="BO30" s="514"/>
      <c r="BP30" s="514"/>
      <c r="BQ30" s="514"/>
      <c r="BR30" s="514"/>
      <c r="BS30" s="514"/>
      <c r="BT30" s="514"/>
      <c r="BU30" s="515"/>
      <c r="BV30" s="513">
        <v>1442967</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15">
      <c r="A33" s="175"/>
      <c r="B33" s="202"/>
      <c r="C33" s="418" t="s">
        <v>187</v>
      </c>
      <c r="D33" s="418"/>
      <c r="E33" s="383" t="s">
        <v>188</v>
      </c>
      <c r="F33" s="383"/>
      <c r="G33" s="383"/>
      <c r="H33" s="383"/>
      <c r="I33" s="383"/>
      <c r="J33" s="383"/>
      <c r="K33" s="383"/>
      <c r="L33" s="383"/>
      <c r="M33" s="383"/>
      <c r="N33" s="383"/>
      <c r="O33" s="383"/>
      <c r="P33" s="383"/>
      <c r="Q33" s="383"/>
      <c r="R33" s="383"/>
      <c r="S33" s="383"/>
      <c r="T33" s="179"/>
      <c r="U33" s="418" t="s">
        <v>187</v>
      </c>
      <c r="V33" s="418"/>
      <c r="W33" s="383" t="s">
        <v>188</v>
      </c>
      <c r="X33" s="383"/>
      <c r="Y33" s="383"/>
      <c r="Z33" s="383"/>
      <c r="AA33" s="383"/>
      <c r="AB33" s="383"/>
      <c r="AC33" s="383"/>
      <c r="AD33" s="383"/>
      <c r="AE33" s="383"/>
      <c r="AF33" s="383"/>
      <c r="AG33" s="383"/>
      <c r="AH33" s="383"/>
      <c r="AI33" s="383"/>
      <c r="AJ33" s="383"/>
      <c r="AK33" s="383"/>
      <c r="AL33" s="179"/>
      <c r="AM33" s="418" t="s">
        <v>187</v>
      </c>
      <c r="AN33" s="418"/>
      <c r="AO33" s="383" t="s">
        <v>188</v>
      </c>
      <c r="AP33" s="383"/>
      <c r="AQ33" s="383"/>
      <c r="AR33" s="383"/>
      <c r="AS33" s="383"/>
      <c r="AT33" s="383"/>
      <c r="AU33" s="383"/>
      <c r="AV33" s="383"/>
      <c r="AW33" s="383"/>
      <c r="AX33" s="383"/>
      <c r="AY33" s="383"/>
      <c r="AZ33" s="383"/>
      <c r="BA33" s="383"/>
      <c r="BB33" s="383"/>
      <c r="BC33" s="383"/>
      <c r="BD33" s="185"/>
      <c r="BE33" s="383" t="s">
        <v>189</v>
      </c>
      <c r="BF33" s="383"/>
      <c r="BG33" s="383" t="s">
        <v>190</v>
      </c>
      <c r="BH33" s="383"/>
      <c r="BI33" s="383"/>
      <c r="BJ33" s="383"/>
      <c r="BK33" s="383"/>
      <c r="BL33" s="383"/>
      <c r="BM33" s="383"/>
      <c r="BN33" s="383"/>
      <c r="BO33" s="383"/>
      <c r="BP33" s="383"/>
      <c r="BQ33" s="383"/>
      <c r="BR33" s="383"/>
      <c r="BS33" s="383"/>
      <c r="BT33" s="383"/>
      <c r="BU33" s="383"/>
      <c r="BV33" s="185"/>
      <c r="BW33" s="418" t="s">
        <v>189</v>
      </c>
      <c r="BX33" s="418"/>
      <c r="BY33" s="383" t="s">
        <v>191</v>
      </c>
      <c r="BZ33" s="383"/>
      <c r="CA33" s="383"/>
      <c r="CB33" s="383"/>
      <c r="CC33" s="383"/>
      <c r="CD33" s="383"/>
      <c r="CE33" s="383"/>
      <c r="CF33" s="383"/>
      <c r="CG33" s="383"/>
      <c r="CH33" s="383"/>
      <c r="CI33" s="383"/>
      <c r="CJ33" s="383"/>
      <c r="CK33" s="383"/>
      <c r="CL33" s="383"/>
      <c r="CM33" s="383"/>
      <c r="CN33" s="179"/>
      <c r="CO33" s="418" t="s">
        <v>187</v>
      </c>
      <c r="CP33" s="418"/>
      <c r="CQ33" s="383" t="s">
        <v>192</v>
      </c>
      <c r="CR33" s="383"/>
      <c r="CS33" s="383"/>
      <c r="CT33" s="383"/>
      <c r="CU33" s="383"/>
      <c r="CV33" s="383"/>
      <c r="CW33" s="383"/>
      <c r="CX33" s="383"/>
      <c r="CY33" s="383"/>
      <c r="CZ33" s="383"/>
      <c r="DA33" s="383"/>
      <c r="DB33" s="383"/>
      <c r="DC33" s="383"/>
      <c r="DD33" s="383"/>
      <c r="DE33" s="383"/>
      <c r="DF33" s="179"/>
      <c r="DG33" s="583" t="s">
        <v>193</v>
      </c>
      <c r="DH33" s="583"/>
      <c r="DI33" s="180"/>
    </row>
    <row r="34" spans="1:113" ht="32.25" customHeight="1" x14ac:dyDescent="0.15">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f>IF(AO34="","",MAX(C34:D43,U34:V43)+1)</f>
        <v>5</v>
      </c>
      <c r="AN34" s="584"/>
      <c r="AO34" s="585" t="str">
        <f>IF('各会計、関係団体の財政状況及び健全化判断比率'!B31="","",'各会計、関係団体の財政状況及び健全化判断比率'!B31)</f>
        <v>水道事業特別会計</v>
      </c>
      <c r="AP34" s="585"/>
      <c r="AQ34" s="585"/>
      <c r="AR34" s="585"/>
      <c r="AS34" s="585"/>
      <c r="AT34" s="585"/>
      <c r="AU34" s="585"/>
      <c r="AV34" s="585"/>
      <c r="AW34" s="585"/>
      <c r="AX34" s="585"/>
      <c r="AY34" s="585"/>
      <c r="AZ34" s="585"/>
      <c r="BA34" s="585"/>
      <c r="BB34" s="585"/>
      <c r="BC34" s="585"/>
      <c r="BD34" s="175"/>
      <c r="BE34" s="584">
        <f>IF(BG34="","",MAX(C34:D43,U34:V43,AM34:AN43)+1)</f>
        <v>6</v>
      </c>
      <c r="BF34" s="584"/>
      <c r="BG34" s="585" t="str">
        <f>IF('各会計、関係団体の財政状況及び健全化判断比率'!B32="","",'各会計、関係団体の財政状況及び健全化判断比率'!B32)</f>
        <v>下水道事業特別会計</v>
      </c>
      <c r="BH34" s="585"/>
      <c r="BI34" s="585"/>
      <c r="BJ34" s="585"/>
      <c r="BK34" s="585"/>
      <c r="BL34" s="585"/>
      <c r="BM34" s="585"/>
      <c r="BN34" s="585"/>
      <c r="BO34" s="585"/>
      <c r="BP34" s="585"/>
      <c r="BQ34" s="585"/>
      <c r="BR34" s="585"/>
      <c r="BS34" s="585"/>
      <c r="BT34" s="585"/>
      <c r="BU34" s="585"/>
      <c r="BV34" s="175"/>
      <c r="BW34" s="584">
        <f>IF(BY34="","",MAX(C34:D43,U34:V43,AM34:AN43,BE34:BF43)+1)</f>
        <v>7</v>
      </c>
      <c r="BX34" s="584"/>
      <c r="BY34" s="585" t="str">
        <f>IF('各会計、関係団体の財政状況及び健全化判断比率'!B68="","",'各会計、関係団体の財政状況及び健全化判断比率'!B68)</f>
        <v>北部上北広域事務組合（一般会計）</v>
      </c>
      <c r="BZ34" s="585"/>
      <c r="CA34" s="585"/>
      <c r="CB34" s="585"/>
      <c r="CC34" s="585"/>
      <c r="CD34" s="585"/>
      <c r="CE34" s="585"/>
      <c r="CF34" s="585"/>
      <c r="CG34" s="585"/>
      <c r="CH34" s="585"/>
      <c r="CI34" s="585"/>
      <c r="CJ34" s="585"/>
      <c r="CK34" s="585"/>
      <c r="CL34" s="585"/>
      <c r="CM34" s="585"/>
      <c r="CN34" s="175"/>
      <c r="CO34" s="584">
        <f>IF(CQ34="","",MAX(C34:D43,U34:V43,AM34:AN43,BE34:BF43,BW34:BX43)+1)</f>
        <v>16</v>
      </c>
      <c r="CP34" s="584"/>
      <c r="CQ34" s="585" t="str">
        <f>IF('各会計、関係団体の財政状況及び健全化判断比率'!BS7="","",'各会計、関係団体の財政状況及び健全化判断比率'!BS7)</f>
        <v>野辺地町土地開発公社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80"/>
    </row>
    <row r="35" spans="1:113" ht="32.25" customHeight="1" x14ac:dyDescent="0.15">
      <c r="A35" s="175"/>
      <c r="B35" s="202"/>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75"/>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8</v>
      </c>
      <c r="BX35" s="584"/>
      <c r="BY35" s="585" t="str">
        <f>IF('各会計、関係団体の財政状況及び健全化判断比率'!B69="","",'各会計、関係団体の財政状況及び健全化判断比率'!B69)</f>
        <v>北部上北広域事務組合（病院会計）</v>
      </c>
      <c r="BZ35" s="585"/>
      <c r="CA35" s="585"/>
      <c r="CB35" s="585"/>
      <c r="CC35" s="585"/>
      <c r="CD35" s="585"/>
      <c r="CE35" s="585"/>
      <c r="CF35" s="585"/>
      <c r="CG35" s="585"/>
      <c r="CH35" s="585"/>
      <c r="CI35" s="585"/>
      <c r="CJ35" s="585"/>
      <c r="CK35" s="585"/>
      <c r="CL35" s="585"/>
      <c r="CM35" s="585"/>
      <c r="CN35" s="175"/>
      <c r="CO35" s="584">
        <f t="shared" ref="CO35:CO43" si="3">IF(CQ35="","",CO34+1)</f>
        <v>17</v>
      </c>
      <c r="CP35" s="584"/>
      <c r="CQ35" s="585" t="str">
        <f>IF('各会計、関係団体の財政状況及び健全化判断比率'!BS8="","",'各会計、関係団体の財政状況及び健全化判断比率'!BS8)</f>
        <v>野辺地町観光協会</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15">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9</v>
      </c>
      <c r="BX36" s="584"/>
      <c r="BY36" s="585" t="str">
        <f>IF('各会計、関係団体の財政状況及び健全化判断比率'!B70="","",'各会計、関係団体の財政状況及び健全化判断比率'!B70)</f>
        <v>下北地域広域行政事務組合</v>
      </c>
      <c r="BZ36" s="585"/>
      <c r="CA36" s="585"/>
      <c r="CB36" s="585"/>
      <c r="CC36" s="585"/>
      <c r="CD36" s="585"/>
      <c r="CE36" s="585"/>
      <c r="CF36" s="585"/>
      <c r="CG36" s="585"/>
      <c r="CH36" s="585"/>
      <c r="CI36" s="585"/>
      <c r="CJ36" s="585"/>
      <c r="CK36" s="585"/>
      <c r="CL36" s="585"/>
      <c r="CM36" s="585"/>
      <c r="CN36" s="175"/>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15">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10</v>
      </c>
      <c r="BX37" s="584"/>
      <c r="BY37" s="585" t="str">
        <f>IF('各会計、関係団体の財政状況及び健全化判断比率'!B71="","",'各会計、関係団体の財政状況及び健全化判断比率'!B71)</f>
        <v>上北地方教育・福祉事務組合</v>
      </c>
      <c r="BZ37" s="585"/>
      <c r="CA37" s="585"/>
      <c r="CB37" s="585"/>
      <c r="CC37" s="585"/>
      <c r="CD37" s="585"/>
      <c r="CE37" s="585"/>
      <c r="CF37" s="585"/>
      <c r="CG37" s="585"/>
      <c r="CH37" s="585"/>
      <c r="CI37" s="585"/>
      <c r="CJ37" s="585"/>
      <c r="CK37" s="585"/>
      <c r="CL37" s="585"/>
      <c r="CM37" s="585"/>
      <c r="CN37" s="175"/>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15">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11</v>
      </c>
      <c r="BX38" s="584"/>
      <c r="BY38" s="585" t="str">
        <f>IF('各会計、関係団体の財政状況及び健全化判断比率'!B72="","",'各会計、関係団体の財政状況及び健全化判断比率'!B72)</f>
        <v>青森県市町村総合事務組合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15">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12</v>
      </c>
      <c r="BX39" s="584"/>
      <c r="BY39" s="585" t="str">
        <f>IF('各会計、関係団体の財政状況及び健全化判断比率'!B73="","",'各会計、関係団体の財政状況及び健全化判断比率'!B73)</f>
        <v>青森県市町村職員退職手当組合</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15">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13</v>
      </c>
      <c r="BX40" s="584"/>
      <c r="BY40" s="585" t="str">
        <f>IF('各会計、関係団体の財政状況及び健全化判断比率'!B74="","",'各会計、関係団体の財政状況及び健全化判断比率'!B74)</f>
        <v>青森県交通災害共済組合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15">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f t="shared" si="2"/>
        <v>14</v>
      </c>
      <c r="BX41" s="584"/>
      <c r="BY41" s="585" t="str">
        <f>IF('各会計、関係団体の財政状況及び健全化判断比率'!B75="","",'各会計、関係団体の財政状況及び健全化判断比率'!B75)</f>
        <v>青森県後期高齢者医療広域連合（一般会計）</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15">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f t="shared" si="2"/>
        <v>15</v>
      </c>
      <c r="BX42" s="584"/>
      <c r="BY42" s="585" t="str">
        <f>IF('各会計、関係団体の財政状況及び健全化判断比率'!B76="","",'各会計、関係団体の財政状況及び健全化判断比率'!B76)</f>
        <v>青森県後期高齢者医療広域連合（後期高齢者医療事業会計）</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15">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kN6LOvGCu+O2rRFb95VCQkEOhWCAIYKs48gn3idK/2vAzWj+tx12y2RgcEgkvvtA5UKeRsqKJyCQ8btIBR6wzA==" saltValue="4hBx26A3eFyvoswQr9Gr9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36" t="s">
        <v>533</v>
      </c>
      <c r="D34" s="1136"/>
      <c r="E34" s="1137"/>
      <c r="F34" s="32">
        <v>6.98</v>
      </c>
      <c r="G34" s="33">
        <v>6.93</v>
      </c>
      <c r="H34" s="33">
        <v>6.81</v>
      </c>
      <c r="I34" s="33">
        <v>6.52</v>
      </c>
      <c r="J34" s="34">
        <v>5.69</v>
      </c>
      <c r="K34" s="22"/>
      <c r="L34" s="22"/>
      <c r="M34" s="22"/>
      <c r="N34" s="22"/>
      <c r="O34" s="22"/>
      <c r="P34" s="22"/>
    </row>
    <row r="35" spans="1:16" ht="39" customHeight="1" x14ac:dyDescent="0.15">
      <c r="A35" s="22"/>
      <c r="B35" s="35"/>
      <c r="C35" s="1132" t="s">
        <v>534</v>
      </c>
      <c r="D35" s="1132"/>
      <c r="E35" s="1133"/>
      <c r="F35" s="36">
        <v>0.28000000000000003</v>
      </c>
      <c r="G35" s="37">
        <v>0.4</v>
      </c>
      <c r="H35" s="37">
        <v>1.1000000000000001</v>
      </c>
      <c r="I35" s="37">
        <v>1.98</v>
      </c>
      <c r="J35" s="38">
        <v>2.52</v>
      </c>
      <c r="K35" s="22"/>
      <c r="L35" s="22"/>
      <c r="M35" s="22"/>
      <c r="N35" s="22"/>
      <c r="O35" s="22"/>
      <c r="P35" s="22"/>
    </row>
    <row r="36" spans="1:16" ht="39" customHeight="1" x14ac:dyDescent="0.15">
      <c r="A36" s="22"/>
      <c r="B36" s="35"/>
      <c r="C36" s="1132" t="s">
        <v>535</v>
      </c>
      <c r="D36" s="1132"/>
      <c r="E36" s="1133"/>
      <c r="F36" s="36">
        <v>0.15</v>
      </c>
      <c r="G36" s="37">
        <v>3.58</v>
      </c>
      <c r="H36" s="37">
        <v>9.1</v>
      </c>
      <c r="I36" s="37">
        <v>4.17</v>
      </c>
      <c r="J36" s="38">
        <v>2.4</v>
      </c>
      <c r="K36" s="22"/>
      <c r="L36" s="22"/>
      <c r="M36" s="22"/>
      <c r="N36" s="22"/>
      <c r="O36" s="22"/>
      <c r="P36" s="22"/>
    </row>
    <row r="37" spans="1:16" ht="39" customHeight="1" x14ac:dyDescent="0.15">
      <c r="A37" s="22"/>
      <c r="B37" s="35"/>
      <c r="C37" s="1132" t="s">
        <v>536</v>
      </c>
      <c r="D37" s="1132"/>
      <c r="E37" s="1133"/>
      <c r="F37" s="36">
        <v>1.31</v>
      </c>
      <c r="G37" s="37">
        <v>1.78</v>
      </c>
      <c r="H37" s="37">
        <v>1.86</v>
      </c>
      <c r="I37" s="37">
        <v>1.99</v>
      </c>
      <c r="J37" s="38">
        <v>1.24</v>
      </c>
      <c r="K37" s="22"/>
      <c r="L37" s="22"/>
      <c r="M37" s="22"/>
      <c r="N37" s="22"/>
      <c r="O37" s="22"/>
      <c r="P37" s="22"/>
    </row>
    <row r="38" spans="1:16" ht="39" customHeight="1" x14ac:dyDescent="0.15">
      <c r="A38" s="22"/>
      <c r="B38" s="35"/>
      <c r="C38" s="1132" t="s">
        <v>537</v>
      </c>
      <c r="D38" s="1132"/>
      <c r="E38" s="1133"/>
      <c r="F38" s="36">
        <v>0.06</v>
      </c>
      <c r="G38" s="37">
        <v>7.0000000000000007E-2</v>
      </c>
      <c r="H38" s="37">
        <v>7.0000000000000007E-2</v>
      </c>
      <c r="I38" s="37">
        <v>0.1</v>
      </c>
      <c r="J38" s="38">
        <v>0.13</v>
      </c>
      <c r="K38" s="22"/>
      <c r="L38" s="22"/>
      <c r="M38" s="22"/>
      <c r="N38" s="22"/>
      <c r="O38" s="22"/>
      <c r="P38" s="22"/>
    </row>
    <row r="39" spans="1:16" ht="39" customHeight="1" x14ac:dyDescent="0.15">
      <c r="A39" s="22"/>
      <c r="B39" s="35"/>
      <c r="C39" s="1132" t="s">
        <v>538</v>
      </c>
      <c r="D39" s="1132"/>
      <c r="E39" s="1133"/>
      <c r="F39" s="36">
        <v>0</v>
      </c>
      <c r="G39" s="37">
        <v>0</v>
      </c>
      <c r="H39" s="37">
        <v>0</v>
      </c>
      <c r="I39" s="37">
        <v>0</v>
      </c>
      <c r="J39" s="38">
        <v>0</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539</v>
      </c>
      <c r="D42" s="1132"/>
      <c r="E42" s="1133"/>
      <c r="F42" s="36" t="s">
        <v>488</v>
      </c>
      <c r="G42" s="37" t="s">
        <v>488</v>
      </c>
      <c r="H42" s="37" t="s">
        <v>488</v>
      </c>
      <c r="I42" s="37" t="s">
        <v>488</v>
      </c>
      <c r="J42" s="38" t="s">
        <v>488</v>
      </c>
      <c r="K42" s="22"/>
      <c r="L42" s="22"/>
      <c r="M42" s="22"/>
      <c r="N42" s="22"/>
      <c r="O42" s="22"/>
      <c r="P42" s="22"/>
    </row>
    <row r="43" spans="1:16" ht="39" customHeight="1" thickBot="1" x14ac:dyDescent="0.2">
      <c r="A43" s="22"/>
      <c r="B43" s="40"/>
      <c r="C43" s="1134" t="s">
        <v>540</v>
      </c>
      <c r="D43" s="1134"/>
      <c r="E43" s="1135"/>
      <c r="F43" s="41">
        <v>0.04</v>
      </c>
      <c r="G43" s="42">
        <v>0.03</v>
      </c>
      <c r="H43" s="42">
        <v>0.02</v>
      </c>
      <c r="I43" s="42">
        <v>0</v>
      </c>
      <c r="J43" s="43" t="s">
        <v>488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gK2HFO3AEUsRxfHrk8lnMoTkC+mcKKAa3ec/yLvUEqGJjHCD1WRTXLiPTobSKsMdicA6Y6PkFTo+CqGAyqV4g==" saltValue="i+RMEHUSxJSwPsvsjLhjn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630</v>
      </c>
      <c r="L45" s="58">
        <v>652</v>
      </c>
      <c r="M45" s="58">
        <v>699</v>
      </c>
      <c r="N45" s="58">
        <v>752</v>
      </c>
      <c r="O45" s="59">
        <v>747</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488</v>
      </c>
      <c r="L46" s="62" t="s">
        <v>488</v>
      </c>
      <c r="M46" s="62" t="s">
        <v>488</v>
      </c>
      <c r="N46" s="62" t="s">
        <v>488</v>
      </c>
      <c r="O46" s="63" t="s">
        <v>488</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488</v>
      </c>
      <c r="L47" s="62" t="s">
        <v>488</v>
      </c>
      <c r="M47" s="62" t="s">
        <v>488</v>
      </c>
      <c r="N47" s="62" t="s">
        <v>488</v>
      </c>
      <c r="O47" s="63" t="s">
        <v>488</v>
      </c>
      <c r="P47" s="46"/>
      <c r="Q47" s="46"/>
      <c r="R47" s="46"/>
      <c r="S47" s="46"/>
      <c r="T47" s="46"/>
      <c r="U47" s="46"/>
    </row>
    <row r="48" spans="1:21" ht="30.75" customHeight="1" x14ac:dyDescent="0.15">
      <c r="A48" s="46"/>
      <c r="B48" s="1140"/>
      <c r="C48" s="1141"/>
      <c r="D48" s="60"/>
      <c r="E48" s="1146" t="s">
        <v>13</v>
      </c>
      <c r="F48" s="1146"/>
      <c r="G48" s="1146"/>
      <c r="H48" s="1146"/>
      <c r="I48" s="1146"/>
      <c r="J48" s="1147"/>
      <c r="K48" s="61">
        <v>24</v>
      </c>
      <c r="L48" s="62">
        <v>24</v>
      </c>
      <c r="M48" s="62">
        <v>29</v>
      </c>
      <c r="N48" s="62">
        <v>29</v>
      </c>
      <c r="O48" s="63">
        <v>29</v>
      </c>
      <c r="P48" s="46"/>
      <c r="Q48" s="46"/>
      <c r="R48" s="46"/>
      <c r="S48" s="46"/>
      <c r="T48" s="46"/>
      <c r="U48" s="46"/>
    </row>
    <row r="49" spans="1:21" ht="30.75" customHeight="1" x14ac:dyDescent="0.15">
      <c r="A49" s="46"/>
      <c r="B49" s="1140"/>
      <c r="C49" s="1141"/>
      <c r="D49" s="60"/>
      <c r="E49" s="1146" t="s">
        <v>14</v>
      </c>
      <c r="F49" s="1146"/>
      <c r="G49" s="1146"/>
      <c r="H49" s="1146"/>
      <c r="I49" s="1146"/>
      <c r="J49" s="1147"/>
      <c r="K49" s="61">
        <v>128</v>
      </c>
      <c r="L49" s="62">
        <v>119</v>
      </c>
      <c r="M49" s="62">
        <v>89</v>
      </c>
      <c r="N49" s="62">
        <v>64</v>
      </c>
      <c r="O49" s="63">
        <v>23</v>
      </c>
      <c r="P49" s="46"/>
      <c r="Q49" s="46"/>
      <c r="R49" s="46"/>
      <c r="S49" s="46"/>
      <c r="T49" s="46"/>
      <c r="U49" s="46"/>
    </row>
    <row r="50" spans="1:21" ht="30.75" customHeight="1" x14ac:dyDescent="0.15">
      <c r="A50" s="46"/>
      <c r="B50" s="1140"/>
      <c r="C50" s="1141"/>
      <c r="D50" s="60"/>
      <c r="E50" s="1146" t="s">
        <v>15</v>
      </c>
      <c r="F50" s="1146"/>
      <c r="G50" s="1146"/>
      <c r="H50" s="1146"/>
      <c r="I50" s="1146"/>
      <c r="J50" s="1147"/>
      <c r="K50" s="61">
        <v>15</v>
      </c>
      <c r="L50" s="62">
        <v>15</v>
      </c>
      <c r="M50" s="62">
        <v>15</v>
      </c>
      <c r="N50" s="62">
        <v>15</v>
      </c>
      <c r="O50" s="63" t="s">
        <v>488</v>
      </c>
      <c r="P50" s="46"/>
      <c r="Q50" s="46"/>
      <c r="R50" s="46"/>
      <c r="S50" s="46"/>
      <c r="T50" s="46"/>
      <c r="U50" s="46"/>
    </row>
    <row r="51" spans="1:21" ht="30.75" customHeight="1" x14ac:dyDescent="0.15">
      <c r="A51" s="46"/>
      <c r="B51" s="1142"/>
      <c r="C51" s="1143"/>
      <c r="D51" s="64"/>
      <c r="E51" s="1146" t="s">
        <v>16</v>
      </c>
      <c r="F51" s="1146"/>
      <c r="G51" s="1146"/>
      <c r="H51" s="1146"/>
      <c r="I51" s="1146"/>
      <c r="J51" s="1147"/>
      <c r="K51" s="61">
        <v>0</v>
      </c>
      <c r="L51" s="62">
        <v>0</v>
      </c>
      <c r="M51" s="62">
        <v>0</v>
      </c>
      <c r="N51" s="62" t="s">
        <v>488</v>
      </c>
      <c r="O51" s="63">
        <v>0</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531</v>
      </c>
      <c r="L52" s="62">
        <v>544</v>
      </c>
      <c r="M52" s="62">
        <v>569</v>
      </c>
      <c r="N52" s="62">
        <v>592</v>
      </c>
      <c r="O52" s="63">
        <v>560</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266</v>
      </c>
      <c r="L53" s="67">
        <v>266</v>
      </c>
      <c r="M53" s="67">
        <v>263</v>
      </c>
      <c r="N53" s="67">
        <v>268</v>
      </c>
      <c r="O53" s="68">
        <v>239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54" t="s">
        <v>24</v>
      </c>
      <c r="C58" s="1155"/>
      <c r="D58" s="1160" t="s">
        <v>25</v>
      </c>
      <c r="E58" s="1161"/>
      <c r="F58" s="1161"/>
      <c r="G58" s="1161"/>
      <c r="H58" s="1161"/>
      <c r="I58" s="1161"/>
      <c r="J58" s="1162"/>
      <c r="K58" s="81" t="s">
        <v>558</v>
      </c>
      <c r="L58" s="82" t="s">
        <v>558</v>
      </c>
      <c r="M58" s="82" t="s">
        <v>558</v>
      </c>
      <c r="N58" s="82" t="s">
        <v>558</v>
      </c>
      <c r="O58" s="83" t="s">
        <v>558</v>
      </c>
    </row>
    <row r="59" spans="1:21" ht="31.5" customHeight="1" x14ac:dyDescent="0.15">
      <c r="B59" s="1156"/>
      <c r="C59" s="1157"/>
      <c r="D59" s="1163" t="s">
        <v>26</v>
      </c>
      <c r="E59" s="1164"/>
      <c r="F59" s="1164"/>
      <c r="G59" s="1164"/>
      <c r="H59" s="1164"/>
      <c r="I59" s="1164"/>
      <c r="J59" s="1165"/>
      <c r="K59" s="84" t="s">
        <v>558</v>
      </c>
      <c r="L59" s="85" t="s">
        <v>558</v>
      </c>
      <c r="M59" s="85" t="s">
        <v>558</v>
      </c>
      <c r="N59" s="85" t="s">
        <v>558</v>
      </c>
      <c r="O59" s="86" t="s">
        <v>558</v>
      </c>
    </row>
    <row r="60" spans="1:21" ht="31.5" customHeight="1" thickBot="1" x14ac:dyDescent="0.2">
      <c r="B60" s="1158"/>
      <c r="C60" s="1159"/>
      <c r="D60" s="1166" t="s">
        <v>27</v>
      </c>
      <c r="E60" s="1167"/>
      <c r="F60" s="1167"/>
      <c r="G60" s="1167"/>
      <c r="H60" s="1167"/>
      <c r="I60" s="1167"/>
      <c r="J60" s="1168"/>
      <c r="K60" s="87" t="s">
        <v>558</v>
      </c>
      <c r="L60" s="88" t="s">
        <v>558</v>
      </c>
      <c r="M60" s="88" t="s">
        <v>558</v>
      </c>
      <c r="N60" s="88" t="s">
        <v>558</v>
      </c>
      <c r="O60" s="89" t="s">
        <v>558</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PD3LnUR5KHSdtGXdj1mCF767ugn+KZND37OKTGw9cf96zexVdLAvKdoalj2cIWHq/msL0ScAe7u+C/1vx+aQA==" saltValue="cFCS1J9skL/XEiKyHs3IM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69" t="s">
        <v>30</v>
      </c>
      <c r="C41" s="1170"/>
      <c r="D41" s="103"/>
      <c r="E41" s="1175" t="s">
        <v>31</v>
      </c>
      <c r="F41" s="1175"/>
      <c r="G41" s="1175"/>
      <c r="H41" s="1176"/>
      <c r="I41" s="342">
        <v>6168</v>
      </c>
      <c r="J41" s="343">
        <v>6050</v>
      </c>
      <c r="K41" s="343">
        <v>5830</v>
      </c>
      <c r="L41" s="343">
        <v>5451</v>
      </c>
      <c r="M41" s="344">
        <v>6194</v>
      </c>
    </row>
    <row r="42" spans="2:13" ht="27.75" customHeight="1" x14ac:dyDescent="0.15">
      <c r="B42" s="1171"/>
      <c r="C42" s="1172"/>
      <c r="D42" s="104"/>
      <c r="E42" s="1177" t="s">
        <v>32</v>
      </c>
      <c r="F42" s="1177"/>
      <c r="G42" s="1177"/>
      <c r="H42" s="1178"/>
      <c r="I42" s="345">
        <v>41</v>
      </c>
      <c r="J42" s="346">
        <v>27</v>
      </c>
      <c r="K42" s="346">
        <v>15</v>
      </c>
      <c r="L42" s="346" t="s">
        <v>488</v>
      </c>
      <c r="M42" s="347" t="s">
        <v>488</v>
      </c>
    </row>
    <row r="43" spans="2:13" ht="27.75" customHeight="1" x14ac:dyDescent="0.15">
      <c r="B43" s="1171"/>
      <c r="C43" s="1172"/>
      <c r="D43" s="104"/>
      <c r="E43" s="1177" t="s">
        <v>33</v>
      </c>
      <c r="F43" s="1177"/>
      <c r="G43" s="1177"/>
      <c r="H43" s="1178"/>
      <c r="I43" s="345">
        <v>308</v>
      </c>
      <c r="J43" s="346">
        <v>284</v>
      </c>
      <c r="K43" s="346">
        <v>259</v>
      </c>
      <c r="L43" s="346">
        <v>250</v>
      </c>
      <c r="M43" s="347">
        <v>230</v>
      </c>
    </row>
    <row r="44" spans="2:13" ht="27.75" customHeight="1" x14ac:dyDescent="0.15">
      <c r="B44" s="1171"/>
      <c r="C44" s="1172"/>
      <c r="D44" s="104"/>
      <c r="E44" s="1177" t="s">
        <v>34</v>
      </c>
      <c r="F44" s="1177"/>
      <c r="G44" s="1177"/>
      <c r="H44" s="1178"/>
      <c r="I44" s="345">
        <v>381</v>
      </c>
      <c r="J44" s="346">
        <v>271</v>
      </c>
      <c r="K44" s="346">
        <v>185</v>
      </c>
      <c r="L44" s="346">
        <v>166</v>
      </c>
      <c r="M44" s="347">
        <v>201</v>
      </c>
    </row>
    <row r="45" spans="2:13" ht="27.75" customHeight="1" x14ac:dyDescent="0.15">
      <c r="B45" s="1171"/>
      <c r="C45" s="1172"/>
      <c r="D45" s="104"/>
      <c r="E45" s="1177" t="s">
        <v>35</v>
      </c>
      <c r="F45" s="1177"/>
      <c r="G45" s="1177"/>
      <c r="H45" s="1178"/>
      <c r="I45" s="345">
        <v>1041</v>
      </c>
      <c r="J45" s="346">
        <v>1003</v>
      </c>
      <c r="K45" s="346">
        <v>986</v>
      </c>
      <c r="L45" s="346">
        <v>930</v>
      </c>
      <c r="M45" s="347">
        <v>961</v>
      </c>
    </row>
    <row r="46" spans="2:13" ht="27.75" customHeight="1" x14ac:dyDescent="0.15">
      <c r="B46" s="1171"/>
      <c r="C46" s="1172"/>
      <c r="D46" s="105"/>
      <c r="E46" s="1177" t="s">
        <v>36</v>
      </c>
      <c r="F46" s="1177"/>
      <c r="G46" s="1177"/>
      <c r="H46" s="1178"/>
      <c r="I46" s="345" t="s">
        <v>488</v>
      </c>
      <c r="J46" s="346" t="s">
        <v>488</v>
      </c>
      <c r="K46" s="346" t="s">
        <v>488</v>
      </c>
      <c r="L46" s="346" t="s">
        <v>488</v>
      </c>
      <c r="M46" s="347" t="s">
        <v>488</v>
      </c>
    </row>
    <row r="47" spans="2:13" ht="27.75" customHeight="1" x14ac:dyDescent="0.15">
      <c r="B47" s="1171"/>
      <c r="C47" s="1172"/>
      <c r="D47" s="106"/>
      <c r="E47" s="1179" t="s">
        <v>37</v>
      </c>
      <c r="F47" s="1180"/>
      <c r="G47" s="1180"/>
      <c r="H47" s="1181"/>
      <c r="I47" s="345" t="s">
        <v>488</v>
      </c>
      <c r="J47" s="346" t="s">
        <v>488</v>
      </c>
      <c r="K47" s="346" t="s">
        <v>488</v>
      </c>
      <c r="L47" s="346" t="s">
        <v>488</v>
      </c>
      <c r="M47" s="347" t="s">
        <v>488</v>
      </c>
    </row>
    <row r="48" spans="2:13" ht="27.75" customHeight="1" x14ac:dyDescent="0.15">
      <c r="B48" s="1171"/>
      <c r="C48" s="1172"/>
      <c r="D48" s="104"/>
      <c r="E48" s="1177" t="s">
        <v>38</v>
      </c>
      <c r="F48" s="1177"/>
      <c r="G48" s="1177"/>
      <c r="H48" s="1178"/>
      <c r="I48" s="345" t="s">
        <v>488</v>
      </c>
      <c r="J48" s="346" t="s">
        <v>488</v>
      </c>
      <c r="K48" s="346" t="s">
        <v>488</v>
      </c>
      <c r="L48" s="346" t="s">
        <v>488</v>
      </c>
      <c r="M48" s="347" t="s">
        <v>488</v>
      </c>
    </row>
    <row r="49" spans="2:13" ht="27.75" customHeight="1" x14ac:dyDescent="0.15">
      <c r="B49" s="1173"/>
      <c r="C49" s="1174"/>
      <c r="D49" s="104"/>
      <c r="E49" s="1177" t="s">
        <v>39</v>
      </c>
      <c r="F49" s="1177"/>
      <c r="G49" s="1177"/>
      <c r="H49" s="1178"/>
      <c r="I49" s="345">
        <v>60</v>
      </c>
      <c r="J49" s="346" t="s">
        <v>488</v>
      </c>
      <c r="K49" s="346" t="s">
        <v>488</v>
      </c>
      <c r="L49" s="346" t="s">
        <v>488</v>
      </c>
      <c r="M49" s="347" t="s">
        <v>488</v>
      </c>
    </row>
    <row r="50" spans="2:13" ht="27.75" customHeight="1" x14ac:dyDescent="0.15">
      <c r="B50" s="1182" t="s">
        <v>40</v>
      </c>
      <c r="C50" s="1183"/>
      <c r="D50" s="107"/>
      <c r="E50" s="1177" t="s">
        <v>41</v>
      </c>
      <c r="F50" s="1177"/>
      <c r="G50" s="1177"/>
      <c r="H50" s="1178"/>
      <c r="I50" s="345">
        <v>1570</v>
      </c>
      <c r="J50" s="346">
        <v>1668</v>
      </c>
      <c r="K50" s="346">
        <v>2029</v>
      </c>
      <c r="L50" s="346">
        <v>2675</v>
      </c>
      <c r="M50" s="347">
        <v>2734</v>
      </c>
    </row>
    <row r="51" spans="2:13" ht="27.75" customHeight="1" x14ac:dyDescent="0.15">
      <c r="B51" s="1171"/>
      <c r="C51" s="1172"/>
      <c r="D51" s="104"/>
      <c r="E51" s="1177" t="s">
        <v>42</v>
      </c>
      <c r="F51" s="1177"/>
      <c r="G51" s="1177"/>
      <c r="H51" s="1178"/>
      <c r="I51" s="345" t="s">
        <v>488</v>
      </c>
      <c r="J51" s="346" t="s">
        <v>488</v>
      </c>
      <c r="K51" s="346" t="s">
        <v>488</v>
      </c>
      <c r="L51" s="346">
        <v>15</v>
      </c>
      <c r="M51" s="347">
        <v>13</v>
      </c>
    </row>
    <row r="52" spans="2:13" ht="27.75" customHeight="1" x14ac:dyDescent="0.15">
      <c r="B52" s="1173"/>
      <c r="C52" s="1174"/>
      <c r="D52" s="104"/>
      <c r="E52" s="1177" t="s">
        <v>43</v>
      </c>
      <c r="F52" s="1177"/>
      <c r="G52" s="1177"/>
      <c r="H52" s="1178"/>
      <c r="I52" s="345">
        <v>5338</v>
      </c>
      <c r="J52" s="346">
        <v>5216</v>
      </c>
      <c r="K52" s="346">
        <v>4916</v>
      </c>
      <c r="L52" s="346">
        <v>4603</v>
      </c>
      <c r="M52" s="347">
        <v>4814</v>
      </c>
    </row>
    <row r="53" spans="2:13" ht="27.75" customHeight="1" thickBot="1" x14ac:dyDescent="0.2">
      <c r="B53" s="1184" t="s">
        <v>19</v>
      </c>
      <c r="C53" s="1185"/>
      <c r="D53" s="108"/>
      <c r="E53" s="1186" t="s">
        <v>44</v>
      </c>
      <c r="F53" s="1186"/>
      <c r="G53" s="1186"/>
      <c r="H53" s="1187"/>
      <c r="I53" s="348">
        <v>1092</v>
      </c>
      <c r="J53" s="349">
        <v>751</v>
      </c>
      <c r="K53" s="349">
        <v>328</v>
      </c>
      <c r="L53" s="349">
        <v>-494</v>
      </c>
      <c r="M53" s="350">
        <v>25</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0ZL6Xuo4KGclEK4Ti5qXiZA7tSxvJoLS3ikA6Tst+s2IGPc8YzGpwzHSDcLETZCv+qKhE6ks4SbU5mkHrQdVVw==" saltValue="4DEM/kvF9Z2dpKLqK74f7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196" t="s">
        <v>46</v>
      </c>
      <c r="D55" s="1196"/>
      <c r="E55" s="1197"/>
      <c r="F55" s="120">
        <v>794</v>
      </c>
      <c r="G55" s="120">
        <v>1008</v>
      </c>
      <c r="H55" s="121">
        <v>1097</v>
      </c>
    </row>
    <row r="56" spans="2:8" ht="52.5" customHeight="1" x14ac:dyDescent="0.15">
      <c r="B56" s="122"/>
      <c r="C56" s="1198" t="s">
        <v>47</v>
      </c>
      <c r="D56" s="1198"/>
      <c r="E56" s="1199"/>
      <c r="F56" s="123">
        <v>54</v>
      </c>
      <c r="G56" s="123">
        <v>54</v>
      </c>
      <c r="H56" s="124">
        <v>78</v>
      </c>
    </row>
    <row r="57" spans="2:8" ht="53.25" customHeight="1" x14ac:dyDescent="0.15">
      <c r="B57" s="122"/>
      <c r="C57" s="1200" t="s">
        <v>48</v>
      </c>
      <c r="D57" s="1200"/>
      <c r="E57" s="1201"/>
      <c r="F57" s="125">
        <v>1055</v>
      </c>
      <c r="G57" s="125">
        <v>1443</v>
      </c>
      <c r="H57" s="126">
        <v>1360</v>
      </c>
    </row>
    <row r="58" spans="2:8" ht="45.75" customHeight="1" x14ac:dyDescent="0.15">
      <c r="B58" s="127"/>
      <c r="C58" s="1188" t="s">
        <v>559</v>
      </c>
      <c r="D58" s="1189"/>
      <c r="E58" s="1190"/>
      <c r="F58" s="128">
        <v>708</v>
      </c>
      <c r="G58" s="128">
        <v>807</v>
      </c>
      <c r="H58" s="129">
        <v>552</v>
      </c>
    </row>
    <row r="59" spans="2:8" ht="45.75" customHeight="1" x14ac:dyDescent="0.15">
      <c r="B59" s="127"/>
      <c r="C59" s="1188" t="s">
        <v>560</v>
      </c>
      <c r="D59" s="1189"/>
      <c r="E59" s="1190"/>
      <c r="F59" s="128">
        <v>201</v>
      </c>
      <c r="G59" s="128">
        <v>501</v>
      </c>
      <c r="H59" s="129">
        <v>541</v>
      </c>
    </row>
    <row r="60" spans="2:8" ht="45.75" customHeight="1" x14ac:dyDescent="0.15">
      <c r="B60" s="127"/>
      <c r="C60" s="1188" t="s">
        <v>561</v>
      </c>
      <c r="D60" s="1189"/>
      <c r="E60" s="1190"/>
      <c r="F60" s="128" t="s">
        <v>558</v>
      </c>
      <c r="G60" s="128" t="s">
        <v>558</v>
      </c>
      <c r="H60" s="129">
        <v>100</v>
      </c>
    </row>
    <row r="61" spans="2:8" ht="45.75" customHeight="1" x14ac:dyDescent="0.15">
      <c r="B61" s="127"/>
      <c r="C61" s="1188" t="s">
        <v>562</v>
      </c>
      <c r="D61" s="1189"/>
      <c r="E61" s="1190"/>
      <c r="F61" s="128">
        <v>62</v>
      </c>
      <c r="G61" s="128">
        <v>58</v>
      </c>
      <c r="H61" s="129">
        <v>54</v>
      </c>
    </row>
    <row r="62" spans="2:8" ht="45.75" customHeight="1" thickBot="1" x14ac:dyDescent="0.2">
      <c r="B62" s="130"/>
      <c r="C62" s="1191" t="s">
        <v>563</v>
      </c>
      <c r="D62" s="1192"/>
      <c r="E62" s="1193"/>
      <c r="F62" s="131">
        <v>5</v>
      </c>
      <c r="G62" s="131">
        <v>3</v>
      </c>
      <c r="H62" s="132">
        <v>50</v>
      </c>
    </row>
    <row r="63" spans="2:8" ht="52.5" customHeight="1" thickBot="1" x14ac:dyDescent="0.2">
      <c r="B63" s="133"/>
      <c r="C63" s="1194" t="s">
        <v>49</v>
      </c>
      <c r="D63" s="1194"/>
      <c r="E63" s="1195"/>
      <c r="F63" s="134">
        <v>1903</v>
      </c>
      <c r="G63" s="134">
        <v>2505</v>
      </c>
      <c r="H63" s="135">
        <v>2535</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sheetData>
  <sheetProtection algorithmName="SHA-512" hashValue="8tTrUiaNz05XebaLWzZbcD3aw0GJ9bO16yVOl5LLmjbuLMLAHDZ6WO3VlLh7r6UNBOi+m2caMldfChMFRsnUKQ==" saltValue="eONlv6e9J1S3uTDA18YJ5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8C25-4F04-411A-B148-4DCFE49FBCCA}">
  <sheetPr>
    <pageSetUpPr fitToPage="1"/>
  </sheetPr>
  <dimension ref="A1:DE85"/>
  <sheetViews>
    <sheetView showGridLines="0" topLeftCell="AN41" zoomScale="80" zoomScaleNormal="80" zoomScaleSheetLayoutView="55" workbookViewId="0">
      <selection activeCell="AN65" sqref="AN65:DC69"/>
    </sheetView>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1202"/>
      <c r="B1" s="1203"/>
      <c r="DD1" s="255"/>
      <c r="DE1" s="255"/>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x14ac:dyDescent="0.15">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x14ac:dyDescent="0.15">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x14ac:dyDescent="0.15">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x14ac:dyDescent="0.15">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55"/>
      <c r="DE19" s="255"/>
    </row>
    <row r="20" spans="1:109" x14ac:dyDescent="0.15">
      <c r="DD20" s="255"/>
      <c r="DE20" s="255"/>
    </row>
    <row r="21" spans="1:109" ht="17.25" customHeight="1" x14ac:dyDescent="0.15">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1207"/>
      <c r="DD40" s="1207"/>
      <c r="DE40" s="255"/>
    </row>
    <row r="41" spans="2:109" ht="17.25" x14ac:dyDescent="0.15">
      <c r="B41" s="256" t="s">
        <v>566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1208"/>
      <c r="I42" s="1209"/>
      <c r="J42" s="1209"/>
      <c r="K42" s="1209"/>
      <c r="AM42" s="1208"/>
      <c r="AN42" s="1208" t="s">
        <v>567</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59"/>
      <c r="AN43" s="1210" t="s">
        <v>568</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59"/>
      <c r="AN49" s="255" t="s">
        <v>569</v>
      </c>
    </row>
    <row r="50" spans="1:109" x14ac:dyDescent="0.15">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526</v>
      </c>
      <c r="BQ50" s="1226"/>
      <c r="BR50" s="1226"/>
      <c r="BS50" s="1226"/>
      <c r="BT50" s="1226"/>
      <c r="BU50" s="1226"/>
      <c r="BV50" s="1226"/>
      <c r="BW50" s="1226"/>
      <c r="BX50" s="1226" t="s">
        <v>527</v>
      </c>
      <c r="BY50" s="1226"/>
      <c r="BZ50" s="1226"/>
      <c r="CA50" s="1226"/>
      <c r="CB50" s="1226"/>
      <c r="CC50" s="1226"/>
      <c r="CD50" s="1226"/>
      <c r="CE50" s="1226"/>
      <c r="CF50" s="1226" t="s">
        <v>528</v>
      </c>
      <c r="CG50" s="1226"/>
      <c r="CH50" s="1226"/>
      <c r="CI50" s="1226"/>
      <c r="CJ50" s="1226"/>
      <c r="CK50" s="1226"/>
      <c r="CL50" s="1226"/>
      <c r="CM50" s="1226"/>
      <c r="CN50" s="1226" t="s">
        <v>529</v>
      </c>
      <c r="CO50" s="1226"/>
      <c r="CP50" s="1226"/>
      <c r="CQ50" s="1226"/>
      <c r="CR50" s="1226"/>
      <c r="CS50" s="1226"/>
      <c r="CT50" s="1226"/>
      <c r="CU50" s="1226"/>
      <c r="CV50" s="1226" t="s">
        <v>530</v>
      </c>
      <c r="CW50" s="1226"/>
      <c r="CX50" s="1226"/>
      <c r="CY50" s="1226"/>
      <c r="CZ50" s="1226"/>
      <c r="DA50" s="1226"/>
      <c r="DB50" s="1226"/>
      <c r="DC50" s="1226"/>
    </row>
    <row r="51" spans="1:109" ht="13.5" customHeight="1" x14ac:dyDescent="0.15">
      <c r="B51" s="259"/>
      <c r="G51" s="1227"/>
      <c r="H51" s="1227"/>
      <c r="I51" s="1228"/>
      <c r="J51" s="1228"/>
      <c r="K51" s="1229"/>
      <c r="L51" s="1229"/>
      <c r="M51" s="1229"/>
      <c r="N51" s="1229"/>
      <c r="AM51" s="1219"/>
      <c r="AN51" s="1230" t="s">
        <v>570</v>
      </c>
      <c r="AO51" s="1230"/>
      <c r="AP51" s="1230"/>
      <c r="AQ51" s="1230"/>
      <c r="AR51" s="1230"/>
      <c r="AS51" s="1230"/>
      <c r="AT51" s="1230"/>
      <c r="AU51" s="1230"/>
      <c r="AV51" s="1230"/>
      <c r="AW51" s="1230"/>
      <c r="AX51" s="1230"/>
      <c r="AY51" s="1230"/>
      <c r="AZ51" s="1230"/>
      <c r="BA51" s="1230"/>
      <c r="BB51" s="1230" t="s">
        <v>571</v>
      </c>
      <c r="BC51" s="1230"/>
      <c r="BD51" s="1230"/>
      <c r="BE51" s="1230"/>
      <c r="BF51" s="1230"/>
      <c r="BG51" s="1230"/>
      <c r="BH51" s="1230"/>
      <c r="BI51" s="1230"/>
      <c r="BJ51" s="1230"/>
      <c r="BK51" s="1230"/>
      <c r="BL51" s="1230"/>
      <c r="BM51" s="1230"/>
      <c r="BN51" s="1230"/>
      <c r="BO51" s="1230"/>
      <c r="BP51" s="1231">
        <v>33</v>
      </c>
      <c r="BQ51" s="1231"/>
      <c r="BR51" s="1231"/>
      <c r="BS51" s="1231"/>
      <c r="BT51" s="1231"/>
      <c r="BU51" s="1231"/>
      <c r="BV51" s="1231"/>
      <c r="BW51" s="1231"/>
      <c r="BX51" s="1231">
        <v>21.7</v>
      </c>
      <c r="BY51" s="1231"/>
      <c r="BZ51" s="1231"/>
      <c r="CA51" s="1231"/>
      <c r="CB51" s="1231"/>
      <c r="CC51" s="1231"/>
      <c r="CD51" s="1231"/>
      <c r="CE51" s="1231"/>
      <c r="CF51" s="1231">
        <v>8.6999999999999993</v>
      </c>
      <c r="CG51" s="1231"/>
      <c r="CH51" s="1231"/>
      <c r="CI51" s="1231"/>
      <c r="CJ51" s="1231"/>
      <c r="CK51" s="1231"/>
      <c r="CL51" s="1231"/>
      <c r="CM51" s="1231"/>
      <c r="CN51" s="1231"/>
      <c r="CO51" s="1231"/>
      <c r="CP51" s="1231"/>
      <c r="CQ51" s="1231"/>
      <c r="CR51" s="1231"/>
      <c r="CS51" s="1231"/>
      <c r="CT51" s="1231"/>
      <c r="CU51" s="1231"/>
      <c r="CV51" s="1231">
        <v>0.6</v>
      </c>
      <c r="CW51" s="1231"/>
      <c r="CX51" s="1231"/>
      <c r="CY51" s="1231"/>
      <c r="CZ51" s="1231"/>
      <c r="DA51" s="1231"/>
      <c r="DB51" s="1231"/>
      <c r="DC51" s="1231"/>
    </row>
    <row r="52" spans="1:109" x14ac:dyDescent="0.15">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572</v>
      </c>
      <c r="BC53" s="1230"/>
      <c r="BD53" s="1230"/>
      <c r="BE53" s="1230"/>
      <c r="BF53" s="1230"/>
      <c r="BG53" s="1230"/>
      <c r="BH53" s="1230"/>
      <c r="BI53" s="1230"/>
      <c r="BJ53" s="1230"/>
      <c r="BK53" s="1230"/>
      <c r="BL53" s="1230"/>
      <c r="BM53" s="1230"/>
      <c r="BN53" s="1230"/>
      <c r="BO53" s="1230"/>
      <c r="BP53" s="1231">
        <v>73.400000000000006</v>
      </c>
      <c r="BQ53" s="1231"/>
      <c r="BR53" s="1231"/>
      <c r="BS53" s="1231"/>
      <c r="BT53" s="1231"/>
      <c r="BU53" s="1231"/>
      <c r="BV53" s="1231"/>
      <c r="BW53" s="1231"/>
      <c r="BX53" s="1231">
        <v>74.2</v>
      </c>
      <c r="BY53" s="1231"/>
      <c r="BZ53" s="1231"/>
      <c r="CA53" s="1231"/>
      <c r="CB53" s="1231"/>
      <c r="CC53" s="1231"/>
      <c r="CD53" s="1231"/>
      <c r="CE53" s="1231"/>
      <c r="CF53" s="1231">
        <v>74.5</v>
      </c>
      <c r="CG53" s="1231"/>
      <c r="CH53" s="1231"/>
      <c r="CI53" s="1231"/>
      <c r="CJ53" s="1231"/>
      <c r="CK53" s="1231"/>
      <c r="CL53" s="1231"/>
      <c r="CM53" s="1231"/>
      <c r="CN53" s="1231">
        <v>75.3</v>
      </c>
      <c r="CO53" s="1231"/>
      <c r="CP53" s="1231"/>
      <c r="CQ53" s="1231"/>
      <c r="CR53" s="1231"/>
      <c r="CS53" s="1231"/>
      <c r="CT53" s="1231"/>
      <c r="CU53" s="1231"/>
      <c r="CV53" s="1231">
        <v>75.8</v>
      </c>
      <c r="CW53" s="1231"/>
      <c r="CX53" s="1231"/>
      <c r="CY53" s="1231"/>
      <c r="CZ53" s="1231"/>
      <c r="DA53" s="1231"/>
      <c r="DB53" s="1231"/>
      <c r="DC53" s="1231"/>
    </row>
    <row r="54" spans="1:109" x14ac:dyDescent="0.15">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59"/>
      <c r="G55" s="1220"/>
      <c r="H55" s="1220"/>
      <c r="I55" s="1220"/>
      <c r="J55" s="1220"/>
      <c r="K55" s="1229"/>
      <c r="L55" s="1229"/>
      <c r="M55" s="1229"/>
      <c r="N55" s="1229"/>
      <c r="AN55" s="1226" t="s">
        <v>573</v>
      </c>
      <c r="AO55" s="1226"/>
      <c r="AP55" s="1226"/>
      <c r="AQ55" s="1226"/>
      <c r="AR55" s="1226"/>
      <c r="AS55" s="1226"/>
      <c r="AT55" s="1226"/>
      <c r="AU55" s="1226"/>
      <c r="AV55" s="1226"/>
      <c r="AW55" s="1226"/>
      <c r="AX55" s="1226"/>
      <c r="AY55" s="1226"/>
      <c r="AZ55" s="1226"/>
      <c r="BA55" s="1226"/>
      <c r="BB55" s="1230" t="s">
        <v>571</v>
      </c>
      <c r="BC55" s="1230"/>
      <c r="BD55" s="1230"/>
      <c r="BE55" s="1230"/>
      <c r="BF55" s="1230"/>
      <c r="BG55" s="1230"/>
      <c r="BH55" s="1230"/>
      <c r="BI55" s="1230"/>
      <c r="BJ55" s="1230"/>
      <c r="BK55" s="1230"/>
      <c r="BL55" s="1230"/>
      <c r="BM55" s="1230"/>
      <c r="BN55" s="1230"/>
      <c r="BO55" s="1230"/>
      <c r="BP55" s="1231">
        <v>3.1</v>
      </c>
      <c r="BQ55" s="1231"/>
      <c r="BR55" s="1231"/>
      <c r="BS55" s="1231"/>
      <c r="BT55" s="1231"/>
      <c r="BU55" s="1231"/>
      <c r="BV55" s="1231"/>
      <c r="BW55" s="1231"/>
      <c r="BX55" s="1231">
        <v>13.7</v>
      </c>
      <c r="BY55" s="1231"/>
      <c r="BZ55" s="1231"/>
      <c r="CA55" s="1231"/>
      <c r="CB55" s="1231"/>
      <c r="CC55" s="1231"/>
      <c r="CD55" s="1231"/>
      <c r="CE55" s="1231"/>
      <c r="CF55" s="1231">
        <v>6.9</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x14ac:dyDescent="0.15">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572</v>
      </c>
      <c r="BC57" s="1230"/>
      <c r="BD57" s="1230"/>
      <c r="BE57" s="1230"/>
      <c r="BF57" s="1230"/>
      <c r="BG57" s="1230"/>
      <c r="BH57" s="1230"/>
      <c r="BI57" s="1230"/>
      <c r="BJ57" s="1230"/>
      <c r="BK57" s="1230"/>
      <c r="BL57" s="1230"/>
      <c r="BM57" s="1230"/>
      <c r="BN57" s="1230"/>
      <c r="BO57" s="1230"/>
      <c r="BP57" s="1231">
        <v>61.2</v>
      </c>
      <c r="BQ57" s="1231"/>
      <c r="BR57" s="1231"/>
      <c r="BS57" s="1231"/>
      <c r="BT57" s="1231"/>
      <c r="BU57" s="1231"/>
      <c r="BV57" s="1231"/>
      <c r="BW57" s="1231"/>
      <c r="BX57" s="1231">
        <v>62</v>
      </c>
      <c r="BY57" s="1231"/>
      <c r="BZ57" s="1231"/>
      <c r="CA57" s="1231"/>
      <c r="CB57" s="1231"/>
      <c r="CC57" s="1231"/>
      <c r="CD57" s="1231"/>
      <c r="CE57" s="1231"/>
      <c r="CF57" s="1231">
        <v>62.9</v>
      </c>
      <c r="CG57" s="1231"/>
      <c r="CH57" s="1231"/>
      <c r="CI57" s="1231"/>
      <c r="CJ57" s="1231"/>
      <c r="CK57" s="1231"/>
      <c r="CL57" s="1231"/>
      <c r="CM57" s="1231"/>
      <c r="CN57" s="1231">
        <v>63.3</v>
      </c>
      <c r="CO57" s="1231"/>
      <c r="CP57" s="1231"/>
      <c r="CQ57" s="1231"/>
      <c r="CR57" s="1231"/>
      <c r="CS57" s="1231"/>
      <c r="CT57" s="1231"/>
      <c r="CU57" s="1231"/>
      <c r="CV57" s="1231">
        <v>64.400000000000006</v>
      </c>
      <c r="CW57" s="1231"/>
      <c r="CX57" s="1231"/>
      <c r="CY57" s="1231"/>
      <c r="CZ57" s="1231"/>
      <c r="DA57" s="1231"/>
      <c r="DB57" s="1231"/>
      <c r="DC57" s="1231"/>
      <c r="DD57" s="1234"/>
      <c r="DE57" s="1232"/>
    </row>
    <row r="58" spans="1:109" s="1209" customFormat="1" x14ac:dyDescent="0.15">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7.25" x14ac:dyDescent="0.15">
      <c r="B63" s="312" t="s">
        <v>574</v>
      </c>
    </row>
    <row r="64" spans="1:109" x14ac:dyDescent="0.15">
      <c r="B64" s="259"/>
      <c r="G64" s="1208"/>
      <c r="I64" s="1240"/>
      <c r="J64" s="1240"/>
      <c r="K64" s="1240"/>
      <c r="L64" s="1240"/>
      <c r="M64" s="1240"/>
      <c r="N64" s="1241"/>
      <c r="AM64" s="1208"/>
      <c r="AN64" s="1208" t="s">
        <v>567</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59"/>
      <c r="AN65" s="1210" t="s">
        <v>575</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59"/>
      <c r="G71" s="1245"/>
      <c r="I71" s="1246"/>
      <c r="J71" s="1243"/>
      <c r="K71" s="1243"/>
      <c r="L71" s="1244"/>
      <c r="M71" s="1243"/>
      <c r="N71" s="1244"/>
      <c r="AM71" s="1245"/>
      <c r="AN71" s="255" t="s">
        <v>569</v>
      </c>
    </row>
    <row r="72" spans="2:107" x14ac:dyDescent="0.15">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526</v>
      </c>
      <c r="BQ72" s="1226"/>
      <c r="BR72" s="1226"/>
      <c r="BS72" s="1226"/>
      <c r="BT72" s="1226"/>
      <c r="BU72" s="1226"/>
      <c r="BV72" s="1226"/>
      <c r="BW72" s="1226"/>
      <c r="BX72" s="1226" t="s">
        <v>527</v>
      </c>
      <c r="BY72" s="1226"/>
      <c r="BZ72" s="1226"/>
      <c r="CA72" s="1226"/>
      <c r="CB72" s="1226"/>
      <c r="CC72" s="1226"/>
      <c r="CD72" s="1226"/>
      <c r="CE72" s="1226"/>
      <c r="CF72" s="1226" t="s">
        <v>528</v>
      </c>
      <c r="CG72" s="1226"/>
      <c r="CH72" s="1226"/>
      <c r="CI72" s="1226"/>
      <c r="CJ72" s="1226"/>
      <c r="CK72" s="1226"/>
      <c r="CL72" s="1226"/>
      <c r="CM72" s="1226"/>
      <c r="CN72" s="1226" t="s">
        <v>529</v>
      </c>
      <c r="CO72" s="1226"/>
      <c r="CP72" s="1226"/>
      <c r="CQ72" s="1226"/>
      <c r="CR72" s="1226"/>
      <c r="CS72" s="1226"/>
      <c r="CT72" s="1226"/>
      <c r="CU72" s="1226"/>
      <c r="CV72" s="1226" t="s">
        <v>530</v>
      </c>
      <c r="CW72" s="1226"/>
      <c r="CX72" s="1226"/>
      <c r="CY72" s="1226"/>
      <c r="CZ72" s="1226"/>
      <c r="DA72" s="1226"/>
      <c r="DB72" s="1226"/>
      <c r="DC72" s="1226"/>
    </row>
    <row r="73" spans="2:107" x14ac:dyDescent="0.15">
      <c r="B73" s="259"/>
      <c r="G73" s="1227"/>
      <c r="H73" s="1227"/>
      <c r="I73" s="1227"/>
      <c r="J73" s="1227"/>
      <c r="K73" s="1247"/>
      <c r="L73" s="1247"/>
      <c r="M73" s="1247"/>
      <c r="N73" s="1247"/>
      <c r="AM73" s="1219"/>
      <c r="AN73" s="1230" t="s">
        <v>570</v>
      </c>
      <c r="AO73" s="1230"/>
      <c r="AP73" s="1230"/>
      <c r="AQ73" s="1230"/>
      <c r="AR73" s="1230"/>
      <c r="AS73" s="1230"/>
      <c r="AT73" s="1230"/>
      <c r="AU73" s="1230"/>
      <c r="AV73" s="1230"/>
      <c r="AW73" s="1230"/>
      <c r="AX73" s="1230"/>
      <c r="AY73" s="1230"/>
      <c r="AZ73" s="1230"/>
      <c r="BA73" s="1230"/>
      <c r="BB73" s="1230" t="s">
        <v>571</v>
      </c>
      <c r="BC73" s="1230"/>
      <c r="BD73" s="1230"/>
      <c r="BE73" s="1230"/>
      <c r="BF73" s="1230"/>
      <c r="BG73" s="1230"/>
      <c r="BH73" s="1230"/>
      <c r="BI73" s="1230"/>
      <c r="BJ73" s="1230"/>
      <c r="BK73" s="1230"/>
      <c r="BL73" s="1230"/>
      <c r="BM73" s="1230"/>
      <c r="BN73" s="1230"/>
      <c r="BO73" s="1230"/>
      <c r="BP73" s="1231">
        <v>33</v>
      </c>
      <c r="BQ73" s="1231"/>
      <c r="BR73" s="1231"/>
      <c r="BS73" s="1231"/>
      <c r="BT73" s="1231"/>
      <c r="BU73" s="1231"/>
      <c r="BV73" s="1231"/>
      <c r="BW73" s="1231"/>
      <c r="BX73" s="1231">
        <v>21.7</v>
      </c>
      <c r="BY73" s="1231"/>
      <c r="BZ73" s="1231"/>
      <c r="CA73" s="1231"/>
      <c r="CB73" s="1231"/>
      <c r="CC73" s="1231"/>
      <c r="CD73" s="1231"/>
      <c r="CE73" s="1231"/>
      <c r="CF73" s="1231">
        <v>8.6999999999999993</v>
      </c>
      <c r="CG73" s="1231"/>
      <c r="CH73" s="1231"/>
      <c r="CI73" s="1231"/>
      <c r="CJ73" s="1231"/>
      <c r="CK73" s="1231"/>
      <c r="CL73" s="1231"/>
      <c r="CM73" s="1231"/>
      <c r="CN73" s="1231"/>
      <c r="CO73" s="1231"/>
      <c r="CP73" s="1231"/>
      <c r="CQ73" s="1231"/>
      <c r="CR73" s="1231"/>
      <c r="CS73" s="1231"/>
      <c r="CT73" s="1231"/>
      <c r="CU73" s="1231"/>
      <c r="CV73" s="1231">
        <v>0.6</v>
      </c>
      <c r="CW73" s="1231"/>
      <c r="CX73" s="1231"/>
      <c r="CY73" s="1231"/>
      <c r="CZ73" s="1231"/>
      <c r="DA73" s="1231"/>
      <c r="DB73" s="1231"/>
      <c r="DC73" s="1231"/>
    </row>
    <row r="74" spans="2:107" x14ac:dyDescent="0.15">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576</v>
      </c>
      <c r="BC75" s="1230"/>
      <c r="BD75" s="1230"/>
      <c r="BE75" s="1230"/>
      <c r="BF75" s="1230"/>
      <c r="BG75" s="1230"/>
      <c r="BH75" s="1230"/>
      <c r="BI75" s="1230"/>
      <c r="BJ75" s="1230"/>
      <c r="BK75" s="1230"/>
      <c r="BL75" s="1230"/>
      <c r="BM75" s="1230"/>
      <c r="BN75" s="1230"/>
      <c r="BO75" s="1230"/>
      <c r="BP75" s="1231">
        <v>7.5</v>
      </c>
      <c r="BQ75" s="1231"/>
      <c r="BR75" s="1231"/>
      <c r="BS75" s="1231"/>
      <c r="BT75" s="1231"/>
      <c r="BU75" s="1231"/>
      <c r="BV75" s="1231"/>
      <c r="BW75" s="1231"/>
      <c r="BX75" s="1231">
        <v>7.6</v>
      </c>
      <c r="BY75" s="1231"/>
      <c r="BZ75" s="1231"/>
      <c r="CA75" s="1231"/>
      <c r="CB75" s="1231"/>
      <c r="CC75" s="1231"/>
      <c r="CD75" s="1231"/>
      <c r="CE75" s="1231"/>
      <c r="CF75" s="1231">
        <v>7.5</v>
      </c>
      <c r="CG75" s="1231"/>
      <c r="CH75" s="1231"/>
      <c r="CI75" s="1231"/>
      <c r="CJ75" s="1231"/>
      <c r="CK75" s="1231"/>
      <c r="CL75" s="1231"/>
      <c r="CM75" s="1231"/>
      <c r="CN75" s="1231">
        <v>7.3</v>
      </c>
      <c r="CO75" s="1231"/>
      <c r="CP75" s="1231"/>
      <c r="CQ75" s="1231"/>
      <c r="CR75" s="1231"/>
      <c r="CS75" s="1231"/>
      <c r="CT75" s="1231"/>
      <c r="CU75" s="1231"/>
      <c r="CV75" s="1231">
        <v>6.9</v>
      </c>
      <c r="CW75" s="1231"/>
      <c r="CX75" s="1231"/>
      <c r="CY75" s="1231"/>
      <c r="CZ75" s="1231"/>
      <c r="DA75" s="1231"/>
      <c r="DB75" s="1231"/>
      <c r="DC75" s="1231"/>
    </row>
    <row r="76" spans="2:107" x14ac:dyDescent="0.15">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59"/>
      <c r="G77" s="1220"/>
      <c r="H77" s="1220"/>
      <c r="I77" s="1220"/>
      <c r="J77" s="1220"/>
      <c r="K77" s="1247"/>
      <c r="L77" s="1247"/>
      <c r="M77" s="1247"/>
      <c r="N77" s="1247"/>
      <c r="AN77" s="1226" t="s">
        <v>573</v>
      </c>
      <c r="AO77" s="1226"/>
      <c r="AP77" s="1226"/>
      <c r="AQ77" s="1226"/>
      <c r="AR77" s="1226"/>
      <c r="AS77" s="1226"/>
      <c r="AT77" s="1226"/>
      <c r="AU77" s="1226"/>
      <c r="AV77" s="1226"/>
      <c r="AW77" s="1226"/>
      <c r="AX77" s="1226"/>
      <c r="AY77" s="1226"/>
      <c r="AZ77" s="1226"/>
      <c r="BA77" s="1226"/>
      <c r="BB77" s="1230" t="s">
        <v>571</v>
      </c>
      <c r="BC77" s="1230"/>
      <c r="BD77" s="1230"/>
      <c r="BE77" s="1230"/>
      <c r="BF77" s="1230"/>
      <c r="BG77" s="1230"/>
      <c r="BH77" s="1230"/>
      <c r="BI77" s="1230"/>
      <c r="BJ77" s="1230"/>
      <c r="BK77" s="1230"/>
      <c r="BL77" s="1230"/>
      <c r="BM77" s="1230"/>
      <c r="BN77" s="1230"/>
      <c r="BO77" s="1230"/>
      <c r="BP77" s="1231">
        <v>3.1</v>
      </c>
      <c r="BQ77" s="1231"/>
      <c r="BR77" s="1231"/>
      <c r="BS77" s="1231"/>
      <c r="BT77" s="1231"/>
      <c r="BU77" s="1231"/>
      <c r="BV77" s="1231"/>
      <c r="BW77" s="1231"/>
      <c r="BX77" s="1231">
        <v>13.7</v>
      </c>
      <c r="BY77" s="1231"/>
      <c r="BZ77" s="1231"/>
      <c r="CA77" s="1231"/>
      <c r="CB77" s="1231"/>
      <c r="CC77" s="1231"/>
      <c r="CD77" s="1231"/>
      <c r="CE77" s="1231"/>
      <c r="CF77" s="1231">
        <v>6.9</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x14ac:dyDescent="0.15">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576</v>
      </c>
      <c r="BC79" s="1230"/>
      <c r="BD79" s="1230"/>
      <c r="BE79" s="1230"/>
      <c r="BF79" s="1230"/>
      <c r="BG79" s="1230"/>
      <c r="BH79" s="1230"/>
      <c r="BI79" s="1230"/>
      <c r="BJ79" s="1230"/>
      <c r="BK79" s="1230"/>
      <c r="BL79" s="1230"/>
      <c r="BM79" s="1230"/>
      <c r="BN79" s="1230"/>
      <c r="BO79" s="1230"/>
      <c r="BP79" s="1231">
        <v>7.9</v>
      </c>
      <c r="BQ79" s="1231"/>
      <c r="BR79" s="1231"/>
      <c r="BS79" s="1231"/>
      <c r="BT79" s="1231"/>
      <c r="BU79" s="1231"/>
      <c r="BV79" s="1231"/>
      <c r="BW79" s="1231"/>
      <c r="BX79" s="1231">
        <v>7.9</v>
      </c>
      <c r="BY79" s="1231"/>
      <c r="BZ79" s="1231"/>
      <c r="CA79" s="1231"/>
      <c r="CB79" s="1231"/>
      <c r="CC79" s="1231"/>
      <c r="CD79" s="1231"/>
      <c r="CE79" s="1231"/>
      <c r="CF79" s="1231">
        <v>8</v>
      </c>
      <c r="CG79" s="1231"/>
      <c r="CH79" s="1231"/>
      <c r="CI79" s="1231"/>
      <c r="CJ79" s="1231"/>
      <c r="CK79" s="1231"/>
      <c r="CL79" s="1231"/>
      <c r="CM79" s="1231"/>
      <c r="CN79" s="1231">
        <v>8</v>
      </c>
      <c r="CO79" s="1231"/>
      <c r="CP79" s="1231"/>
      <c r="CQ79" s="1231"/>
      <c r="CR79" s="1231"/>
      <c r="CS79" s="1231"/>
      <c r="CT79" s="1231"/>
      <c r="CU79" s="1231"/>
      <c r="CV79" s="1231">
        <v>8.1</v>
      </c>
      <c r="CW79" s="1231"/>
      <c r="CX79" s="1231"/>
      <c r="CY79" s="1231"/>
      <c r="CZ79" s="1231"/>
      <c r="DA79" s="1231"/>
      <c r="DB79" s="1231"/>
      <c r="DC79" s="1231"/>
    </row>
    <row r="80" spans="2:107" x14ac:dyDescent="0.15">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59"/>
    </row>
    <row r="82" spans="2:109" ht="17.25" x14ac:dyDescent="0.15">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Ix0GyHEgpCQMO3uwYPZ4x6mfYTH4v32s+0W/8oaBf7EpLsboK8bBp3SqaHRVnnS8N52PzzNf0wt6x3jtzUJ6gg==" saltValue="6pQ6PsjboA07GlgnRRy/K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CF41-3B21-4955-8FBA-4798E1E4053E}">
  <sheetPr>
    <pageSetUpPr fitToPage="1"/>
  </sheetPr>
  <dimension ref="A1:DR125"/>
  <sheetViews>
    <sheetView showGridLines="0" topLeftCell="A4" zoomScale="60" zoomScaleNormal="60" zoomScaleSheetLayoutView="70" workbookViewId="0">
      <selection activeCell="AN65" sqref="AN65:DC69"/>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476</v>
      </c>
    </row>
  </sheetData>
  <sheetProtection algorithmName="SHA-512" hashValue="q2FztIckFrFSjeNDB4PHDpCtpAWVrG6OqAYHJKTViBXN0XYI0vBV35TjeNFExNpxBCLXtAVegelMBMgq2S3huQ==" saltValue="BDWJaxP8Az0byqB7TZ/YBQ=="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01A7-8930-415A-B926-CCC82164F0EB}">
  <sheetPr>
    <pageSetUpPr fitToPage="1"/>
  </sheetPr>
  <dimension ref="A1:DR125"/>
  <sheetViews>
    <sheetView showGridLines="0" tabSelected="1" topLeftCell="AS36" zoomScaleNormal="100" zoomScaleSheetLayoutView="55" workbookViewId="0">
      <selection activeCell="AN65" sqref="AN65:DC69"/>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476</v>
      </c>
    </row>
  </sheetData>
  <sheetProtection algorithmName="SHA-512" hashValue="Wgw3LDaWoaFxsn260ZK35Mp4PjF2y9u2JgTmAxWbsp9Aq/xlFbgNPwE5DaHSbe+h+vujw/EazO5xsd/vU6MKxw==" saltValue="3FDwvRLKo5tZkcSkNOJBFg=="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525</v>
      </c>
      <c r="G2" s="149"/>
      <c r="H2" s="150"/>
    </row>
    <row r="3" spans="1:8" x14ac:dyDescent="0.15">
      <c r="A3" s="146" t="s">
        <v>518</v>
      </c>
      <c r="B3" s="151"/>
      <c r="C3" s="152"/>
      <c r="D3" s="153">
        <v>27750</v>
      </c>
      <c r="E3" s="154"/>
      <c r="F3" s="155">
        <v>103390</v>
      </c>
      <c r="G3" s="156"/>
      <c r="H3" s="157"/>
    </row>
    <row r="4" spans="1:8" x14ac:dyDescent="0.15">
      <c r="A4" s="158"/>
      <c r="B4" s="159"/>
      <c r="C4" s="160"/>
      <c r="D4" s="161">
        <v>12829</v>
      </c>
      <c r="E4" s="162"/>
      <c r="F4" s="163">
        <v>51269</v>
      </c>
      <c r="G4" s="164"/>
      <c r="H4" s="165"/>
    </row>
    <row r="5" spans="1:8" x14ac:dyDescent="0.15">
      <c r="A5" s="146" t="s">
        <v>520</v>
      </c>
      <c r="B5" s="151"/>
      <c r="C5" s="152"/>
      <c r="D5" s="153">
        <v>41727</v>
      </c>
      <c r="E5" s="154"/>
      <c r="F5" s="155">
        <v>117234</v>
      </c>
      <c r="G5" s="156"/>
      <c r="H5" s="157"/>
    </row>
    <row r="6" spans="1:8" x14ac:dyDescent="0.15">
      <c r="A6" s="158"/>
      <c r="B6" s="159"/>
      <c r="C6" s="160"/>
      <c r="D6" s="161">
        <v>22442</v>
      </c>
      <c r="E6" s="162"/>
      <c r="F6" s="163">
        <v>59796</v>
      </c>
      <c r="G6" s="164"/>
      <c r="H6" s="165"/>
    </row>
    <row r="7" spans="1:8" x14ac:dyDescent="0.15">
      <c r="A7" s="146" t="s">
        <v>521</v>
      </c>
      <c r="B7" s="151"/>
      <c r="C7" s="152"/>
      <c r="D7" s="153">
        <v>53166</v>
      </c>
      <c r="E7" s="154"/>
      <c r="F7" s="155">
        <v>97758</v>
      </c>
      <c r="G7" s="156"/>
      <c r="H7" s="157"/>
    </row>
    <row r="8" spans="1:8" x14ac:dyDescent="0.15">
      <c r="A8" s="158"/>
      <c r="B8" s="159"/>
      <c r="C8" s="160"/>
      <c r="D8" s="161">
        <v>37038</v>
      </c>
      <c r="E8" s="162"/>
      <c r="F8" s="163">
        <v>45946</v>
      </c>
      <c r="G8" s="164"/>
      <c r="H8" s="165"/>
    </row>
    <row r="9" spans="1:8" x14ac:dyDescent="0.15">
      <c r="A9" s="146" t="s">
        <v>522</v>
      </c>
      <c r="B9" s="151"/>
      <c r="C9" s="152"/>
      <c r="D9" s="153">
        <v>37443</v>
      </c>
      <c r="E9" s="154"/>
      <c r="F9" s="155">
        <v>91338</v>
      </c>
      <c r="G9" s="156"/>
      <c r="H9" s="157"/>
    </row>
    <row r="10" spans="1:8" x14ac:dyDescent="0.15">
      <c r="A10" s="158"/>
      <c r="B10" s="159"/>
      <c r="C10" s="160"/>
      <c r="D10" s="161">
        <v>25347</v>
      </c>
      <c r="E10" s="162"/>
      <c r="F10" s="163">
        <v>43989</v>
      </c>
      <c r="G10" s="164"/>
      <c r="H10" s="165"/>
    </row>
    <row r="11" spans="1:8" x14ac:dyDescent="0.15">
      <c r="A11" s="146" t="s">
        <v>523</v>
      </c>
      <c r="B11" s="151"/>
      <c r="C11" s="152"/>
      <c r="D11" s="153">
        <v>162730</v>
      </c>
      <c r="E11" s="154"/>
      <c r="F11" s="155">
        <v>103975</v>
      </c>
      <c r="G11" s="156"/>
      <c r="H11" s="157"/>
    </row>
    <row r="12" spans="1:8" x14ac:dyDescent="0.15">
      <c r="A12" s="158"/>
      <c r="B12" s="159"/>
      <c r="C12" s="166"/>
      <c r="D12" s="161">
        <v>142248</v>
      </c>
      <c r="E12" s="162"/>
      <c r="F12" s="163">
        <v>52698</v>
      </c>
      <c r="G12" s="164"/>
      <c r="H12" s="165"/>
    </row>
    <row r="13" spans="1:8" x14ac:dyDescent="0.15">
      <c r="A13" s="146"/>
      <c r="B13" s="151"/>
      <c r="C13" s="152"/>
      <c r="D13" s="153">
        <v>64563</v>
      </c>
      <c r="E13" s="154"/>
      <c r="F13" s="155">
        <v>102739</v>
      </c>
      <c r="G13" s="167"/>
      <c r="H13" s="157"/>
    </row>
    <row r="14" spans="1:8" x14ac:dyDescent="0.15">
      <c r="A14" s="158"/>
      <c r="B14" s="159"/>
      <c r="C14" s="160"/>
      <c r="D14" s="161">
        <v>47981</v>
      </c>
      <c r="E14" s="162"/>
      <c r="F14" s="163">
        <v>50740</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0.16</v>
      </c>
      <c r="C19" s="168">
        <f>ROUND(VALUE(SUBSTITUTE(実質収支比率等に係る経年分析!G$48,"▲","-")),2)</f>
        <v>3.58</v>
      </c>
      <c r="D19" s="168">
        <f>ROUND(VALUE(SUBSTITUTE(実質収支比率等に係る経年分析!H$48,"▲","-")),2)</f>
        <v>9.11</v>
      </c>
      <c r="E19" s="168">
        <f>ROUND(VALUE(SUBSTITUTE(実質収支比率等に係る経年分析!I$48,"▲","-")),2)</f>
        <v>4.18</v>
      </c>
      <c r="F19" s="168">
        <f>ROUND(VALUE(SUBSTITUTE(実質収支比率等に係る経年分析!J$48,"▲","-")),2)</f>
        <v>2.4</v>
      </c>
    </row>
    <row r="20" spans="1:11" x14ac:dyDescent="0.15">
      <c r="A20" s="168" t="s">
        <v>53</v>
      </c>
      <c r="B20" s="168">
        <f>ROUND(VALUE(SUBSTITUTE(実質収支比率等に係る経年分析!F$47,"▲","-")),2)</f>
        <v>18.75</v>
      </c>
      <c r="C20" s="168">
        <f>ROUND(VALUE(SUBSTITUTE(実質収支比率等に係る経年分析!G$47,"▲","-")),2)</f>
        <v>18.100000000000001</v>
      </c>
      <c r="D20" s="168">
        <f>ROUND(VALUE(SUBSTITUTE(実質収支比率等に係る経年分析!H$47,"▲","-")),2)</f>
        <v>18.41</v>
      </c>
      <c r="E20" s="168">
        <f>ROUND(VALUE(SUBSTITUTE(実質収支比率等に係る経年分析!I$47,"▲","-")),2)</f>
        <v>23.87</v>
      </c>
      <c r="F20" s="168">
        <f>ROUND(VALUE(SUBSTITUTE(実質収支比率等に係る経年分析!J$47,"▲","-")),2)</f>
        <v>26.02</v>
      </c>
    </row>
    <row r="21" spans="1:11" x14ac:dyDescent="0.15">
      <c r="A21" s="168" t="s">
        <v>54</v>
      </c>
      <c r="B21" s="168">
        <f>IF(ISNUMBER(VALUE(SUBSTITUTE(実質収支比率等に係る経年分析!F$49,"▲","-"))),ROUND(VALUE(SUBSTITUTE(実質収支比率等に係る経年分析!F$49,"▲","-")),2),NA())</f>
        <v>-2.87</v>
      </c>
      <c r="C21" s="168">
        <f>IF(ISNUMBER(VALUE(SUBSTITUTE(実質収支比率等に係る経年分析!G$49,"▲","-"))),ROUND(VALUE(SUBSTITUTE(実質収支比率等に係る経年分析!G$49,"▲","-")),2),NA())</f>
        <v>3.51</v>
      </c>
      <c r="D21" s="168">
        <f>IF(ISNUMBER(VALUE(SUBSTITUTE(実質収支比率等に係る経年分析!H$49,"▲","-"))),ROUND(VALUE(SUBSTITUTE(実質収支比率等に係る経年分析!H$49,"▲","-")),2),NA())</f>
        <v>7.45</v>
      </c>
      <c r="E21" s="168">
        <f>IF(ISNUMBER(VALUE(SUBSTITUTE(実質収支比率等に係る経年分析!I$49,"▲","-"))),ROUND(VALUE(SUBSTITUTE(実質収支比率等に係る経年分析!I$49,"▲","-")),2),NA())</f>
        <v>-0.04</v>
      </c>
      <c r="F21" s="168">
        <f>IF(ISNUMBER(VALUE(SUBSTITUTE(実質収支比率等に係る経年分析!J$49,"▲","-"))),ROUND(VALUE(SUBSTITUTE(実質収支比率等に係る経年分析!J$49,"▲","-")),2),NA())</f>
        <v>0.31</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0.04</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0.03</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0.02</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15">
      <c r="A31" s="169" t="str">
        <f>IF(連結実質赤字比率に係る赤字・黒字の構成分析!C$39="",NA(),連結実質赤字比率に係る赤字・黒字の構成分析!C$39)</f>
        <v>下水道事業特別会計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7.0000000000000007E-2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7.0000000000000007E-2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0.13</v>
      </c>
    </row>
    <row r="33" spans="1:16" x14ac:dyDescent="0.15">
      <c r="A33" s="169" t="str">
        <f>IF(連結実質赤字比率に係る赤字・黒字の構成分析!C$37="",NA(),連結実質赤字比率に係る赤字・黒字の構成分析!C$37)</f>
        <v>介護保険事業特別会計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1.31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1.78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1.86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1.99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1.24</v>
      </c>
    </row>
    <row r="34" spans="1:16" x14ac:dyDescent="0.15">
      <c r="A34" s="169" t="str">
        <f>IF(連結実質赤字比率に係る赤字・黒字の構成分析!C$36="",NA(),連結実質赤字比率に係る赤字・黒字の構成分析!C$36)</f>
        <v>一般会計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3.58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9.1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4.17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2.4</v>
      </c>
    </row>
    <row r="35" spans="1:16" x14ac:dyDescent="0.15">
      <c r="A35" s="169" t="str">
        <f>IF(連結実質赤字比率に係る赤字・黒字の構成分析!C$35="",NA(),連結実質赤字比率に係る赤字・黒字の構成分析!C$35)</f>
        <v>国民健康保険事業特別会計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0.28000000000000003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1.1000000000000001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1.98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2.52</v>
      </c>
    </row>
    <row r="36" spans="1:16" x14ac:dyDescent="0.15">
      <c r="A36" s="169" t="str">
        <f>IF(連結実質赤字比率に係る赤字・黒字の構成分析!C$34="",NA(),連結実質赤字比率に係る赤字・黒字の構成分析!C$34)</f>
        <v>水道事業特別会計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6.98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6.93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6.81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6.52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5.69</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531</v>
      </c>
      <c r="E42" s="170"/>
      <c r="F42" s="170"/>
      <c r="G42" s="170">
        <f>'実質公債費比率（分子）の構造'!L$52</f>
        <v>544</v>
      </c>
      <c r="H42" s="170"/>
      <c r="I42" s="170"/>
      <c r="J42" s="170">
        <f>'実質公債費比率（分子）の構造'!M$52</f>
        <v>569</v>
      </c>
      <c r="K42" s="170"/>
      <c r="L42" s="170"/>
      <c r="M42" s="170">
        <f>'実質公債費比率（分子）の構造'!N$52</f>
        <v>592</v>
      </c>
      <c r="N42" s="170"/>
      <c r="O42" s="170"/>
      <c r="P42" s="170">
        <f>'実質公債費比率（分子）の構造'!O$52</f>
        <v>560</v>
      </c>
    </row>
    <row r="43" spans="1:16" x14ac:dyDescent="0.15">
      <c r="A43" s="170" t="s">
        <v>16</v>
      </c>
      <c r="B43" s="170">
        <f>'実質公債費比率（分子）の構造'!K$51</f>
        <v>0</v>
      </c>
      <c r="C43" s="170"/>
      <c r="D43" s="170"/>
      <c r="E43" s="170">
        <f>'実質公債費比率（分子）の構造'!L$51</f>
        <v>0</v>
      </c>
      <c r="F43" s="170"/>
      <c r="G43" s="170"/>
      <c r="H43" s="170">
        <f>'実質公債費比率（分子）の構造'!M$51</f>
        <v>0</v>
      </c>
      <c r="I43" s="170"/>
      <c r="J43" s="170"/>
      <c r="K43" s="170" t="str">
        <f>'実質公債費比率（分子）の構造'!N$51</f>
        <v>-</v>
      </c>
      <c r="L43" s="170"/>
      <c r="M43" s="170"/>
      <c r="N43" s="170">
        <f>'実質公債費比率（分子）の構造'!O$51</f>
        <v>0</v>
      </c>
      <c r="O43" s="170"/>
      <c r="P43" s="170"/>
    </row>
    <row r="44" spans="1:16" x14ac:dyDescent="0.15">
      <c r="A44" s="170" t="s">
        <v>62</v>
      </c>
      <c r="B44" s="170">
        <f>'実質公債費比率（分子）の構造'!K$50</f>
        <v>15</v>
      </c>
      <c r="C44" s="170"/>
      <c r="D44" s="170"/>
      <c r="E44" s="170">
        <f>'実質公債費比率（分子）の構造'!L$50</f>
        <v>15</v>
      </c>
      <c r="F44" s="170"/>
      <c r="G44" s="170"/>
      <c r="H44" s="170">
        <f>'実質公債費比率（分子）の構造'!M$50</f>
        <v>15</v>
      </c>
      <c r="I44" s="170"/>
      <c r="J44" s="170"/>
      <c r="K44" s="170">
        <f>'実質公債費比率（分子）の構造'!N$50</f>
        <v>15</v>
      </c>
      <c r="L44" s="170"/>
      <c r="M44" s="170"/>
      <c r="N44" s="170" t="str">
        <f>'実質公債費比率（分子）の構造'!O$50</f>
        <v>-</v>
      </c>
      <c r="O44" s="170"/>
      <c r="P44" s="170"/>
    </row>
    <row r="45" spans="1:16" x14ac:dyDescent="0.15">
      <c r="A45" s="170" t="s">
        <v>63</v>
      </c>
      <c r="B45" s="170">
        <f>'実質公債費比率（分子）の構造'!K$49</f>
        <v>128</v>
      </c>
      <c r="C45" s="170"/>
      <c r="D45" s="170"/>
      <c r="E45" s="170">
        <f>'実質公債費比率（分子）の構造'!L$49</f>
        <v>119</v>
      </c>
      <c r="F45" s="170"/>
      <c r="G45" s="170"/>
      <c r="H45" s="170">
        <f>'実質公債費比率（分子）の構造'!M$49</f>
        <v>89</v>
      </c>
      <c r="I45" s="170"/>
      <c r="J45" s="170"/>
      <c r="K45" s="170">
        <f>'実質公債費比率（分子）の構造'!N$49</f>
        <v>64</v>
      </c>
      <c r="L45" s="170"/>
      <c r="M45" s="170"/>
      <c r="N45" s="170">
        <f>'実質公債費比率（分子）の構造'!O$49</f>
        <v>23</v>
      </c>
      <c r="O45" s="170"/>
      <c r="P45" s="170"/>
    </row>
    <row r="46" spans="1:16" x14ac:dyDescent="0.15">
      <c r="A46" s="170" t="s">
        <v>64</v>
      </c>
      <c r="B46" s="170">
        <f>'実質公債費比率（分子）の構造'!K$48</f>
        <v>24</v>
      </c>
      <c r="C46" s="170"/>
      <c r="D46" s="170"/>
      <c r="E46" s="170">
        <f>'実質公債費比率（分子）の構造'!L$48</f>
        <v>24</v>
      </c>
      <c r="F46" s="170"/>
      <c r="G46" s="170"/>
      <c r="H46" s="170">
        <f>'実質公債費比率（分子）の構造'!M$48</f>
        <v>29</v>
      </c>
      <c r="I46" s="170"/>
      <c r="J46" s="170"/>
      <c r="K46" s="170">
        <f>'実質公債費比率（分子）の構造'!N$48</f>
        <v>29</v>
      </c>
      <c r="L46" s="170"/>
      <c r="M46" s="170"/>
      <c r="N46" s="170">
        <f>'実質公債費比率（分子）の構造'!O$48</f>
        <v>29</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630</v>
      </c>
      <c r="C49" s="170"/>
      <c r="D49" s="170"/>
      <c r="E49" s="170">
        <f>'実質公債費比率（分子）の構造'!L$45</f>
        <v>652</v>
      </c>
      <c r="F49" s="170"/>
      <c r="G49" s="170"/>
      <c r="H49" s="170">
        <f>'実質公債費比率（分子）の構造'!M$45</f>
        <v>699</v>
      </c>
      <c r="I49" s="170"/>
      <c r="J49" s="170"/>
      <c r="K49" s="170">
        <f>'実質公債費比率（分子）の構造'!N$45</f>
        <v>752</v>
      </c>
      <c r="L49" s="170"/>
      <c r="M49" s="170"/>
      <c r="N49" s="170">
        <f>'実質公債費比率（分子）の構造'!O$45</f>
        <v>747</v>
      </c>
      <c r="O49" s="170"/>
      <c r="P49" s="170"/>
    </row>
    <row r="50" spans="1:16" x14ac:dyDescent="0.15">
      <c r="A50" s="170" t="s">
        <v>67</v>
      </c>
      <c r="B50" s="170" t="e">
        <f>NA()</f>
        <v>#N/A</v>
      </c>
      <c r="C50" s="170">
        <f>IF(ISNUMBER('実質公債費比率（分子）の構造'!K$53),'実質公債費比率（分子）の構造'!K$53,NA())</f>
        <v>266</v>
      </c>
      <c r="D50" s="170" t="e">
        <f>NA()</f>
        <v>#N/A</v>
      </c>
      <c r="E50" s="170" t="e">
        <f>NA()</f>
        <v>#N/A</v>
      </c>
      <c r="F50" s="170">
        <f>IF(ISNUMBER('実質公債費比率（分子）の構造'!L$53),'実質公債費比率（分子）の構造'!L$53,NA())</f>
        <v>266</v>
      </c>
      <c r="G50" s="170" t="e">
        <f>NA()</f>
        <v>#N/A</v>
      </c>
      <c r="H50" s="170" t="e">
        <f>NA()</f>
        <v>#N/A</v>
      </c>
      <c r="I50" s="170">
        <f>IF(ISNUMBER('実質公債費比率（分子）の構造'!M$53),'実質公債費比率（分子）の構造'!M$53,NA())</f>
        <v>263</v>
      </c>
      <c r="J50" s="170" t="e">
        <f>NA()</f>
        <v>#N/A</v>
      </c>
      <c r="K50" s="170" t="e">
        <f>NA()</f>
        <v>#N/A</v>
      </c>
      <c r="L50" s="170">
        <f>IF(ISNUMBER('実質公債費比率（分子）の構造'!N$53),'実質公債費比率（分子）の構造'!N$53,NA())</f>
        <v>268</v>
      </c>
      <c r="M50" s="170" t="e">
        <f>NA()</f>
        <v>#N/A</v>
      </c>
      <c r="N50" s="170" t="e">
        <f>NA()</f>
        <v>#N/A</v>
      </c>
      <c r="O50" s="170">
        <f>IF(ISNUMBER('実質公債費比率（分子）の構造'!O$53),'実質公債費比率（分子）の構造'!O$53,NA())</f>
        <v>239</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5338</v>
      </c>
      <c r="E56" s="169"/>
      <c r="F56" s="169"/>
      <c r="G56" s="169">
        <f>'将来負担比率（分子）の構造'!J$52</f>
        <v>5216</v>
      </c>
      <c r="H56" s="169"/>
      <c r="I56" s="169"/>
      <c r="J56" s="169">
        <f>'将来負担比率（分子）の構造'!K$52</f>
        <v>4916</v>
      </c>
      <c r="K56" s="169"/>
      <c r="L56" s="169"/>
      <c r="M56" s="169">
        <f>'将来負担比率（分子）の構造'!L$52</f>
        <v>4603</v>
      </c>
      <c r="N56" s="169"/>
      <c r="O56" s="169"/>
      <c r="P56" s="169">
        <f>'将来負担比率（分子）の構造'!M$52</f>
        <v>4814</v>
      </c>
    </row>
    <row r="57" spans="1:16" x14ac:dyDescent="0.15">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f>'将来負担比率（分子）の構造'!L$51</f>
        <v>15</v>
      </c>
      <c r="N57" s="169"/>
      <c r="O57" s="169"/>
      <c r="P57" s="169">
        <f>'将来負担比率（分子）の構造'!M$51</f>
        <v>13</v>
      </c>
    </row>
    <row r="58" spans="1:16" x14ac:dyDescent="0.15">
      <c r="A58" s="169" t="s">
        <v>41</v>
      </c>
      <c r="B58" s="169"/>
      <c r="C58" s="169"/>
      <c r="D58" s="169">
        <f>'将来負担比率（分子）の構造'!I$50</f>
        <v>1570</v>
      </c>
      <c r="E58" s="169"/>
      <c r="F58" s="169"/>
      <c r="G58" s="169">
        <f>'将来負担比率（分子）の構造'!J$50</f>
        <v>1668</v>
      </c>
      <c r="H58" s="169"/>
      <c r="I58" s="169"/>
      <c r="J58" s="169">
        <f>'将来負担比率（分子）の構造'!K$50</f>
        <v>2029</v>
      </c>
      <c r="K58" s="169"/>
      <c r="L58" s="169"/>
      <c r="M58" s="169">
        <f>'将来負担比率（分子）の構造'!L$50</f>
        <v>2675</v>
      </c>
      <c r="N58" s="169"/>
      <c r="O58" s="169"/>
      <c r="P58" s="169">
        <f>'将来負担比率（分子）の構造'!M$50</f>
        <v>2734</v>
      </c>
    </row>
    <row r="59" spans="1:16" x14ac:dyDescent="0.15">
      <c r="A59" s="169" t="s">
        <v>39</v>
      </c>
      <c r="B59" s="169">
        <f>'将来負担比率（分子）の構造'!I$49</f>
        <v>60</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1041</v>
      </c>
      <c r="C62" s="169"/>
      <c r="D62" s="169"/>
      <c r="E62" s="169">
        <f>'将来負担比率（分子）の構造'!J$45</f>
        <v>1003</v>
      </c>
      <c r="F62" s="169"/>
      <c r="G62" s="169"/>
      <c r="H62" s="169">
        <f>'将来負担比率（分子）の構造'!K$45</f>
        <v>986</v>
      </c>
      <c r="I62" s="169"/>
      <c r="J62" s="169"/>
      <c r="K62" s="169">
        <f>'将来負担比率（分子）の構造'!L$45</f>
        <v>930</v>
      </c>
      <c r="L62" s="169"/>
      <c r="M62" s="169"/>
      <c r="N62" s="169">
        <f>'将来負担比率（分子）の構造'!M$45</f>
        <v>961</v>
      </c>
      <c r="O62" s="169"/>
      <c r="P62" s="169"/>
    </row>
    <row r="63" spans="1:16" x14ac:dyDescent="0.15">
      <c r="A63" s="169" t="s">
        <v>34</v>
      </c>
      <c r="B63" s="169">
        <f>'将来負担比率（分子）の構造'!I$44</f>
        <v>381</v>
      </c>
      <c r="C63" s="169"/>
      <c r="D63" s="169"/>
      <c r="E63" s="169">
        <f>'将来負担比率（分子）の構造'!J$44</f>
        <v>271</v>
      </c>
      <c r="F63" s="169"/>
      <c r="G63" s="169"/>
      <c r="H63" s="169">
        <f>'将来負担比率（分子）の構造'!K$44</f>
        <v>185</v>
      </c>
      <c r="I63" s="169"/>
      <c r="J63" s="169"/>
      <c r="K63" s="169">
        <f>'将来負担比率（分子）の構造'!L$44</f>
        <v>166</v>
      </c>
      <c r="L63" s="169"/>
      <c r="M63" s="169"/>
      <c r="N63" s="169">
        <f>'将来負担比率（分子）の構造'!M$44</f>
        <v>201</v>
      </c>
      <c r="O63" s="169"/>
      <c r="P63" s="169"/>
    </row>
    <row r="64" spans="1:16" x14ac:dyDescent="0.15">
      <c r="A64" s="169" t="s">
        <v>33</v>
      </c>
      <c r="B64" s="169">
        <f>'将来負担比率（分子）の構造'!I$43</f>
        <v>308</v>
      </c>
      <c r="C64" s="169"/>
      <c r="D64" s="169"/>
      <c r="E64" s="169">
        <f>'将来負担比率（分子）の構造'!J$43</f>
        <v>284</v>
      </c>
      <c r="F64" s="169"/>
      <c r="G64" s="169"/>
      <c r="H64" s="169">
        <f>'将来負担比率（分子）の構造'!K$43</f>
        <v>259</v>
      </c>
      <c r="I64" s="169"/>
      <c r="J64" s="169"/>
      <c r="K64" s="169">
        <f>'将来負担比率（分子）の構造'!L$43</f>
        <v>250</v>
      </c>
      <c r="L64" s="169"/>
      <c r="M64" s="169"/>
      <c r="N64" s="169">
        <f>'将来負担比率（分子）の構造'!M$43</f>
        <v>230</v>
      </c>
      <c r="O64" s="169"/>
      <c r="P64" s="169"/>
    </row>
    <row r="65" spans="1:16" x14ac:dyDescent="0.15">
      <c r="A65" s="169" t="s">
        <v>32</v>
      </c>
      <c r="B65" s="169">
        <f>'将来負担比率（分子）の構造'!I$42</f>
        <v>41</v>
      </c>
      <c r="C65" s="169"/>
      <c r="D65" s="169"/>
      <c r="E65" s="169">
        <f>'将来負担比率（分子）の構造'!J$42</f>
        <v>27</v>
      </c>
      <c r="F65" s="169"/>
      <c r="G65" s="169"/>
      <c r="H65" s="169">
        <f>'将来負担比率（分子）の構造'!K$42</f>
        <v>15</v>
      </c>
      <c r="I65" s="169"/>
      <c r="J65" s="169"/>
      <c r="K65" s="169" t="str">
        <f>'将来負担比率（分子）の構造'!L$42</f>
        <v>-</v>
      </c>
      <c r="L65" s="169"/>
      <c r="M65" s="169"/>
      <c r="N65" s="169" t="str">
        <f>'将来負担比率（分子）の構造'!M$42</f>
        <v>-</v>
      </c>
      <c r="O65" s="169"/>
      <c r="P65" s="169"/>
    </row>
    <row r="66" spans="1:16" x14ac:dyDescent="0.15">
      <c r="A66" s="169" t="s">
        <v>31</v>
      </c>
      <c r="B66" s="169">
        <f>'将来負担比率（分子）の構造'!I$41</f>
        <v>6168</v>
      </c>
      <c r="C66" s="169"/>
      <c r="D66" s="169"/>
      <c r="E66" s="169">
        <f>'将来負担比率（分子）の構造'!J$41</f>
        <v>6050</v>
      </c>
      <c r="F66" s="169"/>
      <c r="G66" s="169"/>
      <c r="H66" s="169">
        <f>'将来負担比率（分子）の構造'!K$41</f>
        <v>5830</v>
      </c>
      <c r="I66" s="169"/>
      <c r="J66" s="169"/>
      <c r="K66" s="169">
        <f>'将来負担比率（分子）の構造'!L$41</f>
        <v>5451</v>
      </c>
      <c r="L66" s="169"/>
      <c r="M66" s="169"/>
      <c r="N66" s="169">
        <f>'将来負担比率（分子）の構造'!M$41</f>
        <v>6194</v>
      </c>
      <c r="O66" s="169"/>
      <c r="P66" s="169"/>
    </row>
    <row r="67" spans="1:16" x14ac:dyDescent="0.15">
      <c r="A67" s="169" t="s">
        <v>71</v>
      </c>
      <c r="B67" s="169" t="e">
        <f>NA()</f>
        <v>#N/A</v>
      </c>
      <c r="C67" s="169">
        <f>IF(ISNUMBER('将来負担比率（分子）の構造'!I$53), IF('将来負担比率（分子）の構造'!I$53 &lt; 0, 0, '将来負担比率（分子）の構造'!I$53), NA())</f>
        <v>1092</v>
      </c>
      <c r="D67" s="169" t="e">
        <f>NA()</f>
        <v>#N/A</v>
      </c>
      <c r="E67" s="169" t="e">
        <f>NA()</f>
        <v>#N/A</v>
      </c>
      <c r="F67" s="169">
        <f>IF(ISNUMBER('将来負担比率（分子）の構造'!J$53), IF('将来負担比率（分子）の構造'!J$53 &lt; 0, 0, '将来負担比率（分子）の構造'!J$53), NA())</f>
        <v>751</v>
      </c>
      <c r="G67" s="169" t="e">
        <f>NA()</f>
        <v>#N/A</v>
      </c>
      <c r="H67" s="169" t="e">
        <f>NA()</f>
        <v>#N/A</v>
      </c>
      <c r="I67" s="169">
        <f>IF(ISNUMBER('将来負担比率（分子）の構造'!K$53), IF('将来負担比率（分子）の構造'!K$53 &lt; 0, 0, '将来負担比率（分子）の構造'!K$53), NA())</f>
        <v>328</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25</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794</v>
      </c>
      <c r="C72" s="173">
        <f>基金残高に係る経年分析!G55</f>
        <v>1008</v>
      </c>
      <c r="D72" s="173">
        <f>基金残高に係る経年分析!H55</f>
        <v>1097</v>
      </c>
    </row>
    <row r="73" spans="1:16" x14ac:dyDescent="0.15">
      <c r="A73" s="172" t="s">
        <v>74</v>
      </c>
      <c r="B73" s="173">
        <f>基金残高に係る経年分析!F56</f>
        <v>54</v>
      </c>
      <c r="C73" s="173">
        <f>基金残高に係る経年分析!G56</f>
        <v>54</v>
      </c>
      <c r="D73" s="173">
        <f>基金残高に係る経年分析!H56</f>
        <v>78</v>
      </c>
    </row>
    <row r="74" spans="1:16" x14ac:dyDescent="0.15">
      <c r="A74" s="172" t="s">
        <v>75</v>
      </c>
      <c r="B74" s="173">
        <f>基金残高に係る経年分析!F57</f>
        <v>1055</v>
      </c>
      <c r="C74" s="173">
        <f>基金残高に係る経年分析!G57</f>
        <v>1443</v>
      </c>
      <c r="D74" s="173">
        <f>基金残高に係る経年分析!H57</f>
        <v>1360</v>
      </c>
    </row>
  </sheetData>
  <sheetProtection algorithmName="SHA-512" hashValue="guUgoPU/OeCWSDkHL6SrKKQLepu3QqdFvx6CbLVNVkgrJogPyJDRHaRy/nkyVRr35ckaqosDBWTL9VhKmJDmYg==" saltValue="Fa4w3SPm2PqWNiOJLxMEL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203</v>
      </c>
      <c r="DI1" s="590"/>
      <c r="DJ1" s="590"/>
      <c r="DK1" s="590"/>
      <c r="DL1" s="590"/>
      <c r="DM1" s="590"/>
      <c r="DN1" s="591"/>
      <c r="DO1" s="208"/>
      <c r="DP1" s="589" t="s">
        <v>204</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15">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216</v>
      </c>
      <c r="C5" s="597"/>
      <c r="D5" s="597"/>
      <c r="E5" s="597"/>
      <c r="F5" s="597"/>
      <c r="G5" s="597"/>
      <c r="H5" s="597"/>
      <c r="I5" s="597"/>
      <c r="J5" s="597"/>
      <c r="K5" s="597"/>
      <c r="L5" s="597"/>
      <c r="M5" s="597"/>
      <c r="N5" s="597"/>
      <c r="O5" s="597"/>
      <c r="P5" s="597"/>
      <c r="Q5" s="598"/>
      <c r="R5" s="599">
        <v>1339767</v>
      </c>
      <c r="S5" s="600"/>
      <c r="T5" s="600"/>
      <c r="U5" s="600"/>
      <c r="V5" s="600"/>
      <c r="W5" s="600"/>
      <c r="X5" s="600"/>
      <c r="Y5" s="601"/>
      <c r="Z5" s="602">
        <v>15.2</v>
      </c>
      <c r="AA5" s="602"/>
      <c r="AB5" s="602"/>
      <c r="AC5" s="602"/>
      <c r="AD5" s="603">
        <v>1339767</v>
      </c>
      <c r="AE5" s="603"/>
      <c r="AF5" s="603"/>
      <c r="AG5" s="603"/>
      <c r="AH5" s="603"/>
      <c r="AI5" s="603"/>
      <c r="AJ5" s="603"/>
      <c r="AK5" s="603"/>
      <c r="AL5" s="604">
        <v>31.7</v>
      </c>
      <c r="AM5" s="605"/>
      <c r="AN5" s="605"/>
      <c r="AO5" s="606"/>
      <c r="AP5" s="596" t="s">
        <v>217</v>
      </c>
      <c r="AQ5" s="597"/>
      <c r="AR5" s="597"/>
      <c r="AS5" s="597"/>
      <c r="AT5" s="597"/>
      <c r="AU5" s="597"/>
      <c r="AV5" s="597"/>
      <c r="AW5" s="597"/>
      <c r="AX5" s="597"/>
      <c r="AY5" s="597"/>
      <c r="AZ5" s="597"/>
      <c r="BA5" s="597"/>
      <c r="BB5" s="597"/>
      <c r="BC5" s="597"/>
      <c r="BD5" s="597"/>
      <c r="BE5" s="597"/>
      <c r="BF5" s="598"/>
      <c r="BG5" s="610">
        <v>1333997</v>
      </c>
      <c r="BH5" s="611"/>
      <c r="BI5" s="611"/>
      <c r="BJ5" s="611"/>
      <c r="BK5" s="611"/>
      <c r="BL5" s="611"/>
      <c r="BM5" s="611"/>
      <c r="BN5" s="612"/>
      <c r="BO5" s="613">
        <v>99.6</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15">
      <c r="B6" s="607" t="s">
        <v>221</v>
      </c>
      <c r="C6" s="608"/>
      <c r="D6" s="608"/>
      <c r="E6" s="608"/>
      <c r="F6" s="608"/>
      <c r="G6" s="608"/>
      <c r="H6" s="608"/>
      <c r="I6" s="608"/>
      <c r="J6" s="608"/>
      <c r="K6" s="608"/>
      <c r="L6" s="608"/>
      <c r="M6" s="608"/>
      <c r="N6" s="608"/>
      <c r="O6" s="608"/>
      <c r="P6" s="608"/>
      <c r="Q6" s="609"/>
      <c r="R6" s="610">
        <v>59458</v>
      </c>
      <c r="S6" s="611"/>
      <c r="T6" s="611"/>
      <c r="U6" s="611"/>
      <c r="V6" s="611"/>
      <c r="W6" s="611"/>
      <c r="X6" s="611"/>
      <c r="Y6" s="612"/>
      <c r="Z6" s="613">
        <v>0.7</v>
      </c>
      <c r="AA6" s="613"/>
      <c r="AB6" s="613"/>
      <c r="AC6" s="613"/>
      <c r="AD6" s="614">
        <v>59458</v>
      </c>
      <c r="AE6" s="614"/>
      <c r="AF6" s="614"/>
      <c r="AG6" s="614"/>
      <c r="AH6" s="614"/>
      <c r="AI6" s="614"/>
      <c r="AJ6" s="614"/>
      <c r="AK6" s="614"/>
      <c r="AL6" s="615">
        <v>1.4</v>
      </c>
      <c r="AM6" s="616"/>
      <c r="AN6" s="616"/>
      <c r="AO6" s="617"/>
      <c r="AP6" s="607" t="s">
        <v>222</v>
      </c>
      <c r="AQ6" s="608"/>
      <c r="AR6" s="608"/>
      <c r="AS6" s="608"/>
      <c r="AT6" s="608"/>
      <c r="AU6" s="608"/>
      <c r="AV6" s="608"/>
      <c r="AW6" s="608"/>
      <c r="AX6" s="608"/>
      <c r="AY6" s="608"/>
      <c r="AZ6" s="608"/>
      <c r="BA6" s="608"/>
      <c r="BB6" s="608"/>
      <c r="BC6" s="608"/>
      <c r="BD6" s="608"/>
      <c r="BE6" s="608"/>
      <c r="BF6" s="609"/>
      <c r="BG6" s="610">
        <v>1333997</v>
      </c>
      <c r="BH6" s="611"/>
      <c r="BI6" s="611"/>
      <c r="BJ6" s="611"/>
      <c r="BK6" s="611"/>
      <c r="BL6" s="611"/>
      <c r="BM6" s="611"/>
      <c r="BN6" s="612"/>
      <c r="BO6" s="613">
        <v>99.6</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65115</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65115</v>
      </c>
      <c r="DR6" s="611"/>
      <c r="DS6" s="611"/>
      <c r="DT6" s="611"/>
      <c r="DU6" s="611"/>
      <c r="DV6" s="611"/>
      <c r="DW6" s="611"/>
      <c r="DX6" s="611"/>
      <c r="DY6" s="611"/>
      <c r="DZ6" s="611"/>
      <c r="EA6" s="611"/>
      <c r="EB6" s="611"/>
      <c r="EC6" s="620"/>
    </row>
    <row r="7" spans="2:143" ht="11.25" customHeight="1" x14ac:dyDescent="0.15">
      <c r="B7" s="607" t="s">
        <v>224</v>
      </c>
      <c r="C7" s="608"/>
      <c r="D7" s="608"/>
      <c r="E7" s="608"/>
      <c r="F7" s="608"/>
      <c r="G7" s="608"/>
      <c r="H7" s="608"/>
      <c r="I7" s="608"/>
      <c r="J7" s="608"/>
      <c r="K7" s="608"/>
      <c r="L7" s="608"/>
      <c r="M7" s="608"/>
      <c r="N7" s="608"/>
      <c r="O7" s="608"/>
      <c r="P7" s="608"/>
      <c r="Q7" s="609"/>
      <c r="R7" s="610">
        <v>478</v>
      </c>
      <c r="S7" s="611"/>
      <c r="T7" s="611"/>
      <c r="U7" s="611"/>
      <c r="V7" s="611"/>
      <c r="W7" s="611"/>
      <c r="X7" s="611"/>
      <c r="Y7" s="612"/>
      <c r="Z7" s="613">
        <v>0</v>
      </c>
      <c r="AA7" s="613"/>
      <c r="AB7" s="613"/>
      <c r="AC7" s="613"/>
      <c r="AD7" s="614">
        <v>478</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573700</v>
      </c>
      <c r="BH7" s="611"/>
      <c r="BI7" s="611"/>
      <c r="BJ7" s="611"/>
      <c r="BK7" s="611"/>
      <c r="BL7" s="611"/>
      <c r="BM7" s="611"/>
      <c r="BN7" s="612"/>
      <c r="BO7" s="613">
        <v>42.8</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2604019</v>
      </c>
      <c r="CS7" s="611"/>
      <c r="CT7" s="611"/>
      <c r="CU7" s="611"/>
      <c r="CV7" s="611"/>
      <c r="CW7" s="611"/>
      <c r="CX7" s="611"/>
      <c r="CY7" s="612"/>
      <c r="CZ7" s="613">
        <v>30.1</v>
      </c>
      <c r="DA7" s="613"/>
      <c r="DB7" s="613"/>
      <c r="DC7" s="613"/>
      <c r="DD7" s="619">
        <v>1535956</v>
      </c>
      <c r="DE7" s="611"/>
      <c r="DF7" s="611"/>
      <c r="DG7" s="611"/>
      <c r="DH7" s="611"/>
      <c r="DI7" s="611"/>
      <c r="DJ7" s="611"/>
      <c r="DK7" s="611"/>
      <c r="DL7" s="611"/>
      <c r="DM7" s="611"/>
      <c r="DN7" s="611"/>
      <c r="DO7" s="611"/>
      <c r="DP7" s="612"/>
      <c r="DQ7" s="619">
        <v>982028</v>
      </c>
      <c r="DR7" s="611"/>
      <c r="DS7" s="611"/>
      <c r="DT7" s="611"/>
      <c r="DU7" s="611"/>
      <c r="DV7" s="611"/>
      <c r="DW7" s="611"/>
      <c r="DX7" s="611"/>
      <c r="DY7" s="611"/>
      <c r="DZ7" s="611"/>
      <c r="EA7" s="611"/>
      <c r="EB7" s="611"/>
      <c r="EC7" s="620"/>
    </row>
    <row r="8" spans="2:143" ht="11.25" customHeight="1" x14ac:dyDescent="0.15">
      <c r="B8" s="607" t="s">
        <v>227</v>
      </c>
      <c r="C8" s="608"/>
      <c r="D8" s="608"/>
      <c r="E8" s="608"/>
      <c r="F8" s="608"/>
      <c r="G8" s="608"/>
      <c r="H8" s="608"/>
      <c r="I8" s="608"/>
      <c r="J8" s="608"/>
      <c r="K8" s="608"/>
      <c r="L8" s="608"/>
      <c r="M8" s="608"/>
      <c r="N8" s="608"/>
      <c r="O8" s="608"/>
      <c r="P8" s="608"/>
      <c r="Q8" s="609"/>
      <c r="R8" s="610">
        <v>3548</v>
      </c>
      <c r="S8" s="611"/>
      <c r="T8" s="611"/>
      <c r="U8" s="611"/>
      <c r="V8" s="611"/>
      <c r="W8" s="611"/>
      <c r="X8" s="611"/>
      <c r="Y8" s="612"/>
      <c r="Z8" s="613">
        <v>0</v>
      </c>
      <c r="AA8" s="613"/>
      <c r="AB8" s="613"/>
      <c r="AC8" s="613"/>
      <c r="AD8" s="614">
        <v>3548</v>
      </c>
      <c r="AE8" s="614"/>
      <c r="AF8" s="614"/>
      <c r="AG8" s="614"/>
      <c r="AH8" s="614"/>
      <c r="AI8" s="614"/>
      <c r="AJ8" s="614"/>
      <c r="AK8" s="614"/>
      <c r="AL8" s="615">
        <v>0.1</v>
      </c>
      <c r="AM8" s="616"/>
      <c r="AN8" s="616"/>
      <c r="AO8" s="617"/>
      <c r="AP8" s="607" t="s">
        <v>228</v>
      </c>
      <c r="AQ8" s="608"/>
      <c r="AR8" s="608"/>
      <c r="AS8" s="608"/>
      <c r="AT8" s="608"/>
      <c r="AU8" s="608"/>
      <c r="AV8" s="608"/>
      <c r="AW8" s="608"/>
      <c r="AX8" s="608"/>
      <c r="AY8" s="608"/>
      <c r="AZ8" s="608"/>
      <c r="BA8" s="608"/>
      <c r="BB8" s="608"/>
      <c r="BC8" s="608"/>
      <c r="BD8" s="608"/>
      <c r="BE8" s="608"/>
      <c r="BF8" s="609"/>
      <c r="BG8" s="610">
        <v>21337</v>
      </c>
      <c r="BH8" s="611"/>
      <c r="BI8" s="611"/>
      <c r="BJ8" s="611"/>
      <c r="BK8" s="611"/>
      <c r="BL8" s="611"/>
      <c r="BM8" s="611"/>
      <c r="BN8" s="612"/>
      <c r="BO8" s="613">
        <v>1.6</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2232574</v>
      </c>
      <c r="CS8" s="611"/>
      <c r="CT8" s="611"/>
      <c r="CU8" s="611"/>
      <c r="CV8" s="611"/>
      <c r="CW8" s="611"/>
      <c r="CX8" s="611"/>
      <c r="CY8" s="612"/>
      <c r="CZ8" s="613">
        <v>25.8</v>
      </c>
      <c r="DA8" s="613"/>
      <c r="DB8" s="613"/>
      <c r="DC8" s="613"/>
      <c r="DD8" s="619">
        <v>1569</v>
      </c>
      <c r="DE8" s="611"/>
      <c r="DF8" s="611"/>
      <c r="DG8" s="611"/>
      <c r="DH8" s="611"/>
      <c r="DI8" s="611"/>
      <c r="DJ8" s="611"/>
      <c r="DK8" s="611"/>
      <c r="DL8" s="611"/>
      <c r="DM8" s="611"/>
      <c r="DN8" s="611"/>
      <c r="DO8" s="611"/>
      <c r="DP8" s="612"/>
      <c r="DQ8" s="619">
        <v>1343598</v>
      </c>
      <c r="DR8" s="611"/>
      <c r="DS8" s="611"/>
      <c r="DT8" s="611"/>
      <c r="DU8" s="611"/>
      <c r="DV8" s="611"/>
      <c r="DW8" s="611"/>
      <c r="DX8" s="611"/>
      <c r="DY8" s="611"/>
      <c r="DZ8" s="611"/>
      <c r="EA8" s="611"/>
      <c r="EB8" s="611"/>
      <c r="EC8" s="620"/>
    </row>
    <row r="9" spans="2:143" ht="11.25" customHeight="1" x14ac:dyDescent="0.15">
      <c r="B9" s="607" t="s">
        <v>230</v>
      </c>
      <c r="C9" s="608"/>
      <c r="D9" s="608"/>
      <c r="E9" s="608"/>
      <c r="F9" s="608"/>
      <c r="G9" s="608"/>
      <c r="H9" s="608"/>
      <c r="I9" s="608"/>
      <c r="J9" s="608"/>
      <c r="K9" s="608"/>
      <c r="L9" s="608"/>
      <c r="M9" s="608"/>
      <c r="N9" s="608"/>
      <c r="O9" s="608"/>
      <c r="P9" s="608"/>
      <c r="Q9" s="609"/>
      <c r="R9" s="610">
        <v>3784</v>
      </c>
      <c r="S9" s="611"/>
      <c r="T9" s="611"/>
      <c r="U9" s="611"/>
      <c r="V9" s="611"/>
      <c r="W9" s="611"/>
      <c r="X9" s="611"/>
      <c r="Y9" s="612"/>
      <c r="Z9" s="613">
        <v>0</v>
      </c>
      <c r="AA9" s="613"/>
      <c r="AB9" s="613"/>
      <c r="AC9" s="613"/>
      <c r="AD9" s="614">
        <v>3784</v>
      </c>
      <c r="AE9" s="614"/>
      <c r="AF9" s="614"/>
      <c r="AG9" s="614"/>
      <c r="AH9" s="614"/>
      <c r="AI9" s="614"/>
      <c r="AJ9" s="614"/>
      <c r="AK9" s="614"/>
      <c r="AL9" s="615">
        <v>0.1</v>
      </c>
      <c r="AM9" s="616"/>
      <c r="AN9" s="616"/>
      <c r="AO9" s="617"/>
      <c r="AP9" s="607" t="s">
        <v>231</v>
      </c>
      <c r="AQ9" s="608"/>
      <c r="AR9" s="608"/>
      <c r="AS9" s="608"/>
      <c r="AT9" s="608"/>
      <c r="AU9" s="608"/>
      <c r="AV9" s="608"/>
      <c r="AW9" s="608"/>
      <c r="AX9" s="608"/>
      <c r="AY9" s="608"/>
      <c r="AZ9" s="608"/>
      <c r="BA9" s="608"/>
      <c r="BB9" s="608"/>
      <c r="BC9" s="608"/>
      <c r="BD9" s="608"/>
      <c r="BE9" s="608"/>
      <c r="BF9" s="609"/>
      <c r="BG9" s="610">
        <v>471176</v>
      </c>
      <c r="BH9" s="611"/>
      <c r="BI9" s="611"/>
      <c r="BJ9" s="611"/>
      <c r="BK9" s="611"/>
      <c r="BL9" s="611"/>
      <c r="BM9" s="611"/>
      <c r="BN9" s="612"/>
      <c r="BO9" s="613">
        <v>35.200000000000003</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1050065</v>
      </c>
      <c r="CS9" s="611"/>
      <c r="CT9" s="611"/>
      <c r="CU9" s="611"/>
      <c r="CV9" s="611"/>
      <c r="CW9" s="611"/>
      <c r="CX9" s="611"/>
      <c r="CY9" s="612"/>
      <c r="CZ9" s="613">
        <v>12.1</v>
      </c>
      <c r="DA9" s="613"/>
      <c r="DB9" s="613"/>
      <c r="DC9" s="613"/>
      <c r="DD9" s="619">
        <v>23311</v>
      </c>
      <c r="DE9" s="611"/>
      <c r="DF9" s="611"/>
      <c r="DG9" s="611"/>
      <c r="DH9" s="611"/>
      <c r="DI9" s="611"/>
      <c r="DJ9" s="611"/>
      <c r="DK9" s="611"/>
      <c r="DL9" s="611"/>
      <c r="DM9" s="611"/>
      <c r="DN9" s="611"/>
      <c r="DO9" s="611"/>
      <c r="DP9" s="612"/>
      <c r="DQ9" s="619">
        <v>719383</v>
      </c>
      <c r="DR9" s="611"/>
      <c r="DS9" s="611"/>
      <c r="DT9" s="611"/>
      <c r="DU9" s="611"/>
      <c r="DV9" s="611"/>
      <c r="DW9" s="611"/>
      <c r="DX9" s="611"/>
      <c r="DY9" s="611"/>
      <c r="DZ9" s="611"/>
      <c r="EA9" s="611"/>
      <c r="EB9" s="611"/>
      <c r="EC9" s="620"/>
    </row>
    <row r="10" spans="2:143" ht="11.25" customHeight="1" x14ac:dyDescent="0.15">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32456</v>
      </c>
      <c r="BH10" s="611"/>
      <c r="BI10" s="611"/>
      <c r="BJ10" s="611"/>
      <c r="BK10" s="611"/>
      <c r="BL10" s="611"/>
      <c r="BM10" s="611"/>
      <c r="BN10" s="612"/>
      <c r="BO10" s="613">
        <v>2.4</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31247</v>
      </c>
      <c r="CS10" s="611"/>
      <c r="CT10" s="611"/>
      <c r="CU10" s="611"/>
      <c r="CV10" s="611"/>
      <c r="CW10" s="611"/>
      <c r="CX10" s="611"/>
      <c r="CY10" s="612"/>
      <c r="CZ10" s="613">
        <v>0.4</v>
      </c>
      <c r="DA10" s="613"/>
      <c r="DB10" s="613"/>
      <c r="DC10" s="613"/>
      <c r="DD10" s="619">
        <v>24085</v>
      </c>
      <c r="DE10" s="611"/>
      <c r="DF10" s="611"/>
      <c r="DG10" s="611"/>
      <c r="DH10" s="611"/>
      <c r="DI10" s="611"/>
      <c r="DJ10" s="611"/>
      <c r="DK10" s="611"/>
      <c r="DL10" s="611"/>
      <c r="DM10" s="611"/>
      <c r="DN10" s="611"/>
      <c r="DO10" s="611"/>
      <c r="DP10" s="612"/>
      <c r="DQ10" s="619">
        <v>7116</v>
      </c>
      <c r="DR10" s="611"/>
      <c r="DS10" s="611"/>
      <c r="DT10" s="611"/>
      <c r="DU10" s="611"/>
      <c r="DV10" s="611"/>
      <c r="DW10" s="611"/>
      <c r="DX10" s="611"/>
      <c r="DY10" s="611"/>
      <c r="DZ10" s="611"/>
      <c r="EA10" s="611"/>
      <c r="EB10" s="611"/>
      <c r="EC10" s="620"/>
    </row>
    <row r="11" spans="2:143" ht="11.25" customHeight="1" x14ac:dyDescent="0.15">
      <c r="B11" s="607" t="s">
        <v>236</v>
      </c>
      <c r="C11" s="608"/>
      <c r="D11" s="608"/>
      <c r="E11" s="608"/>
      <c r="F11" s="608"/>
      <c r="G11" s="608"/>
      <c r="H11" s="608"/>
      <c r="I11" s="608"/>
      <c r="J11" s="608"/>
      <c r="K11" s="608"/>
      <c r="L11" s="608"/>
      <c r="M11" s="608"/>
      <c r="N11" s="608"/>
      <c r="O11" s="608"/>
      <c r="P11" s="608"/>
      <c r="Q11" s="609"/>
      <c r="R11" s="610">
        <v>302445</v>
      </c>
      <c r="S11" s="611"/>
      <c r="T11" s="611"/>
      <c r="U11" s="611"/>
      <c r="V11" s="611"/>
      <c r="W11" s="611"/>
      <c r="X11" s="611"/>
      <c r="Y11" s="612"/>
      <c r="Z11" s="615">
        <v>3.4</v>
      </c>
      <c r="AA11" s="616"/>
      <c r="AB11" s="616"/>
      <c r="AC11" s="622"/>
      <c r="AD11" s="619">
        <v>302445</v>
      </c>
      <c r="AE11" s="611"/>
      <c r="AF11" s="611"/>
      <c r="AG11" s="611"/>
      <c r="AH11" s="611"/>
      <c r="AI11" s="611"/>
      <c r="AJ11" s="611"/>
      <c r="AK11" s="612"/>
      <c r="AL11" s="615">
        <v>7.1</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48731</v>
      </c>
      <c r="BH11" s="611"/>
      <c r="BI11" s="611"/>
      <c r="BJ11" s="611"/>
      <c r="BK11" s="611"/>
      <c r="BL11" s="611"/>
      <c r="BM11" s="611"/>
      <c r="BN11" s="612"/>
      <c r="BO11" s="613">
        <v>3.6</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304227</v>
      </c>
      <c r="CS11" s="611"/>
      <c r="CT11" s="611"/>
      <c r="CU11" s="611"/>
      <c r="CV11" s="611"/>
      <c r="CW11" s="611"/>
      <c r="CX11" s="611"/>
      <c r="CY11" s="612"/>
      <c r="CZ11" s="613">
        <v>3.5</v>
      </c>
      <c r="DA11" s="613"/>
      <c r="DB11" s="613"/>
      <c r="DC11" s="613"/>
      <c r="DD11" s="619">
        <v>208996</v>
      </c>
      <c r="DE11" s="611"/>
      <c r="DF11" s="611"/>
      <c r="DG11" s="611"/>
      <c r="DH11" s="611"/>
      <c r="DI11" s="611"/>
      <c r="DJ11" s="611"/>
      <c r="DK11" s="611"/>
      <c r="DL11" s="611"/>
      <c r="DM11" s="611"/>
      <c r="DN11" s="611"/>
      <c r="DO11" s="611"/>
      <c r="DP11" s="612"/>
      <c r="DQ11" s="619">
        <v>81663</v>
      </c>
      <c r="DR11" s="611"/>
      <c r="DS11" s="611"/>
      <c r="DT11" s="611"/>
      <c r="DU11" s="611"/>
      <c r="DV11" s="611"/>
      <c r="DW11" s="611"/>
      <c r="DX11" s="611"/>
      <c r="DY11" s="611"/>
      <c r="DZ11" s="611"/>
      <c r="EA11" s="611"/>
      <c r="EB11" s="611"/>
      <c r="EC11" s="620"/>
    </row>
    <row r="12" spans="2:143" ht="11.25" customHeight="1" x14ac:dyDescent="0.15">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581854</v>
      </c>
      <c r="BH12" s="611"/>
      <c r="BI12" s="611"/>
      <c r="BJ12" s="611"/>
      <c r="BK12" s="611"/>
      <c r="BL12" s="611"/>
      <c r="BM12" s="611"/>
      <c r="BN12" s="612"/>
      <c r="BO12" s="613">
        <v>43.4</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96454</v>
      </c>
      <c r="CS12" s="611"/>
      <c r="CT12" s="611"/>
      <c r="CU12" s="611"/>
      <c r="CV12" s="611"/>
      <c r="CW12" s="611"/>
      <c r="CX12" s="611"/>
      <c r="CY12" s="612"/>
      <c r="CZ12" s="613">
        <v>1.1000000000000001</v>
      </c>
      <c r="DA12" s="613"/>
      <c r="DB12" s="613"/>
      <c r="DC12" s="613"/>
      <c r="DD12" s="619">
        <v>2169</v>
      </c>
      <c r="DE12" s="611"/>
      <c r="DF12" s="611"/>
      <c r="DG12" s="611"/>
      <c r="DH12" s="611"/>
      <c r="DI12" s="611"/>
      <c r="DJ12" s="611"/>
      <c r="DK12" s="611"/>
      <c r="DL12" s="611"/>
      <c r="DM12" s="611"/>
      <c r="DN12" s="611"/>
      <c r="DO12" s="611"/>
      <c r="DP12" s="612"/>
      <c r="DQ12" s="619">
        <v>85446</v>
      </c>
      <c r="DR12" s="611"/>
      <c r="DS12" s="611"/>
      <c r="DT12" s="611"/>
      <c r="DU12" s="611"/>
      <c r="DV12" s="611"/>
      <c r="DW12" s="611"/>
      <c r="DX12" s="611"/>
      <c r="DY12" s="611"/>
      <c r="DZ12" s="611"/>
      <c r="EA12" s="611"/>
      <c r="EB12" s="611"/>
      <c r="EC12" s="620"/>
    </row>
    <row r="13" spans="2:143" ht="11.25" customHeight="1" x14ac:dyDescent="0.15">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572645</v>
      </c>
      <c r="BH13" s="611"/>
      <c r="BI13" s="611"/>
      <c r="BJ13" s="611"/>
      <c r="BK13" s="611"/>
      <c r="BL13" s="611"/>
      <c r="BM13" s="611"/>
      <c r="BN13" s="612"/>
      <c r="BO13" s="613">
        <v>42.7</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335632</v>
      </c>
      <c r="CS13" s="611"/>
      <c r="CT13" s="611"/>
      <c r="CU13" s="611"/>
      <c r="CV13" s="611"/>
      <c r="CW13" s="611"/>
      <c r="CX13" s="611"/>
      <c r="CY13" s="612"/>
      <c r="CZ13" s="613">
        <v>3.9</v>
      </c>
      <c r="DA13" s="613"/>
      <c r="DB13" s="613"/>
      <c r="DC13" s="613"/>
      <c r="DD13" s="619">
        <v>107895</v>
      </c>
      <c r="DE13" s="611"/>
      <c r="DF13" s="611"/>
      <c r="DG13" s="611"/>
      <c r="DH13" s="611"/>
      <c r="DI13" s="611"/>
      <c r="DJ13" s="611"/>
      <c r="DK13" s="611"/>
      <c r="DL13" s="611"/>
      <c r="DM13" s="611"/>
      <c r="DN13" s="611"/>
      <c r="DO13" s="611"/>
      <c r="DP13" s="612"/>
      <c r="DQ13" s="619">
        <v>224575</v>
      </c>
      <c r="DR13" s="611"/>
      <c r="DS13" s="611"/>
      <c r="DT13" s="611"/>
      <c r="DU13" s="611"/>
      <c r="DV13" s="611"/>
      <c r="DW13" s="611"/>
      <c r="DX13" s="611"/>
      <c r="DY13" s="611"/>
      <c r="DZ13" s="611"/>
      <c r="EA13" s="611"/>
      <c r="EB13" s="611"/>
      <c r="EC13" s="620"/>
    </row>
    <row r="14" spans="2:143" ht="11.25" customHeight="1" x14ac:dyDescent="0.15">
      <c r="B14" s="607" t="s">
        <v>245</v>
      </c>
      <c r="C14" s="608"/>
      <c r="D14" s="608"/>
      <c r="E14" s="608"/>
      <c r="F14" s="608"/>
      <c r="G14" s="608"/>
      <c r="H14" s="608"/>
      <c r="I14" s="608"/>
      <c r="J14" s="608"/>
      <c r="K14" s="608"/>
      <c r="L14" s="608"/>
      <c r="M14" s="608"/>
      <c r="N14" s="608"/>
      <c r="O14" s="608"/>
      <c r="P14" s="608"/>
      <c r="Q14" s="609"/>
      <c r="R14" s="610">
        <v>280</v>
      </c>
      <c r="S14" s="611"/>
      <c r="T14" s="611"/>
      <c r="U14" s="611"/>
      <c r="V14" s="611"/>
      <c r="W14" s="611"/>
      <c r="X14" s="611"/>
      <c r="Y14" s="612"/>
      <c r="Z14" s="613">
        <v>0</v>
      </c>
      <c r="AA14" s="613"/>
      <c r="AB14" s="613"/>
      <c r="AC14" s="613"/>
      <c r="AD14" s="614">
        <v>280</v>
      </c>
      <c r="AE14" s="614"/>
      <c r="AF14" s="614"/>
      <c r="AG14" s="614"/>
      <c r="AH14" s="614"/>
      <c r="AI14" s="614"/>
      <c r="AJ14" s="614"/>
      <c r="AK14" s="614"/>
      <c r="AL14" s="615">
        <v>0</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40872</v>
      </c>
      <c r="BH14" s="611"/>
      <c r="BI14" s="611"/>
      <c r="BJ14" s="611"/>
      <c r="BK14" s="611"/>
      <c r="BL14" s="611"/>
      <c r="BM14" s="611"/>
      <c r="BN14" s="612"/>
      <c r="BO14" s="613">
        <v>3.1</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569250</v>
      </c>
      <c r="CS14" s="611"/>
      <c r="CT14" s="611"/>
      <c r="CU14" s="611"/>
      <c r="CV14" s="611"/>
      <c r="CW14" s="611"/>
      <c r="CX14" s="611"/>
      <c r="CY14" s="612"/>
      <c r="CZ14" s="613">
        <v>6.6</v>
      </c>
      <c r="DA14" s="613"/>
      <c r="DB14" s="613"/>
      <c r="DC14" s="613"/>
      <c r="DD14" s="619">
        <v>5964</v>
      </c>
      <c r="DE14" s="611"/>
      <c r="DF14" s="611"/>
      <c r="DG14" s="611"/>
      <c r="DH14" s="611"/>
      <c r="DI14" s="611"/>
      <c r="DJ14" s="611"/>
      <c r="DK14" s="611"/>
      <c r="DL14" s="611"/>
      <c r="DM14" s="611"/>
      <c r="DN14" s="611"/>
      <c r="DO14" s="611"/>
      <c r="DP14" s="612"/>
      <c r="DQ14" s="619">
        <v>555425</v>
      </c>
      <c r="DR14" s="611"/>
      <c r="DS14" s="611"/>
      <c r="DT14" s="611"/>
      <c r="DU14" s="611"/>
      <c r="DV14" s="611"/>
      <c r="DW14" s="611"/>
      <c r="DX14" s="611"/>
      <c r="DY14" s="611"/>
      <c r="DZ14" s="611"/>
      <c r="EA14" s="611"/>
      <c r="EB14" s="611"/>
      <c r="EC14" s="620"/>
    </row>
    <row r="15" spans="2:143" ht="11.25" customHeight="1" x14ac:dyDescent="0.15">
      <c r="B15" s="607" t="s">
        <v>248</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137571</v>
      </c>
      <c r="BH15" s="611"/>
      <c r="BI15" s="611"/>
      <c r="BJ15" s="611"/>
      <c r="BK15" s="611"/>
      <c r="BL15" s="611"/>
      <c r="BM15" s="611"/>
      <c r="BN15" s="612"/>
      <c r="BO15" s="613">
        <v>10.3</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606565</v>
      </c>
      <c r="CS15" s="611"/>
      <c r="CT15" s="611"/>
      <c r="CU15" s="611"/>
      <c r="CV15" s="611"/>
      <c r="CW15" s="611"/>
      <c r="CX15" s="611"/>
      <c r="CY15" s="612"/>
      <c r="CZ15" s="613">
        <v>7</v>
      </c>
      <c r="DA15" s="613"/>
      <c r="DB15" s="613"/>
      <c r="DC15" s="613"/>
      <c r="DD15" s="619">
        <v>47213</v>
      </c>
      <c r="DE15" s="611"/>
      <c r="DF15" s="611"/>
      <c r="DG15" s="611"/>
      <c r="DH15" s="611"/>
      <c r="DI15" s="611"/>
      <c r="DJ15" s="611"/>
      <c r="DK15" s="611"/>
      <c r="DL15" s="611"/>
      <c r="DM15" s="611"/>
      <c r="DN15" s="611"/>
      <c r="DO15" s="611"/>
      <c r="DP15" s="612"/>
      <c r="DQ15" s="619">
        <v>476282</v>
      </c>
      <c r="DR15" s="611"/>
      <c r="DS15" s="611"/>
      <c r="DT15" s="611"/>
      <c r="DU15" s="611"/>
      <c r="DV15" s="611"/>
      <c r="DW15" s="611"/>
      <c r="DX15" s="611"/>
      <c r="DY15" s="611"/>
      <c r="DZ15" s="611"/>
      <c r="EA15" s="611"/>
      <c r="EB15" s="611"/>
      <c r="EC15" s="620"/>
    </row>
    <row r="16" spans="2:143" ht="11.25" customHeight="1" x14ac:dyDescent="0.15">
      <c r="B16" s="607" t="s">
        <v>251</v>
      </c>
      <c r="C16" s="608"/>
      <c r="D16" s="608"/>
      <c r="E16" s="608"/>
      <c r="F16" s="608"/>
      <c r="G16" s="608"/>
      <c r="H16" s="608"/>
      <c r="I16" s="608"/>
      <c r="J16" s="608"/>
      <c r="K16" s="608"/>
      <c r="L16" s="608"/>
      <c r="M16" s="608"/>
      <c r="N16" s="608"/>
      <c r="O16" s="608"/>
      <c r="P16" s="608"/>
      <c r="Q16" s="609"/>
      <c r="R16" s="610">
        <v>4833</v>
      </c>
      <c r="S16" s="611"/>
      <c r="T16" s="611"/>
      <c r="U16" s="611"/>
      <c r="V16" s="611"/>
      <c r="W16" s="611"/>
      <c r="X16" s="611"/>
      <c r="Y16" s="612"/>
      <c r="Z16" s="613">
        <v>0.1</v>
      </c>
      <c r="AA16" s="613"/>
      <c r="AB16" s="613"/>
      <c r="AC16" s="613"/>
      <c r="AD16" s="614">
        <v>4833</v>
      </c>
      <c r="AE16" s="614"/>
      <c r="AF16" s="614"/>
      <c r="AG16" s="614"/>
      <c r="AH16" s="614"/>
      <c r="AI16" s="614"/>
      <c r="AJ16" s="614"/>
      <c r="AK16" s="614"/>
      <c r="AL16" s="615">
        <v>0.1</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15">
      <c r="B17" s="607" t="s">
        <v>254</v>
      </c>
      <c r="C17" s="608"/>
      <c r="D17" s="608"/>
      <c r="E17" s="608"/>
      <c r="F17" s="608"/>
      <c r="G17" s="608"/>
      <c r="H17" s="608"/>
      <c r="I17" s="608"/>
      <c r="J17" s="608"/>
      <c r="K17" s="608"/>
      <c r="L17" s="608"/>
      <c r="M17" s="608"/>
      <c r="N17" s="608"/>
      <c r="O17" s="608"/>
      <c r="P17" s="608"/>
      <c r="Q17" s="609"/>
      <c r="R17" s="610">
        <v>17616</v>
      </c>
      <c r="S17" s="611"/>
      <c r="T17" s="611"/>
      <c r="U17" s="611"/>
      <c r="V17" s="611"/>
      <c r="W17" s="611"/>
      <c r="X17" s="611"/>
      <c r="Y17" s="612"/>
      <c r="Z17" s="613">
        <v>0.2</v>
      </c>
      <c r="AA17" s="613"/>
      <c r="AB17" s="613"/>
      <c r="AC17" s="613"/>
      <c r="AD17" s="614">
        <v>17616</v>
      </c>
      <c r="AE17" s="614"/>
      <c r="AF17" s="614"/>
      <c r="AG17" s="614"/>
      <c r="AH17" s="614"/>
      <c r="AI17" s="614"/>
      <c r="AJ17" s="614"/>
      <c r="AK17" s="614"/>
      <c r="AL17" s="615">
        <v>0.4</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747818</v>
      </c>
      <c r="CS17" s="611"/>
      <c r="CT17" s="611"/>
      <c r="CU17" s="611"/>
      <c r="CV17" s="611"/>
      <c r="CW17" s="611"/>
      <c r="CX17" s="611"/>
      <c r="CY17" s="612"/>
      <c r="CZ17" s="613">
        <v>8.6999999999999993</v>
      </c>
      <c r="DA17" s="613"/>
      <c r="DB17" s="613"/>
      <c r="DC17" s="613"/>
      <c r="DD17" s="619" t="s">
        <v>122</v>
      </c>
      <c r="DE17" s="611"/>
      <c r="DF17" s="611"/>
      <c r="DG17" s="611"/>
      <c r="DH17" s="611"/>
      <c r="DI17" s="611"/>
      <c r="DJ17" s="611"/>
      <c r="DK17" s="611"/>
      <c r="DL17" s="611"/>
      <c r="DM17" s="611"/>
      <c r="DN17" s="611"/>
      <c r="DO17" s="611"/>
      <c r="DP17" s="612"/>
      <c r="DQ17" s="619">
        <v>738416</v>
      </c>
      <c r="DR17" s="611"/>
      <c r="DS17" s="611"/>
      <c r="DT17" s="611"/>
      <c r="DU17" s="611"/>
      <c r="DV17" s="611"/>
      <c r="DW17" s="611"/>
      <c r="DX17" s="611"/>
      <c r="DY17" s="611"/>
      <c r="DZ17" s="611"/>
      <c r="EA17" s="611"/>
      <c r="EB17" s="611"/>
      <c r="EC17" s="620"/>
    </row>
    <row r="18" spans="2:133" ht="11.25" customHeight="1" x14ac:dyDescent="0.15">
      <c r="B18" s="607" t="s">
        <v>257</v>
      </c>
      <c r="C18" s="608"/>
      <c r="D18" s="608"/>
      <c r="E18" s="608"/>
      <c r="F18" s="608"/>
      <c r="G18" s="608"/>
      <c r="H18" s="608"/>
      <c r="I18" s="608"/>
      <c r="J18" s="608"/>
      <c r="K18" s="608"/>
      <c r="L18" s="608"/>
      <c r="M18" s="608"/>
      <c r="N18" s="608"/>
      <c r="O18" s="608"/>
      <c r="P18" s="608"/>
      <c r="Q18" s="609"/>
      <c r="R18" s="610">
        <v>7543</v>
      </c>
      <c r="S18" s="611"/>
      <c r="T18" s="611"/>
      <c r="U18" s="611"/>
      <c r="V18" s="611"/>
      <c r="W18" s="611"/>
      <c r="X18" s="611"/>
      <c r="Y18" s="612"/>
      <c r="Z18" s="613">
        <v>0.1</v>
      </c>
      <c r="AA18" s="613"/>
      <c r="AB18" s="613"/>
      <c r="AC18" s="613"/>
      <c r="AD18" s="614">
        <v>7543</v>
      </c>
      <c r="AE18" s="614"/>
      <c r="AF18" s="614"/>
      <c r="AG18" s="614"/>
      <c r="AH18" s="614"/>
      <c r="AI18" s="614"/>
      <c r="AJ18" s="614"/>
      <c r="AK18" s="614"/>
      <c r="AL18" s="615">
        <v>0.2</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260</v>
      </c>
      <c r="C19" s="608"/>
      <c r="D19" s="608"/>
      <c r="E19" s="608"/>
      <c r="F19" s="608"/>
      <c r="G19" s="608"/>
      <c r="H19" s="608"/>
      <c r="I19" s="608"/>
      <c r="J19" s="608"/>
      <c r="K19" s="608"/>
      <c r="L19" s="608"/>
      <c r="M19" s="608"/>
      <c r="N19" s="608"/>
      <c r="O19" s="608"/>
      <c r="P19" s="608"/>
      <c r="Q19" s="609"/>
      <c r="R19" s="610">
        <v>7543</v>
      </c>
      <c r="S19" s="611"/>
      <c r="T19" s="611"/>
      <c r="U19" s="611"/>
      <c r="V19" s="611"/>
      <c r="W19" s="611"/>
      <c r="X19" s="611"/>
      <c r="Y19" s="612"/>
      <c r="Z19" s="613">
        <v>0.1</v>
      </c>
      <c r="AA19" s="613"/>
      <c r="AB19" s="613"/>
      <c r="AC19" s="613"/>
      <c r="AD19" s="614">
        <v>7543</v>
      </c>
      <c r="AE19" s="614"/>
      <c r="AF19" s="614"/>
      <c r="AG19" s="614"/>
      <c r="AH19" s="614"/>
      <c r="AI19" s="614"/>
      <c r="AJ19" s="614"/>
      <c r="AK19" s="614"/>
      <c r="AL19" s="615">
        <v>0.2</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5770</v>
      </c>
      <c r="BH19" s="611"/>
      <c r="BI19" s="611"/>
      <c r="BJ19" s="611"/>
      <c r="BK19" s="611"/>
      <c r="BL19" s="611"/>
      <c r="BM19" s="611"/>
      <c r="BN19" s="612"/>
      <c r="BO19" s="613">
        <v>0.4</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5770</v>
      </c>
      <c r="BH20" s="611"/>
      <c r="BI20" s="611"/>
      <c r="BJ20" s="611"/>
      <c r="BK20" s="611"/>
      <c r="BL20" s="611"/>
      <c r="BM20" s="611"/>
      <c r="BN20" s="612"/>
      <c r="BO20" s="613">
        <v>0.4</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8642966</v>
      </c>
      <c r="CS20" s="611"/>
      <c r="CT20" s="611"/>
      <c r="CU20" s="611"/>
      <c r="CV20" s="611"/>
      <c r="CW20" s="611"/>
      <c r="CX20" s="611"/>
      <c r="CY20" s="612"/>
      <c r="CZ20" s="613">
        <v>100</v>
      </c>
      <c r="DA20" s="613"/>
      <c r="DB20" s="613"/>
      <c r="DC20" s="613"/>
      <c r="DD20" s="619">
        <v>1957158</v>
      </c>
      <c r="DE20" s="611"/>
      <c r="DF20" s="611"/>
      <c r="DG20" s="611"/>
      <c r="DH20" s="611"/>
      <c r="DI20" s="611"/>
      <c r="DJ20" s="611"/>
      <c r="DK20" s="611"/>
      <c r="DL20" s="611"/>
      <c r="DM20" s="611"/>
      <c r="DN20" s="611"/>
      <c r="DO20" s="611"/>
      <c r="DP20" s="612"/>
      <c r="DQ20" s="619">
        <v>5279047</v>
      </c>
      <c r="DR20" s="611"/>
      <c r="DS20" s="611"/>
      <c r="DT20" s="611"/>
      <c r="DU20" s="611"/>
      <c r="DV20" s="611"/>
      <c r="DW20" s="611"/>
      <c r="DX20" s="611"/>
      <c r="DY20" s="611"/>
      <c r="DZ20" s="611"/>
      <c r="EA20" s="611"/>
      <c r="EB20" s="611"/>
      <c r="EC20" s="620"/>
    </row>
    <row r="21" spans="2:133" ht="11.25" customHeight="1" x14ac:dyDescent="0.15">
      <c r="B21" s="607" t="s">
        <v>266</v>
      </c>
      <c r="C21" s="608"/>
      <c r="D21" s="608"/>
      <c r="E21" s="608"/>
      <c r="F21" s="608"/>
      <c r="G21" s="608"/>
      <c r="H21" s="608"/>
      <c r="I21" s="608"/>
      <c r="J21" s="608"/>
      <c r="K21" s="608"/>
      <c r="L21" s="608"/>
      <c r="M21" s="608"/>
      <c r="N21" s="608"/>
      <c r="O21" s="608"/>
      <c r="P21" s="608"/>
      <c r="Q21" s="609"/>
      <c r="R21" s="610">
        <v>2775950</v>
      </c>
      <c r="S21" s="611"/>
      <c r="T21" s="611"/>
      <c r="U21" s="611"/>
      <c r="V21" s="611"/>
      <c r="W21" s="611"/>
      <c r="X21" s="611"/>
      <c r="Y21" s="612"/>
      <c r="Z21" s="613">
        <v>31.6</v>
      </c>
      <c r="AA21" s="613"/>
      <c r="AB21" s="613"/>
      <c r="AC21" s="613"/>
      <c r="AD21" s="614">
        <v>2473201</v>
      </c>
      <c r="AE21" s="614"/>
      <c r="AF21" s="614"/>
      <c r="AG21" s="614"/>
      <c r="AH21" s="614"/>
      <c r="AI21" s="614"/>
      <c r="AJ21" s="614"/>
      <c r="AK21" s="614"/>
      <c r="AL21" s="615">
        <v>58.5</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v>5770</v>
      </c>
      <c r="BH21" s="611"/>
      <c r="BI21" s="611"/>
      <c r="BJ21" s="611"/>
      <c r="BK21" s="611"/>
      <c r="BL21" s="611"/>
      <c r="BM21" s="611"/>
      <c r="BN21" s="612"/>
      <c r="BO21" s="613">
        <v>0.4</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268</v>
      </c>
      <c r="C22" s="608"/>
      <c r="D22" s="608"/>
      <c r="E22" s="608"/>
      <c r="F22" s="608"/>
      <c r="G22" s="608"/>
      <c r="H22" s="608"/>
      <c r="I22" s="608"/>
      <c r="J22" s="608"/>
      <c r="K22" s="608"/>
      <c r="L22" s="608"/>
      <c r="M22" s="608"/>
      <c r="N22" s="608"/>
      <c r="O22" s="608"/>
      <c r="P22" s="608"/>
      <c r="Q22" s="609"/>
      <c r="R22" s="610">
        <v>2473201</v>
      </c>
      <c r="S22" s="611"/>
      <c r="T22" s="611"/>
      <c r="U22" s="611"/>
      <c r="V22" s="611"/>
      <c r="W22" s="611"/>
      <c r="X22" s="611"/>
      <c r="Y22" s="612"/>
      <c r="Z22" s="613">
        <v>28.1</v>
      </c>
      <c r="AA22" s="613"/>
      <c r="AB22" s="613"/>
      <c r="AC22" s="613"/>
      <c r="AD22" s="614">
        <v>2473201</v>
      </c>
      <c r="AE22" s="614"/>
      <c r="AF22" s="614"/>
      <c r="AG22" s="614"/>
      <c r="AH22" s="614"/>
      <c r="AI22" s="614"/>
      <c r="AJ22" s="614"/>
      <c r="AK22" s="614"/>
      <c r="AL22" s="615">
        <v>58.5</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271</v>
      </c>
      <c r="C23" s="608"/>
      <c r="D23" s="608"/>
      <c r="E23" s="608"/>
      <c r="F23" s="608"/>
      <c r="G23" s="608"/>
      <c r="H23" s="608"/>
      <c r="I23" s="608"/>
      <c r="J23" s="608"/>
      <c r="K23" s="608"/>
      <c r="L23" s="608"/>
      <c r="M23" s="608"/>
      <c r="N23" s="608"/>
      <c r="O23" s="608"/>
      <c r="P23" s="608"/>
      <c r="Q23" s="609"/>
      <c r="R23" s="610">
        <v>302741</v>
      </c>
      <c r="S23" s="611"/>
      <c r="T23" s="611"/>
      <c r="U23" s="611"/>
      <c r="V23" s="611"/>
      <c r="W23" s="611"/>
      <c r="X23" s="611"/>
      <c r="Y23" s="612"/>
      <c r="Z23" s="613">
        <v>3.4</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15">
      <c r="B24" s="607" t="s">
        <v>278</v>
      </c>
      <c r="C24" s="608"/>
      <c r="D24" s="608"/>
      <c r="E24" s="608"/>
      <c r="F24" s="608"/>
      <c r="G24" s="608"/>
      <c r="H24" s="608"/>
      <c r="I24" s="608"/>
      <c r="J24" s="608"/>
      <c r="K24" s="608"/>
      <c r="L24" s="608"/>
      <c r="M24" s="608"/>
      <c r="N24" s="608"/>
      <c r="O24" s="608"/>
      <c r="P24" s="608"/>
      <c r="Q24" s="609"/>
      <c r="R24" s="610">
        <v>8</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3022133</v>
      </c>
      <c r="CS24" s="600"/>
      <c r="CT24" s="600"/>
      <c r="CU24" s="600"/>
      <c r="CV24" s="600"/>
      <c r="CW24" s="600"/>
      <c r="CX24" s="600"/>
      <c r="CY24" s="601"/>
      <c r="CZ24" s="604">
        <v>35</v>
      </c>
      <c r="DA24" s="605"/>
      <c r="DB24" s="605"/>
      <c r="DC24" s="621"/>
      <c r="DD24" s="640">
        <v>2170169</v>
      </c>
      <c r="DE24" s="600"/>
      <c r="DF24" s="600"/>
      <c r="DG24" s="600"/>
      <c r="DH24" s="600"/>
      <c r="DI24" s="600"/>
      <c r="DJ24" s="600"/>
      <c r="DK24" s="601"/>
      <c r="DL24" s="640">
        <v>1874462</v>
      </c>
      <c r="DM24" s="600"/>
      <c r="DN24" s="600"/>
      <c r="DO24" s="600"/>
      <c r="DP24" s="600"/>
      <c r="DQ24" s="600"/>
      <c r="DR24" s="600"/>
      <c r="DS24" s="600"/>
      <c r="DT24" s="600"/>
      <c r="DU24" s="600"/>
      <c r="DV24" s="601"/>
      <c r="DW24" s="604">
        <v>44.1</v>
      </c>
      <c r="DX24" s="605"/>
      <c r="DY24" s="605"/>
      <c r="DZ24" s="605"/>
      <c r="EA24" s="605"/>
      <c r="EB24" s="605"/>
      <c r="EC24" s="606"/>
    </row>
    <row r="25" spans="2:133" ht="11.25" customHeight="1" x14ac:dyDescent="0.15">
      <c r="B25" s="607" t="s">
        <v>281</v>
      </c>
      <c r="C25" s="608"/>
      <c r="D25" s="608"/>
      <c r="E25" s="608"/>
      <c r="F25" s="608"/>
      <c r="G25" s="608"/>
      <c r="H25" s="608"/>
      <c r="I25" s="608"/>
      <c r="J25" s="608"/>
      <c r="K25" s="608"/>
      <c r="L25" s="608"/>
      <c r="M25" s="608"/>
      <c r="N25" s="608"/>
      <c r="O25" s="608"/>
      <c r="P25" s="608"/>
      <c r="Q25" s="609"/>
      <c r="R25" s="610">
        <v>4515702</v>
      </c>
      <c r="S25" s="611"/>
      <c r="T25" s="611"/>
      <c r="U25" s="611"/>
      <c r="V25" s="611"/>
      <c r="W25" s="611"/>
      <c r="X25" s="611"/>
      <c r="Y25" s="612"/>
      <c r="Z25" s="613">
        <v>51.3</v>
      </c>
      <c r="AA25" s="613"/>
      <c r="AB25" s="613"/>
      <c r="AC25" s="613"/>
      <c r="AD25" s="614">
        <v>4212953</v>
      </c>
      <c r="AE25" s="614"/>
      <c r="AF25" s="614"/>
      <c r="AG25" s="614"/>
      <c r="AH25" s="614"/>
      <c r="AI25" s="614"/>
      <c r="AJ25" s="614"/>
      <c r="AK25" s="614"/>
      <c r="AL25" s="615">
        <v>99.6</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1004888</v>
      </c>
      <c r="CS25" s="643"/>
      <c r="CT25" s="643"/>
      <c r="CU25" s="643"/>
      <c r="CV25" s="643"/>
      <c r="CW25" s="643"/>
      <c r="CX25" s="643"/>
      <c r="CY25" s="644"/>
      <c r="CZ25" s="615">
        <v>11.6</v>
      </c>
      <c r="DA25" s="641"/>
      <c r="DB25" s="641"/>
      <c r="DC25" s="645"/>
      <c r="DD25" s="619">
        <v>898514</v>
      </c>
      <c r="DE25" s="643"/>
      <c r="DF25" s="643"/>
      <c r="DG25" s="643"/>
      <c r="DH25" s="643"/>
      <c r="DI25" s="643"/>
      <c r="DJ25" s="643"/>
      <c r="DK25" s="644"/>
      <c r="DL25" s="619">
        <v>871426</v>
      </c>
      <c r="DM25" s="643"/>
      <c r="DN25" s="643"/>
      <c r="DO25" s="643"/>
      <c r="DP25" s="643"/>
      <c r="DQ25" s="643"/>
      <c r="DR25" s="643"/>
      <c r="DS25" s="643"/>
      <c r="DT25" s="643"/>
      <c r="DU25" s="643"/>
      <c r="DV25" s="644"/>
      <c r="DW25" s="615">
        <v>20.5</v>
      </c>
      <c r="DX25" s="641"/>
      <c r="DY25" s="641"/>
      <c r="DZ25" s="641"/>
      <c r="EA25" s="641"/>
      <c r="EB25" s="641"/>
      <c r="EC25" s="642"/>
    </row>
    <row r="26" spans="2:133" ht="11.25" customHeight="1" x14ac:dyDescent="0.15">
      <c r="B26" s="607" t="s">
        <v>284</v>
      </c>
      <c r="C26" s="608"/>
      <c r="D26" s="608"/>
      <c r="E26" s="608"/>
      <c r="F26" s="608"/>
      <c r="G26" s="608"/>
      <c r="H26" s="608"/>
      <c r="I26" s="608"/>
      <c r="J26" s="608"/>
      <c r="K26" s="608"/>
      <c r="L26" s="608"/>
      <c r="M26" s="608"/>
      <c r="N26" s="608"/>
      <c r="O26" s="608"/>
      <c r="P26" s="608"/>
      <c r="Q26" s="609"/>
      <c r="R26" s="610">
        <v>659</v>
      </c>
      <c r="S26" s="611"/>
      <c r="T26" s="611"/>
      <c r="U26" s="611"/>
      <c r="V26" s="611"/>
      <c r="W26" s="611"/>
      <c r="X26" s="611"/>
      <c r="Y26" s="612"/>
      <c r="Z26" s="613">
        <v>0</v>
      </c>
      <c r="AA26" s="613"/>
      <c r="AB26" s="613"/>
      <c r="AC26" s="613"/>
      <c r="AD26" s="614">
        <v>659</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559974</v>
      </c>
      <c r="CS26" s="611"/>
      <c r="CT26" s="611"/>
      <c r="CU26" s="611"/>
      <c r="CV26" s="611"/>
      <c r="CW26" s="611"/>
      <c r="CX26" s="611"/>
      <c r="CY26" s="612"/>
      <c r="CZ26" s="615">
        <v>6.5</v>
      </c>
      <c r="DA26" s="641"/>
      <c r="DB26" s="641"/>
      <c r="DC26" s="645"/>
      <c r="DD26" s="619">
        <v>529672</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15">
      <c r="B27" s="607" t="s">
        <v>287</v>
      </c>
      <c r="C27" s="608"/>
      <c r="D27" s="608"/>
      <c r="E27" s="608"/>
      <c r="F27" s="608"/>
      <c r="G27" s="608"/>
      <c r="H27" s="608"/>
      <c r="I27" s="608"/>
      <c r="J27" s="608"/>
      <c r="K27" s="608"/>
      <c r="L27" s="608"/>
      <c r="M27" s="608"/>
      <c r="N27" s="608"/>
      <c r="O27" s="608"/>
      <c r="P27" s="608"/>
      <c r="Q27" s="609"/>
      <c r="R27" s="610">
        <v>56850</v>
      </c>
      <c r="S27" s="611"/>
      <c r="T27" s="611"/>
      <c r="U27" s="611"/>
      <c r="V27" s="611"/>
      <c r="W27" s="611"/>
      <c r="X27" s="611"/>
      <c r="Y27" s="612"/>
      <c r="Z27" s="613">
        <v>0.6</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1339767</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1269427</v>
      </c>
      <c r="CS27" s="643"/>
      <c r="CT27" s="643"/>
      <c r="CU27" s="643"/>
      <c r="CV27" s="643"/>
      <c r="CW27" s="643"/>
      <c r="CX27" s="643"/>
      <c r="CY27" s="644"/>
      <c r="CZ27" s="615">
        <v>14.7</v>
      </c>
      <c r="DA27" s="641"/>
      <c r="DB27" s="641"/>
      <c r="DC27" s="645"/>
      <c r="DD27" s="619">
        <v>533239</v>
      </c>
      <c r="DE27" s="643"/>
      <c r="DF27" s="643"/>
      <c r="DG27" s="643"/>
      <c r="DH27" s="643"/>
      <c r="DI27" s="643"/>
      <c r="DJ27" s="643"/>
      <c r="DK27" s="644"/>
      <c r="DL27" s="619">
        <v>264620</v>
      </c>
      <c r="DM27" s="643"/>
      <c r="DN27" s="643"/>
      <c r="DO27" s="643"/>
      <c r="DP27" s="643"/>
      <c r="DQ27" s="643"/>
      <c r="DR27" s="643"/>
      <c r="DS27" s="643"/>
      <c r="DT27" s="643"/>
      <c r="DU27" s="643"/>
      <c r="DV27" s="644"/>
      <c r="DW27" s="615">
        <v>6.2</v>
      </c>
      <c r="DX27" s="641"/>
      <c r="DY27" s="641"/>
      <c r="DZ27" s="641"/>
      <c r="EA27" s="641"/>
      <c r="EB27" s="641"/>
      <c r="EC27" s="642"/>
    </row>
    <row r="28" spans="2:133" ht="11.25" customHeight="1" x14ac:dyDescent="0.15">
      <c r="B28" s="607" t="s">
        <v>290</v>
      </c>
      <c r="C28" s="608"/>
      <c r="D28" s="608"/>
      <c r="E28" s="608"/>
      <c r="F28" s="608"/>
      <c r="G28" s="608"/>
      <c r="H28" s="608"/>
      <c r="I28" s="608"/>
      <c r="J28" s="608"/>
      <c r="K28" s="608"/>
      <c r="L28" s="608"/>
      <c r="M28" s="608"/>
      <c r="N28" s="608"/>
      <c r="O28" s="608"/>
      <c r="P28" s="608"/>
      <c r="Q28" s="609"/>
      <c r="R28" s="610">
        <v>27695</v>
      </c>
      <c r="S28" s="611"/>
      <c r="T28" s="611"/>
      <c r="U28" s="611"/>
      <c r="V28" s="611"/>
      <c r="W28" s="611"/>
      <c r="X28" s="611"/>
      <c r="Y28" s="612"/>
      <c r="Z28" s="613">
        <v>0.3</v>
      </c>
      <c r="AA28" s="613"/>
      <c r="AB28" s="613"/>
      <c r="AC28" s="613"/>
      <c r="AD28" s="614">
        <v>4154</v>
      </c>
      <c r="AE28" s="614"/>
      <c r="AF28" s="614"/>
      <c r="AG28" s="614"/>
      <c r="AH28" s="614"/>
      <c r="AI28" s="614"/>
      <c r="AJ28" s="614"/>
      <c r="AK28" s="614"/>
      <c r="AL28" s="615">
        <v>0.1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747818</v>
      </c>
      <c r="CS28" s="611"/>
      <c r="CT28" s="611"/>
      <c r="CU28" s="611"/>
      <c r="CV28" s="611"/>
      <c r="CW28" s="611"/>
      <c r="CX28" s="611"/>
      <c r="CY28" s="612"/>
      <c r="CZ28" s="615">
        <v>8.6999999999999993</v>
      </c>
      <c r="DA28" s="641"/>
      <c r="DB28" s="641"/>
      <c r="DC28" s="645"/>
      <c r="DD28" s="619">
        <v>738416</v>
      </c>
      <c r="DE28" s="611"/>
      <c r="DF28" s="611"/>
      <c r="DG28" s="611"/>
      <c r="DH28" s="611"/>
      <c r="DI28" s="611"/>
      <c r="DJ28" s="611"/>
      <c r="DK28" s="612"/>
      <c r="DL28" s="619">
        <v>738416</v>
      </c>
      <c r="DM28" s="611"/>
      <c r="DN28" s="611"/>
      <c r="DO28" s="611"/>
      <c r="DP28" s="611"/>
      <c r="DQ28" s="611"/>
      <c r="DR28" s="611"/>
      <c r="DS28" s="611"/>
      <c r="DT28" s="611"/>
      <c r="DU28" s="611"/>
      <c r="DV28" s="612"/>
      <c r="DW28" s="615">
        <v>17.399999999999999</v>
      </c>
      <c r="DX28" s="641"/>
      <c r="DY28" s="641"/>
      <c r="DZ28" s="641"/>
      <c r="EA28" s="641"/>
      <c r="EB28" s="641"/>
      <c r="EC28" s="642"/>
    </row>
    <row r="29" spans="2:133" ht="11.25" customHeight="1" x14ac:dyDescent="0.15">
      <c r="B29" s="607" t="s">
        <v>292</v>
      </c>
      <c r="C29" s="608"/>
      <c r="D29" s="608"/>
      <c r="E29" s="608"/>
      <c r="F29" s="608"/>
      <c r="G29" s="608"/>
      <c r="H29" s="608"/>
      <c r="I29" s="608"/>
      <c r="J29" s="608"/>
      <c r="K29" s="608"/>
      <c r="L29" s="608"/>
      <c r="M29" s="608"/>
      <c r="N29" s="608"/>
      <c r="O29" s="608"/>
      <c r="P29" s="608"/>
      <c r="Q29" s="609"/>
      <c r="R29" s="610">
        <v>25194</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747391</v>
      </c>
      <c r="CS29" s="643"/>
      <c r="CT29" s="643"/>
      <c r="CU29" s="643"/>
      <c r="CV29" s="643"/>
      <c r="CW29" s="643"/>
      <c r="CX29" s="643"/>
      <c r="CY29" s="644"/>
      <c r="CZ29" s="615">
        <v>8.6</v>
      </c>
      <c r="DA29" s="641"/>
      <c r="DB29" s="641"/>
      <c r="DC29" s="645"/>
      <c r="DD29" s="619">
        <v>737989</v>
      </c>
      <c r="DE29" s="643"/>
      <c r="DF29" s="643"/>
      <c r="DG29" s="643"/>
      <c r="DH29" s="643"/>
      <c r="DI29" s="643"/>
      <c r="DJ29" s="643"/>
      <c r="DK29" s="644"/>
      <c r="DL29" s="619">
        <v>737989</v>
      </c>
      <c r="DM29" s="643"/>
      <c r="DN29" s="643"/>
      <c r="DO29" s="643"/>
      <c r="DP29" s="643"/>
      <c r="DQ29" s="643"/>
      <c r="DR29" s="643"/>
      <c r="DS29" s="643"/>
      <c r="DT29" s="643"/>
      <c r="DU29" s="643"/>
      <c r="DV29" s="644"/>
      <c r="DW29" s="615">
        <v>17.3</v>
      </c>
      <c r="DX29" s="641"/>
      <c r="DY29" s="641"/>
      <c r="DZ29" s="641"/>
      <c r="EA29" s="641"/>
      <c r="EB29" s="641"/>
      <c r="EC29" s="642"/>
    </row>
    <row r="30" spans="2:133" ht="11.25" customHeight="1" x14ac:dyDescent="0.15">
      <c r="B30" s="607" t="s">
        <v>294</v>
      </c>
      <c r="C30" s="608"/>
      <c r="D30" s="608"/>
      <c r="E30" s="608"/>
      <c r="F30" s="608"/>
      <c r="G30" s="608"/>
      <c r="H30" s="608"/>
      <c r="I30" s="608"/>
      <c r="J30" s="608"/>
      <c r="K30" s="608"/>
      <c r="L30" s="608"/>
      <c r="M30" s="608"/>
      <c r="N30" s="608"/>
      <c r="O30" s="608"/>
      <c r="P30" s="608"/>
      <c r="Q30" s="609"/>
      <c r="R30" s="610">
        <v>1041018</v>
      </c>
      <c r="S30" s="611"/>
      <c r="T30" s="611"/>
      <c r="U30" s="611"/>
      <c r="V30" s="611"/>
      <c r="W30" s="611"/>
      <c r="X30" s="611"/>
      <c r="Y30" s="612"/>
      <c r="Z30" s="613">
        <v>11.8</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734204</v>
      </c>
      <c r="CS30" s="611"/>
      <c r="CT30" s="611"/>
      <c r="CU30" s="611"/>
      <c r="CV30" s="611"/>
      <c r="CW30" s="611"/>
      <c r="CX30" s="611"/>
      <c r="CY30" s="612"/>
      <c r="CZ30" s="615">
        <v>8.5</v>
      </c>
      <c r="DA30" s="641"/>
      <c r="DB30" s="641"/>
      <c r="DC30" s="645"/>
      <c r="DD30" s="619">
        <v>725339</v>
      </c>
      <c r="DE30" s="611"/>
      <c r="DF30" s="611"/>
      <c r="DG30" s="611"/>
      <c r="DH30" s="611"/>
      <c r="DI30" s="611"/>
      <c r="DJ30" s="611"/>
      <c r="DK30" s="612"/>
      <c r="DL30" s="619">
        <v>725339</v>
      </c>
      <c r="DM30" s="611"/>
      <c r="DN30" s="611"/>
      <c r="DO30" s="611"/>
      <c r="DP30" s="611"/>
      <c r="DQ30" s="611"/>
      <c r="DR30" s="611"/>
      <c r="DS30" s="611"/>
      <c r="DT30" s="611"/>
      <c r="DU30" s="611"/>
      <c r="DV30" s="612"/>
      <c r="DW30" s="615">
        <v>17</v>
      </c>
      <c r="DX30" s="641"/>
      <c r="DY30" s="641"/>
      <c r="DZ30" s="641"/>
      <c r="EA30" s="641"/>
      <c r="EB30" s="641"/>
      <c r="EC30" s="642"/>
    </row>
    <row r="31" spans="2:133" ht="11.25" customHeight="1" x14ac:dyDescent="0.15">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12"/>
      <c r="AV31" s="212"/>
      <c r="AW31" s="212"/>
      <c r="AX31" s="596" t="s">
        <v>178</v>
      </c>
      <c r="AY31" s="597"/>
      <c r="AZ31" s="597"/>
      <c r="BA31" s="597"/>
      <c r="BB31" s="597"/>
      <c r="BC31" s="597"/>
      <c r="BD31" s="597"/>
      <c r="BE31" s="597"/>
      <c r="BF31" s="598"/>
      <c r="BG31" s="666">
        <v>99.2</v>
      </c>
      <c r="BH31" s="654"/>
      <c r="BI31" s="654"/>
      <c r="BJ31" s="654"/>
      <c r="BK31" s="654"/>
      <c r="BL31" s="654"/>
      <c r="BM31" s="605">
        <v>97.5</v>
      </c>
      <c r="BN31" s="654"/>
      <c r="BO31" s="654"/>
      <c r="BP31" s="654"/>
      <c r="BQ31" s="655"/>
      <c r="BR31" s="666">
        <v>99.2</v>
      </c>
      <c r="BS31" s="654"/>
      <c r="BT31" s="654"/>
      <c r="BU31" s="654"/>
      <c r="BV31" s="654"/>
      <c r="BW31" s="654"/>
      <c r="BX31" s="605">
        <v>97.6</v>
      </c>
      <c r="BY31" s="654"/>
      <c r="BZ31" s="654"/>
      <c r="CA31" s="654"/>
      <c r="CB31" s="655"/>
      <c r="CD31" s="648"/>
      <c r="CE31" s="649"/>
      <c r="CF31" s="607" t="s">
        <v>301</v>
      </c>
      <c r="CG31" s="608"/>
      <c r="CH31" s="608"/>
      <c r="CI31" s="608"/>
      <c r="CJ31" s="608"/>
      <c r="CK31" s="608"/>
      <c r="CL31" s="608"/>
      <c r="CM31" s="608"/>
      <c r="CN31" s="608"/>
      <c r="CO31" s="608"/>
      <c r="CP31" s="608"/>
      <c r="CQ31" s="609"/>
      <c r="CR31" s="610">
        <v>13187</v>
      </c>
      <c r="CS31" s="643"/>
      <c r="CT31" s="643"/>
      <c r="CU31" s="643"/>
      <c r="CV31" s="643"/>
      <c r="CW31" s="643"/>
      <c r="CX31" s="643"/>
      <c r="CY31" s="644"/>
      <c r="CZ31" s="615">
        <v>0.2</v>
      </c>
      <c r="DA31" s="641"/>
      <c r="DB31" s="641"/>
      <c r="DC31" s="645"/>
      <c r="DD31" s="619">
        <v>12650</v>
      </c>
      <c r="DE31" s="643"/>
      <c r="DF31" s="643"/>
      <c r="DG31" s="643"/>
      <c r="DH31" s="643"/>
      <c r="DI31" s="643"/>
      <c r="DJ31" s="643"/>
      <c r="DK31" s="644"/>
      <c r="DL31" s="619">
        <v>12650</v>
      </c>
      <c r="DM31" s="643"/>
      <c r="DN31" s="643"/>
      <c r="DO31" s="643"/>
      <c r="DP31" s="643"/>
      <c r="DQ31" s="643"/>
      <c r="DR31" s="643"/>
      <c r="DS31" s="643"/>
      <c r="DT31" s="643"/>
      <c r="DU31" s="643"/>
      <c r="DV31" s="644"/>
      <c r="DW31" s="615">
        <v>0.3</v>
      </c>
      <c r="DX31" s="641"/>
      <c r="DY31" s="641"/>
      <c r="DZ31" s="641"/>
      <c r="EA31" s="641"/>
      <c r="EB31" s="641"/>
      <c r="EC31" s="642"/>
    </row>
    <row r="32" spans="2:133" ht="11.25" customHeight="1" x14ac:dyDescent="0.15">
      <c r="B32" s="607" t="s">
        <v>302</v>
      </c>
      <c r="C32" s="608"/>
      <c r="D32" s="608"/>
      <c r="E32" s="608"/>
      <c r="F32" s="608"/>
      <c r="G32" s="608"/>
      <c r="H32" s="608"/>
      <c r="I32" s="608"/>
      <c r="J32" s="608"/>
      <c r="K32" s="608"/>
      <c r="L32" s="608"/>
      <c r="M32" s="608"/>
      <c r="N32" s="608"/>
      <c r="O32" s="608"/>
      <c r="P32" s="608"/>
      <c r="Q32" s="609"/>
      <c r="R32" s="610">
        <v>880540</v>
      </c>
      <c r="S32" s="611"/>
      <c r="T32" s="611"/>
      <c r="U32" s="611"/>
      <c r="V32" s="611"/>
      <c r="W32" s="611"/>
      <c r="X32" s="611"/>
      <c r="Y32" s="612"/>
      <c r="Z32" s="613">
        <v>10</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303</v>
      </c>
      <c r="AX32" s="607" t="s">
        <v>304</v>
      </c>
      <c r="AY32" s="608"/>
      <c r="AZ32" s="608"/>
      <c r="BA32" s="608"/>
      <c r="BB32" s="608"/>
      <c r="BC32" s="608"/>
      <c r="BD32" s="608"/>
      <c r="BE32" s="608"/>
      <c r="BF32" s="609"/>
      <c r="BG32" s="667">
        <v>99.3</v>
      </c>
      <c r="BH32" s="643"/>
      <c r="BI32" s="643"/>
      <c r="BJ32" s="643"/>
      <c r="BK32" s="643"/>
      <c r="BL32" s="643"/>
      <c r="BM32" s="616">
        <v>97.8</v>
      </c>
      <c r="BN32" s="643"/>
      <c r="BO32" s="643"/>
      <c r="BP32" s="643"/>
      <c r="BQ32" s="665"/>
      <c r="BR32" s="667">
        <v>99.3</v>
      </c>
      <c r="BS32" s="643"/>
      <c r="BT32" s="643"/>
      <c r="BU32" s="643"/>
      <c r="BV32" s="643"/>
      <c r="BW32" s="643"/>
      <c r="BX32" s="616">
        <v>97.8</v>
      </c>
      <c r="BY32" s="643"/>
      <c r="BZ32" s="643"/>
      <c r="CA32" s="643"/>
      <c r="CB32" s="665"/>
      <c r="CD32" s="650"/>
      <c r="CE32" s="651"/>
      <c r="CF32" s="607" t="s">
        <v>305</v>
      </c>
      <c r="CG32" s="608"/>
      <c r="CH32" s="608"/>
      <c r="CI32" s="608"/>
      <c r="CJ32" s="608"/>
      <c r="CK32" s="608"/>
      <c r="CL32" s="608"/>
      <c r="CM32" s="608"/>
      <c r="CN32" s="608"/>
      <c r="CO32" s="608"/>
      <c r="CP32" s="608"/>
      <c r="CQ32" s="609"/>
      <c r="CR32" s="610">
        <v>427</v>
      </c>
      <c r="CS32" s="611"/>
      <c r="CT32" s="611"/>
      <c r="CU32" s="611"/>
      <c r="CV32" s="611"/>
      <c r="CW32" s="611"/>
      <c r="CX32" s="611"/>
      <c r="CY32" s="612"/>
      <c r="CZ32" s="615">
        <v>0</v>
      </c>
      <c r="DA32" s="641"/>
      <c r="DB32" s="641"/>
      <c r="DC32" s="645"/>
      <c r="DD32" s="619">
        <v>427</v>
      </c>
      <c r="DE32" s="611"/>
      <c r="DF32" s="611"/>
      <c r="DG32" s="611"/>
      <c r="DH32" s="611"/>
      <c r="DI32" s="611"/>
      <c r="DJ32" s="611"/>
      <c r="DK32" s="612"/>
      <c r="DL32" s="619">
        <v>427</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15">
      <c r="B33" s="607" t="s">
        <v>306</v>
      </c>
      <c r="C33" s="608"/>
      <c r="D33" s="608"/>
      <c r="E33" s="608"/>
      <c r="F33" s="608"/>
      <c r="G33" s="608"/>
      <c r="H33" s="608"/>
      <c r="I33" s="608"/>
      <c r="J33" s="608"/>
      <c r="K33" s="608"/>
      <c r="L33" s="608"/>
      <c r="M33" s="608"/>
      <c r="N33" s="608"/>
      <c r="O33" s="608"/>
      <c r="P33" s="608"/>
      <c r="Q33" s="609"/>
      <c r="R33" s="610">
        <v>61154</v>
      </c>
      <c r="S33" s="611"/>
      <c r="T33" s="611"/>
      <c r="U33" s="611"/>
      <c r="V33" s="611"/>
      <c r="W33" s="611"/>
      <c r="X33" s="611"/>
      <c r="Y33" s="612"/>
      <c r="Z33" s="613">
        <v>0.7</v>
      </c>
      <c r="AA33" s="613"/>
      <c r="AB33" s="613"/>
      <c r="AC33" s="613"/>
      <c r="AD33" s="614">
        <v>13058</v>
      </c>
      <c r="AE33" s="614"/>
      <c r="AF33" s="614"/>
      <c r="AG33" s="614"/>
      <c r="AH33" s="614"/>
      <c r="AI33" s="614"/>
      <c r="AJ33" s="614"/>
      <c r="AK33" s="614"/>
      <c r="AL33" s="615">
        <v>0.3</v>
      </c>
      <c r="AM33" s="616"/>
      <c r="AN33" s="616"/>
      <c r="AO33" s="617"/>
      <c r="AP33" s="660"/>
      <c r="AQ33" s="661"/>
      <c r="AR33" s="661"/>
      <c r="AS33" s="661"/>
      <c r="AT33" s="664"/>
      <c r="AU33" s="213"/>
      <c r="AV33" s="213"/>
      <c r="AW33" s="213"/>
      <c r="AX33" s="631" t="s">
        <v>307</v>
      </c>
      <c r="AY33" s="632"/>
      <c r="AZ33" s="632"/>
      <c r="BA33" s="632"/>
      <c r="BB33" s="632"/>
      <c r="BC33" s="632"/>
      <c r="BD33" s="632"/>
      <c r="BE33" s="632"/>
      <c r="BF33" s="633"/>
      <c r="BG33" s="668">
        <v>98.9</v>
      </c>
      <c r="BH33" s="669"/>
      <c r="BI33" s="669"/>
      <c r="BJ33" s="669"/>
      <c r="BK33" s="669"/>
      <c r="BL33" s="669"/>
      <c r="BM33" s="670">
        <v>96.7</v>
      </c>
      <c r="BN33" s="669"/>
      <c r="BO33" s="669"/>
      <c r="BP33" s="669"/>
      <c r="BQ33" s="671"/>
      <c r="BR33" s="668">
        <v>98.9</v>
      </c>
      <c r="BS33" s="669"/>
      <c r="BT33" s="669"/>
      <c r="BU33" s="669"/>
      <c r="BV33" s="669"/>
      <c r="BW33" s="669"/>
      <c r="BX33" s="670">
        <v>96.8</v>
      </c>
      <c r="BY33" s="669"/>
      <c r="BZ33" s="669"/>
      <c r="CA33" s="669"/>
      <c r="CB33" s="671"/>
      <c r="CD33" s="607" t="s">
        <v>308</v>
      </c>
      <c r="CE33" s="608"/>
      <c r="CF33" s="608"/>
      <c r="CG33" s="608"/>
      <c r="CH33" s="608"/>
      <c r="CI33" s="608"/>
      <c r="CJ33" s="608"/>
      <c r="CK33" s="608"/>
      <c r="CL33" s="608"/>
      <c r="CM33" s="608"/>
      <c r="CN33" s="608"/>
      <c r="CO33" s="608"/>
      <c r="CP33" s="608"/>
      <c r="CQ33" s="609"/>
      <c r="CR33" s="610">
        <v>3663675</v>
      </c>
      <c r="CS33" s="643"/>
      <c r="CT33" s="643"/>
      <c r="CU33" s="643"/>
      <c r="CV33" s="643"/>
      <c r="CW33" s="643"/>
      <c r="CX33" s="643"/>
      <c r="CY33" s="644"/>
      <c r="CZ33" s="615">
        <v>42.4</v>
      </c>
      <c r="DA33" s="641"/>
      <c r="DB33" s="641"/>
      <c r="DC33" s="645"/>
      <c r="DD33" s="619">
        <v>3020443</v>
      </c>
      <c r="DE33" s="643"/>
      <c r="DF33" s="643"/>
      <c r="DG33" s="643"/>
      <c r="DH33" s="643"/>
      <c r="DI33" s="643"/>
      <c r="DJ33" s="643"/>
      <c r="DK33" s="644"/>
      <c r="DL33" s="619">
        <v>2139040</v>
      </c>
      <c r="DM33" s="643"/>
      <c r="DN33" s="643"/>
      <c r="DO33" s="643"/>
      <c r="DP33" s="643"/>
      <c r="DQ33" s="643"/>
      <c r="DR33" s="643"/>
      <c r="DS33" s="643"/>
      <c r="DT33" s="643"/>
      <c r="DU33" s="643"/>
      <c r="DV33" s="644"/>
      <c r="DW33" s="615">
        <v>50.3</v>
      </c>
      <c r="DX33" s="641"/>
      <c r="DY33" s="641"/>
      <c r="DZ33" s="641"/>
      <c r="EA33" s="641"/>
      <c r="EB33" s="641"/>
      <c r="EC33" s="642"/>
    </row>
    <row r="34" spans="2:133" ht="11.25" customHeight="1" x14ac:dyDescent="0.15">
      <c r="B34" s="607" t="s">
        <v>309</v>
      </c>
      <c r="C34" s="608"/>
      <c r="D34" s="608"/>
      <c r="E34" s="608"/>
      <c r="F34" s="608"/>
      <c r="G34" s="608"/>
      <c r="H34" s="608"/>
      <c r="I34" s="608"/>
      <c r="J34" s="608"/>
      <c r="K34" s="608"/>
      <c r="L34" s="608"/>
      <c r="M34" s="608"/>
      <c r="N34" s="608"/>
      <c r="O34" s="608"/>
      <c r="P34" s="608"/>
      <c r="Q34" s="609"/>
      <c r="R34" s="610">
        <v>12670</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310</v>
      </c>
      <c r="CE34" s="608"/>
      <c r="CF34" s="608"/>
      <c r="CG34" s="608"/>
      <c r="CH34" s="608"/>
      <c r="CI34" s="608"/>
      <c r="CJ34" s="608"/>
      <c r="CK34" s="608"/>
      <c r="CL34" s="608"/>
      <c r="CM34" s="608"/>
      <c r="CN34" s="608"/>
      <c r="CO34" s="608"/>
      <c r="CP34" s="608"/>
      <c r="CQ34" s="609"/>
      <c r="CR34" s="610">
        <v>827196</v>
      </c>
      <c r="CS34" s="611"/>
      <c r="CT34" s="611"/>
      <c r="CU34" s="611"/>
      <c r="CV34" s="611"/>
      <c r="CW34" s="611"/>
      <c r="CX34" s="611"/>
      <c r="CY34" s="612"/>
      <c r="CZ34" s="615">
        <v>9.6</v>
      </c>
      <c r="DA34" s="641"/>
      <c r="DB34" s="641"/>
      <c r="DC34" s="645"/>
      <c r="DD34" s="619">
        <v>609948</v>
      </c>
      <c r="DE34" s="611"/>
      <c r="DF34" s="611"/>
      <c r="DG34" s="611"/>
      <c r="DH34" s="611"/>
      <c r="DI34" s="611"/>
      <c r="DJ34" s="611"/>
      <c r="DK34" s="612"/>
      <c r="DL34" s="619">
        <v>508082</v>
      </c>
      <c r="DM34" s="611"/>
      <c r="DN34" s="611"/>
      <c r="DO34" s="611"/>
      <c r="DP34" s="611"/>
      <c r="DQ34" s="611"/>
      <c r="DR34" s="611"/>
      <c r="DS34" s="611"/>
      <c r="DT34" s="611"/>
      <c r="DU34" s="611"/>
      <c r="DV34" s="612"/>
      <c r="DW34" s="615">
        <v>11.9</v>
      </c>
      <c r="DX34" s="641"/>
      <c r="DY34" s="641"/>
      <c r="DZ34" s="641"/>
      <c r="EA34" s="641"/>
      <c r="EB34" s="641"/>
      <c r="EC34" s="642"/>
    </row>
    <row r="35" spans="2:133" ht="11.25" customHeight="1" x14ac:dyDescent="0.15">
      <c r="B35" s="607" t="s">
        <v>311</v>
      </c>
      <c r="C35" s="608"/>
      <c r="D35" s="608"/>
      <c r="E35" s="608"/>
      <c r="F35" s="608"/>
      <c r="G35" s="608"/>
      <c r="H35" s="608"/>
      <c r="I35" s="608"/>
      <c r="J35" s="608"/>
      <c r="K35" s="608"/>
      <c r="L35" s="608"/>
      <c r="M35" s="608"/>
      <c r="N35" s="608"/>
      <c r="O35" s="608"/>
      <c r="P35" s="608"/>
      <c r="Q35" s="609"/>
      <c r="R35" s="610">
        <v>448911</v>
      </c>
      <c r="S35" s="611"/>
      <c r="T35" s="611"/>
      <c r="U35" s="611"/>
      <c r="V35" s="611"/>
      <c r="W35" s="611"/>
      <c r="X35" s="611"/>
      <c r="Y35" s="612"/>
      <c r="Z35" s="613">
        <v>5.0999999999999996</v>
      </c>
      <c r="AA35" s="613"/>
      <c r="AB35" s="613"/>
      <c r="AC35" s="613"/>
      <c r="AD35" s="614" t="s">
        <v>122</v>
      </c>
      <c r="AE35" s="614"/>
      <c r="AF35" s="614"/>
      <c r="AG35" s="614"/>
      <c r="AH35" s="614"/>
      <c r="AI35" s="614"/>
      <c r="AJ35" s="614"/>
      <c r="AK35" s="614"/>
      <c r="AL35" s="615" t="s">
        <v>122</v>
      </c>
      <c r="AM35" s="616"/>
      <c r="AN35" s="616"/>
      <c r="AO35" s="617"/>
      <c r="AP35" s="218"/>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91511</v>
      </c>
      <c r="CS35" s="643"/>
      <c r="CT35" s="643"/>
      <c r="CU35" s="643"/>
      <c r="CV35" s="643"/>
      <c r="CW35" s="643"/>
      <c r="CX35" s="643"/>
      <c r="CY35" s="644"/>
      <c r="CZ35" s="615">
        <v>1.1000000000000001</v>
      </c>
      <c r="DA35" s="641"/>
      <c r="DB35" s="641"/>
      <c r="DC35" s="645"/>
      <c r="DD35" s="619">
        <v>79553</v>
      </c>
      <c r="DE35" s="643"/>
      <c r="DF35" s="643"/>
      <c r="DG35" s="643"/>
      <c r="DH35" s="643"/>
      <c r="DI35" s="643"/>
      <c r="DJ35" s="643"/>
      <c r="DK35" s="644"/>
      <c r="DL35" s="619">
        <v>59824</v>
      </c>
      <c r="DM35" s="643"/>
      <c r="DN35" s="643"/>
      <c r="DO35" s="643"/>
      <c r="DP35" s="643"/>
      <c r="DQ35" s="643"/>
      <c r="DR35" s="643"/>
      <c r="DS35" s="643"/>
      <c r="DT35" s="643"/>
      <c r="DU35" s="643"/>
      <c r="DV35" s="644"/>
      <c r="DW35" s="615">
        <v>1.4</v>
      </c>
      <c r="DX35" s="641"/>
      <c r="DY35" s="641"/>
      <c r="DZ35" s="641"/>
      <c r="EA35" s="641"/>
      <c r="EB35" s="641"/>
      <c r="EC35" s="642"/>
    </row>
    <row r="36" spans="2:133" ht="11.25" customHeight="1" x14ac:dyDescent="0.15">
      <c r="B36" s="607" t="s">
        <v>315</v>
      </c>
      <c r="C36" s="608"/>
      <c r="D36" s="608"/>
      <c r="E36" s="608"/>
      <c r="F36" s="608"/>
      <c r="G36" s="608"/>
      <c r="H36" s="608"/>
      <c r="I36" s="608"/>
      <c r="J36" s="608"/>
      <c r="K36" s="608"/>
      <c r="L36" s="608"/>
      <c r="M36" s="608"/>
      <c r="N36" s="608"/>
      <c r="O36" s="608"/>
      <c r="P36" s="608"/>
      <c r="Q36" s="609"/>
      <c r="R36" s="610">
        <v>176526</v>
      </c>
      <c r="S36" s="611"/>
      <c r="T36" s="611"/>
      <c r="U36" s="611"/>
      <c r="V36" s="611"/>
      <c r="W36" s="611"/>
      <c r="X36" s="611"/>
      <c r="Y36" s="612"/>
      <c r="Z36" s="613">
        <v>2</v>
      </c>
      <c r="AA36" s="613"/>
      <c r="AB36" s="613"/>
      <c r="AC36" s="613"/>
      <c r="AD36" s="614" t="s">
        <v>122</v>
      </c>
      <c r="AE36" s="614"/>
      <c r="AF36" s="614"/>
      <c r="AG36" s="614"/>
      <c r="AH36" s="614"/>
      <c r="AI36" s="614"/>
      <c r="AJ36" s="614"/>
      <c r="AK36" s="614"/>
      <c r="AL36" s="615" t="s">
        <v>122</v>
      </c>
      <c r="AM36" s="616"/>
      <c r="AN36" s="616"/>
      <c r="AO36" s="617"/>
      <c r="AP36" s="218"/>
      <c r="AQ36" s="676" t="s">
        <v>316</v>
      </c>
      <c r="AR36" s="677"/>
      <c r="AS36" s="677"/>
      <c r="AT36" s="677"/>
      <c r="AU36" s="677"/>
      <c r="AV36" s="677"/>
      <c r="AW36" s="677"/>
      <c r="AX36" s="677"/>
      <c r="AY36" s="678"/>
      <c r="AZ36" s="599">
        <v>1122179</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106204</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1529773</v>
      </c>
      <c r="CS36" s="611"/>
      <c r="CT36" s="611"/>
      <c r="CU36" s="611"/>
      <c r="CV36" s="611"/>
      <c r="CW36" s="611"/>
      <c r="CX36" s="611"/>
      <c r="CY36" s="612"/>
      <c r="CZ36" s="615">
        <v>17.7</v>
      </c>
      <c r="DA36" s="641"/>
      <c r="DB36" s="641"/>
      <c r="DC36" s="645"/>
      <c r="DD36" s="619">
        <v>1291594</v>
      </c>
      <c r="DE36" s="611"/>
      <c r="DF36" s="611"/>
      <c r="DG36" s="611"/>
      <c r="DH36" s="611"/>
      <c r="DI36" s="611"/>
      <c r="DJ36" s="611"/>
      <c r="DK36" s="612"/>
      <c r="DL36" s="619">
        <v>1043816</v>
      </c>
      <c r="DM36" s="611"/>
      <c r="DN36" s="611"/>
      <c r="DO36" s="611"/>
      <c r="DP36" s="611"/>
      <c r="DQ36" s="611"/>
      <c r="DR36" s="611"/>
      <c r="DS36" s="611"/>
      <c r="DT36" s="611"/>
      <c r="DU36" s="611"/>
      <c r="DV36" s="612"/>
      <c r="DW36" s="615">
        <v>24.5</v>
      </c>
      <c r="DX36" s="641"/>
      <c r="DY36" s="641"/>
      <c r="DZ36" s="641"/>
      <c r="EA36" s="641"/>
      <c r="EB36" s="641"/>
      <c r="EC36" s="642"/>
    </row>
    <row r="37" spans="2:133" ht="11.25" customHeight="1" x14ac:dyDescent="0.15">
      <c r="B37" s="607" t="s">
        <v>319</v>
      </c>
      <c r="C37" s="608"/>
      <c r="D37" s="608"/>
      <c r="E37" s="608"/>
      <c r="F37" s="608"/>
      <c r="G37" s="608"/>
      <c r="H37" s="608"/>
      <c r="I37" s="608"/>
      <c r="J37" s="608"/>
      <c r="K37" s="608"/>
      <c r="L37" s="608"/>
      <c r="M37" s="608"/>
      <c r="N37" s="608"/>
      <c r="O37" s="608"/>
      <c r="P37" s="608"/>
      <c r="Q37" s="609"/>
      <c r="R37" s="610">
        <v>71227</v>
      </c>
      <c r="S37" s="611"/>
      <c r="T37" s="611"/>
      <c r="U37" s="611"/>
      <c r="V37" s="611"/>
      <c r="W37" s="611"/>
      <c r="X37" s="611"/>
      <c r="Y37" s="612"/>
      <c r="Z37" s="613">
        <v>0.8</v>
      </c>
      <c r="AA37" s="613"/>
      <c r="AB37" s="613"/>
      <c r="AC37" s="613"/>
      <c r="AD37" s="614">
        <v>1</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375073</v>
      </c>
      <c r="BA37" s="611"/>
      <c r="BB37" s="611"/>
      <c r="BC37" s="611"/>
      <c r="BD37" s="643"/>
      <c r="BE37" s="643"/>
      <c r="BF37" s="665"/>
      <c r="BG37" s="607" t="s">
        <v>321</v>
      </c>
      <c r="BH37" s="608"/>
      <c r="BI37" s="608"/>
      <c r="BJ37" s="608"/>
      <c r="BK37" s="608"/>
      <c r="BL37" s="608"/>
      <c r="BM37" s="608"/>
      <c r="BN37" s="608"/>
      <c r="BO37" s="608"/>
      <c r="BP37" s="608"/>
      <c r="BQ37" s="608"/>
      <c r="BR37" s="608"/>
      <c r="BS37" s="608"/>
      <c r="BT37" s="608"/>
      <c r="BU37" s="609"/>
      <c r="BV37" s="610">
        <v>75173</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852285</v>
      </c>
      <c r="CS37" s="643"/>
      <c r="CT37" s="643"/>
      <c r="CU37" s="643"/>
      <c r="CV37" s="643"/>
      <c r="CW37" s="643"/>
      <c r="CX37" s="643"/>
      <c r="CY37" s="644"/>
      <c r="CZ37" s="615">
        <v>9.9</v>
      </c>
      <c r="DA37" s="641"/>
      <c r="DB37" s="641"/>
      <c r="DC37" s="645"/>
      <c r="DD37" s="619">
        <v>684895</v>
      </c>
      <c r="DE37" s="643"/>
      <c r="DF37" s="643"/>
      <c r="DG37" s="643"/>
      <c r="DH37" s="643"/>
      <c r="DI37" s="643"/>
      <c r="DJ37" s="643"/>
      <c r="DK37" s="644"/>
      <c r="DL37" s="619">
        <v>631757</v>
      </c>
      <c r="DM37" s="643"/>
      <c r="DN37" s="643"/>
      <c r="DO37" s="643"/>
      <c r="DP37" s="643"/>
      <c r="DQ37" s="643"/>
      <c r="DR37" s="643"/>
      <c r="DS37" s="643"/>
      <c r="DT37" s="643"/>
      <c r="DU37" s="643"/>
      <c r="DV37" s="644"/>
      <c r="DW37" s="615">
        <v>14.8</v>
      </c>
      <c r="DX37" s="641"/>
      <c r="DY37" s="641"/>
      <c r="DZ37" s="641"/>
      <c r="EA37" s="641"/>
      <c r="EB37" s="641"/>
      <c r="EC37" s="642"/>
    </row>
    <row r="38" spans="2:133" ht="11.25" customHeight="1" x14ac:dyDescent="0.15">
      <c r="B38" s="607" t="s">
        <v>323</v>
      </c>
      <c r="C38" s="608"/>
      <c r="D38" s="608"/>
      <c r="E38" s="608"/>
      <c r="F38" s="608"/>
      <c r="G38" s="608"/>
      <c r="H38" s="608"/>
      <c r="I38" s="608"/>
      <c r="J38" s="608"/>
      <c r="K38" s="608"/>
      <c r="L38" s="608"/>
      <c r="M38" s="608"/>
      <c r="N38" s="608"/>
      <c r="O38" s="608"/>
      <c r="P38" s="608"/>
      <c r="Q38" s="609"/>
      <c r="R38" s="610">
        <v>1476550</v>
      </c>
      <c r="S38" s="611"/>
      <c r="T38" s="611"/>
      <c r="U38" s="611"/>
      <c r="V38" s="611"/>
      <c r="W38" s="611"/>
      <c r="X38" s="611"/>
      <c r="Y38" s="612"/>
      <c r="Z38" s="613">
        <v>16.8</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30038</v>
      </c>
      <c r="BA38" s="611"/>
      <c r="BB38" s="611"/>
      <c r="BC38" s="611"/>
      <c r="BD38" s="643"/>
      <c r="BE38" s="643"/>
      <c r="BF38" s="665"/>
      <c r="BG38" s="607" t="s">
        <v>325</v>
      </c>
      <c r="BH38" s="608"/>
      <c r="BI38" s="608"/>
      <c r="BJ38" s="608"/>
      <c r="BK38" s="608"/>
      <c r="BL38" s="608"/>
      <c r="BM38" s="608"/>
      <c r="BN38" s="608"/>
      <c r="BO38" s="608"/>
      <c r="BP38" s="608"/>
      <c r="BQ38" s="608"/>
      <c r="BR38" s="608"/>
      <c r="BS38" s="608"/>
      <c r="BT38" s="608"/>
      <c r="BU38" s="609"/>
      <c r="BV38" s="610">
        <v>1807</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717650</v>
      </c>
      <c r="CS38" s="611"/>
      <c r="CT38" s="611"/>
      <c r="CU38" s="611"/>
      <c r="CV38" s="611"/>
      <c r="CW38" s="611"/>
      <c r="CX38" s="611"/>
      <c r="CY38" s="612"/>
      <c r="CZ38" s="615">
        <v>8.3000000000000007</v>
      </c>
      <c r="DA38" s="641"/>
      <c r="DB38" s="641"/>
      <c r="DC38" s="645"/>
      <c r="DD38" s="619">
        <v>577999</v>
      </c>
      <c r="DE38" s="611"/>
      <c r="DF38" s="611"/>
      <c r="DG38" s="611"/>
      <c r="DH38" s="611"/>
      <c r="DI38" s="611"/>
      <c r="DJ38" s="611"/>
      <c r="DK38" s="612"/>
      <c r="DL38" s="619">
        <v>515530</v>
      </c>
      <c r="DM38" s="611"/>
      <c r="DN38" s="611"/>
      <c r="DO38" s="611"/>
      <c r="DP38" s="611"/>
      <c r="DQ38" s="611"/>
      <c r="DR38" s="611"/>
      <c r="DS38" s="611"/>
      <c r="DT38" s="611"/>
      <c r="DU38" s="611"/>
      <c r="DV38" s="612"/>
      <c r="DW38" s="615">
        <v>12.1</v>
      </c>
      <c r="DX38" s="641"/>
      <c r="DY38" s="641"/>
      <c r="DZ38" s="641"/>
      <c r="EA38" s="641"/>
      <c r="EB38" s="641"/>
      <c r="EC38" s="642"/>
    </row>
    <row r="39" spans="2:133" ht="11.25" customHeight="1" x14ac:dyDescent="0.15">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v>29456</v>
      </c>
      <c r="BA39" s="611"/>
      <c r="BB39" s="611"/>
      <c r="BC39" s="611"/>
      <c r="BD39" s="643"/>
      <c r="BE39" s="643"/>
      <c r="BF39" s="665"/>
      <c r="BG39" s="607" t="s">
        <v>329</v>
      </c>
      <c r="BH39" s="608"/>
      <c r="BI39" s="608"/>
      <c r="BJ39" s="608"/>
      <c r="BK39" s="608"/>
      <c r="BL39" s="608"/>
      <c r="BM39" s="608"/>
      <c r="BN39" s="608"/>
      <c r="BO39" s="608"/>
      <c r="BP39" s="608"/>
      <c r="BQ39" s="608"/>
      <c r="BR39" s="608"/>
      <c r="BS39" s="608"/>
      <c r="BT39" s="608"/>
      <c r="BU39" s="609"/>
      <c r="BV39" s="610">
        <v>2560</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458801</v>
      </c>
      <c r="CS39" s="643"/>
      <c r="CT39" s="643"/>
      <c r="CU39" s="643"/>
      <c r="CV39" s="643"/>
      <c r="CW39" s="643"/>
      <c r="CX39" s="643"/>
      <c r="CY39" s="644"/>
      <c r="CZ39" s="615">
        <v>5.3</v>
      </c>
      <c r="DA39" s="641"/>
      <c r="DB39" s="641"/>
      <c r="DC39" s="645"/>
      <c r="DD39" s="619">
        <v>446105</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15">
      <c r="B40" s="607" t="s">
        <v>331</v>
      </c>
      <c r="C40" s="608"/>
      <c r="D40" s="608"/>
      <c r="E40" s="608"/>
      <c r="F40" s="608"/>
      <c r="G40" s="608"/>
      <c r="H40" s="608"/>
      <c r="I40" s="608"/>
      <c r="J40" s="608"/>
      <c r="K40" s="608"/>
      <c r="L40" s="608"/>
      <c r="M40" s="608"/>
      <c r="N40" s="608"/>
      <c r="O40" s="608"/>
      <c r="P40" s="608"/>
      <c r="Q40" s="609"/>
      <c r="R40" s="610">
        <v>24050</v>
      </c>
      <c r="S40" s="611"/>
      <c r="T40" s="611"/>
      <c r="U40" s="611"/>
      <c r="V40" s="611"/>
      <c r="W40" s="611"/>
      <c r="X40" s="611"/>
      <c r="Y40" s="612"/>
      <c r="Z40" s="613">
        <v>0.3</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3"/>
      <c r="BE40" s="643"/>
      <c r="BF40" s="665"/>
      <c r="BG40" s="658" t="s">
        <v>333</v>
      </c>
      <c r="BH40" s="659"/>
      <c r="BI40" s="659"/>
      <c r="BJ40" s="659"/>
      <c r="BK40" s="659"/>
      <c r="BL40" s="214"/>
      <c r="BM40" s="608" t="s">
        <v>334</v>
      </c>
      <c r="BN40" s="608"/>
      <c r="BO40" s="608"/>
      <c r="BP40" s="608"/>
      <c r="BQ40" s="608"/>
      <c r="BR40" s="608"/>
      <c r="BS40" s="608"/>
      <c r="BT40" s="608"/>
      <c r="BU40" s="609"/>
      <c r="BV40" s="610">
        <v>103</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38744</v>
      </c>
      <c r="CS40" s="611"/>
      <c r="CT40" s="611"/>
      <c r="CU40" s="611"/>
      <c r="CV40" s="611"/>
      <c r="CW40" s="611"/>
      <c r="CX40" s="611"/>
      <c r="CY40" s="612"/>
      <c r="CZ40" s="615">
        <v>0.4</v>
      </c>
      <c r="DA40" s="641"/>
      <c r="DB40" s="641"/>
      <c r="DC40" s="645"/>
      <c r="DD40" s="619">
        <v>15244</v>
      </c>
      <c r="DE40" s="611"/>
      <c r="DF40" s="611"/>
      <c r="DG40" s="611"/>
      <c r="DH40" s="611"/>
      <c r="DI40" s="611"/>
      <c r="DJ40" s="611"/>
      <c r="DK40" s="612"/>
      <c r="DL40" s="619">
        <v>11788</v>
      </c>
      <c r="DM40" s="611"/>
      <c r="DN40" s="611"/>
      <c r="DO40" s="611"/>
      <c r="DP40" s="611"/>
      <c r="DQ40" s="611"/>
      <c r="DR40" s="611"/>
      <c r="DS40" s="611"/>
      <c r="DT40" s="611"/>
      <c r="DU40" s="611"/>
      <c r="DV40" s="612"/>
      <c r="DW40" s="615">
        <v>0.3</v>
      </c>
      <c r="DX40" s="641"/>
      <c r="DY40" s="641"/>
      <c r="DZ40" s="641"/>
      <c r="EA40" s="641"/>
      <c r="EB40" s="641"/>
      <c r="EC40" s="642"/>
    </row>
    <row r="41" spans="2:133" ht="11.25" customHeight="1" x14ac:dyDescent="0.15">
      <c r="B41" s="631" t="s">
        <v>336</v>
      </c>
      <c r="C41" s="632"/>
      <c r="D41" s="632"/>
      <c r="E41" s="632"/>
      <c r="F41" s="632"/>
      <c r="G41" s="632"/>
      <c r="H41" s="632"/>
      <c r="I41" s="632"/>
      <c r="J41" s="632"/>
      <c r="K41" s="632"/>
      <c r="L41" s="632"/>
      <c r="M41" s="632"/>
      <c r="N41" s="632"/>
      <c r="O41" s="632"/>
      <c r="P41" s="632"/>
      <c r="Q41" s="633"/>
      <c r="R41" s="682">
        <v>8794696</v>
      </c>
      <c r="S41" s="683"/>
      <c r="T41" s="683"/>
      <c r="U41" s="683"/>
      <c r="V41" s="683"/>
      <c r="W41" s="683"/>
      <c r="X41" s="683"/>
      <c r="Y41" s="687"/>
      <c r="Z41" s="688">
        <v>100</v>
      </c>
      <c r="AA41" s="688"/>
      <c r="AB41" s="688"/>
      <c r="AC41" s="688"/>
      <c r="AD41" s="689">
        <v>4230825</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166121</v>
      </c>
      <c r="BA41" s="611"/>
      <c r="BB41" s="611"/>
      <c r="BC41" s="611"/>
      <c r="BD41" s="643"/>
      <c r="BE41" s="643"/>
      <c r="BF41" s="665"/>
      <c r="BG41" s="658"/>
      <c r="BH41" s="659"/>
      <c r="BI41" s="659"/>
      <c r="BJ41" s="659"/>
      <c r="BK41" s="659"/>
      <c r="BL41" s="214"/>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340</v>
      </c>
      <c r="AR42" s="680"/>
      <c r="AS42" s="680"/>
      <c r="AT42" s="680"/>
      <c r="AU42" s="680"/>
      <c r="AV42" s="680"/>
      <c r="AW42" s="680"/>
      <c r="AX42" s="680"/>
      <c r="AY42" s="681"/>
      <c r="AZ42" s="682">
        <v>521491</v>
      </c>
      <c r="BA42" s="683"/>
      <c r="BB42" s="683"/>
      <c r="BC42" s="683"/>
      <c r="BD42" s="669"/>
      <c r="BE42" s="669"/>
      <c r="BF42" s="671"/>
      <c r="BG42" s="660"/>
      <c r="BH42" s="661"/>
      <c r="BI42" s="661"/>
      <c r="BJ42" s="661"/>
      <c r="BK42" s="661"/>
      <c r="BL42" s="215"/>
      <c r="BM42" s="632" t="s">
        <v>341</v>
      </c>
      <c r="BN42" s="632"/>
      <c r="BO42" s="632"/>
      <c r="BP42" s="632"/>
      <c r="BQ42" s="632"/>
      <c r="BR42" s="632"/>
      <c r="BS42" s="632"/>
      <c r="BT42" s="632"/>
      <c r="BU42" s="633"/>
      <c r="BV42" s="682">
        <v>367</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1957158</v>
      </c>
      <c r="CS42" s="643"/>
      <c r="CT42" s="643"/>
      <c r="CU42" s="643"/>
      <c r="CV42" s="643"/>
      <c r="CW42" s="643"/>
      <c r="CX42" s="643"/>
      <c r="CY42" s="644"/>
      <c r="CZ42" s="615">
        <v>22.6</v>
      </c>
      <c r="DA42" s="641"/>
      <c r="DB42" s="641"/>
      <c r="DC42" s="645"/>
      <c r="DD42" s="619">
        <v>88435</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208" t="s">
        <v>343</v>
      </c>
      <c r="CD43" s="607" t="s">
        <v>344</v>
      </c>
      <c r="CE43" s="608"/>
      <c r="CF43" s="608"/>
      <c r="CG43" s="608"/>
      <c r="CH43" s="608"/>
      <c r="CI43" s="608"/>
      <c r="CJ43" s="608"/>
      <c r="CK43" s="608"/>
      <c r="CL43" s="608"/>
      <c r="CM43" s="608"/>
      <c r="CN43" s="608"/>
      <c r="CO43" s="608"/>
      <c r="CP43" s="608"/>
      <c r="CQ43" s="609"/>
      <c r="CR43" s="610">
        <v>24392</v>
      </c>
      <c r="CS43" s="643"/>
      <c r="CT43" s="643"/>
      <c r="CU43" s="643"/>
      <c r="CV43" s="643"/>
      <c r="CW43" s="643"/>
      <c r="CX43" s="643"/>
      <c r="CY43" s="644"/>
      <c r="CZ43" s="615">
        <v>0.3</v>
      </c>
      <c r="DA43" s="641"/>
      <c r="DB43" s="641"/>
      <c r="DC43" s="645"/>
      <c r="DD43" s="619">
        <v>24392</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1957158</v>
      </c>
      <c r="CS44" s="611"/>
      <c r="CT44" s="611"/>
      <c r="CU44" s="611"/>
      <c r="CV44" s="611"/>
      <c r="CW44" s="611"/>
      <c r="CX44" s="611"/>
      <c r="CY44" s="612"/>
      <c r="CZ44" s="615">
        <v>22.6</v>
      </c>
      <c r="DA44" s="616"/>
      <c r="DB44" s="616"/>
      <c r="DC44" s="622"/>
      <c r="DD44" s="619">
        <v>88435</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219487</v>
      </c>
      <c r="CS45" s="643"/>
      <c r="CT45" s="643"/>
      <c r="CU45" s="643"/>
      <c r="CV45" s="643"/>
      <c r="CW45" s="643"/>
      <c r="CX45" s="643"/>
      <c r="CY45" s="644"/>
      <c r="CZ45" s="615">
        <v>2.5</v>
      </c>
      <c r="DA45" s="641"/>
      <c r="DB45" s="641"/>
      <c r="DC45" s="645"/>
      <c r="DD45" s="619">
        <v>13413</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19"/>
      <c r="CD46" s="648"/>
      <c r="CE46" s="649"/>
      <c r="CF46" s="607" t="s">
        <v>349</v>
      </c>
      <c r="CG46" s="608"/>
      <c r="CH46" s="608"/>
      <c r="CI46" s="608"/>
      <c r="CJ46" s="608"/>
      <c r="CK46" s="608"/>
      <c r="CL46" s="608"/>
      <c r="CM46" s="608"/>
      <c r="CN46" s="608"/>
      <c r="CO46" s="608"/>
      <c r="CP46" s="608"/>
      <c r="CQ46" s="609"/>
      <c r="CR46" s="610">
        <v>1710822</v>
      </c>
      <c r="CS46" s="611"/>
      <c r="CT46" s="611"/>
      <c r="CU46" s="611"/>
      <c r="CV46" s="611"/>
      <c r="CW46" s="611"/>
      <c r="CX46" s="611"/>
      <c r="CY46" s="612"/>
      <c r="CZ46" s="615">
        <v>19.8</v>
      </c>
      <c r="DA46" s="616"/>
      <c r="DB46" s="616"/>
      <c r="DC46" s="622"/>
      <c r="DD46" s="619">
        <v>70532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19"/>
      <c r="CD47" s="648"/>
      <c r="CE47" s="649"/>
      <c r="CF47" s="607" t="s">
        <v>350</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19"/>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19"/>
      <c r="CD49" s="631" t="s">
        <v>352</v>
      </c>
      <c r="CE49" s="632"/>
      <c r="CF49" s="632"/>
      <c r="CG49" s="632"/>
      <c r="CH49" s="632"/>
      <c r="CI49" s="632"/>
      <c r="CJ49" s="632"/>
      <c r="CK49" s="632"/>
      <c r="CL49" s="632"/>
      <c r="CM49" s="632"/>
      <c r="CN49" s="632"/>
      <c r="CO49" s="632"/>
      <c r="CP49" s="632"/>
      <c r="CQ49" s="633"/>
      <c r="CR49" s="682">
        <v>8642966</v>
      </c>
      <c r="CS49" s="669"/>
      <c r="CT49" s="669"/>
      <c r="CU49" s="669"/>
      <c r="CV49" s="669"/>
      <c r="CW49" s="669"/>
      <c r="CX49" s="669"/>
      <c r="CY49" s="698"/>
      <c r="CZ49" s="690">
        <v>100</v>
      </c>
      <c r="DA49" s="699"/>
      <c r="DB49" s="699"/>
      <c r="DC49" s="700"/>
      <c r="DD49" s="701">
        <v>5279047</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ymyevaLGpztAIEOpELIcN4Zm4C7MpnxFRGdZKxtXXD35pbU8+ph3d1OKvuFAA12xuQOcsulueh/nhmibHg5v8Q==" saltValue="u5dTD2yweTfBBuPqQK1K0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354</v>
      </c>
      <c r="DK2" s="710"/>
      <c r="DL2" s="710"/>
      <c r="DM2" s="710"/>
      <c r="DN2" s="710"/>
      <c r="DO2" s="711"/>
      <c r="DP2" s="222"/>
      <c r="DQ2" s="709" t="s">
        <v>355</v>
      </c>
      <c r="DR2" s="710"/>
      <c r="DS2" s="710"/>
      <c r="DT2" s="710"/>
      <c r="DU2" s="710"/>
      <c r="DV2" s="710"/>
      <c r="DW2" s="710"/>
      <c r="DX2" s="710"/>
      <c r="DY2" s="710"/>
      <c r="DZ2" s="711"/>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15">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26"/>
      <c r="BA5" s="226"/>
      <c r="BB5" s="226"/>
      <c r="BC5" s="226"/>
      <c r="BD5" s="226"/>
      <c r="BE5" s="227"/>
      <c r="BF5" s="227"/>
      <c r="BG5" s="227"/>
      <c r="BH5" s="227"/>
      <c r="BI5" s="227"/>
      <c r="BJ5" s="227"/>
      <c r="BK5" s="227"/>
      <c r="BL5" s="227"/>
      <c r="BM5" s="227"/>
      <c r="BN5" s="227"/>
      <c r="BO5" s="227"/>
      <c r="BP5" s="227"/>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29"/>
    </row>
    <row r="6" spans="1:131" s="230"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15">
      <c r="A7" s="231">
        <v>1</v>
      </c>
      <c r="B7" s="736" t="s">
        <v>375</v>
      </c>
      <c r="C7" s="737"/>
      <c r="D7" s="737"/>
      <c r="E7" s="737"/>
      <c r="F7" s="737"/>
      <c r="G7" s="737"/>
      <c r="H7" s="737"/>
      <c r="I7" s="737"/>
      <c r="J7" s="737"/>
      <c r="K7" s="737"/>
      <c r="L7" s="737"/>
      <c r="M7" s="737"/>
      <c r="N7" s="737"/>
      <c r="O7" s="737"/>
      <c r="P7" s="738"/>
      <c r="Q7" s="739">
        <v>8795</v>
      </c>
      <c r="R7" s="740"/>
      <c r="S7" s="740"/>
      <c r="T7" s="740"/>
      <c r="U7" s="740"/>
      <c r="V7" s="740">
        <v>8643</v>
      </c>
      <c r="W7" s="740"/>
      <c r="X7" s="740"/>
      <c r="Y7" s="740"/>
      <c r="Z7" s="740"/>
      <c r="AA7" s="740">
        <v>152</v>
      </c>
      <c r="AB7" s="740"/>
      <c r="AC7" s="740"/>
      <c r="AD7" s="740"/>
      <c r="AE7" s="741"/>
      <c r="AF7" s="742">
        <v>101</v>
      </c>
      <c r="AG7" s="743"/>
      <c r="AH7" s="743"/>
      <c r="AI7" s="743"/>
      <c r="AJ7" s="744"/>
      <c r="AK7" s="745">
        <v>449</v>
      </c>
      <c r="AL7" s="746"/>
      <c r="AM7" s="746"/>
      <c r="AN7" s="746"/>
      <c r="AO7" s="746"/>
      <c r="AP7" s="746">
        <v>6194</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c r="BS7" s="733" t="s">
        <v>546</v>
      </c>
      <c r="BT7" s="734"/>
      <c r="BU7" s="734"/>
      <c r="BV7" s="734"/>
      <c r="BW7" s="734"/>
      <c r="BX7" s="734"/>
      <c r="BY7" s="734"/>
      <c r="BZ7" s="734"/>
      <c r="CA7" s="734"/>
      <c r="CB7" s="734"/>
      <c r="CC7" s="734"/>
      <c r="CD7" s="734"/>
      <c r="CE7" s="734"/>
      <c r="CF7" s="734"/>
      <c r="CG7" s="749"/>
      <c r="CH7" s="730">
        <v>0</v>
      </c>
      <c r="CI7" s="731"/>
      <c r="CJ7" s="731"/>
      <c r="CK7" s="731"/>
      <c r="CL7" s="732"/>
      <c r="CM7" s="730">
        <v>13</v>
      </c>
      <c r="CN7" s="731"/>
      <c r="CO7" s="731"/>
      <c r="CP7" s="731"/>
      <c r="CQ7" s="732"/>
      <c r="CR7" s="730">
        <v>5</v>
      </c>
      <c r="CS7" s="731"/>
      <c r="CT7" s="731"/>
      <c r="CU7" s="731"/>
      <c r="CV7" s="732"/>
      <c r="CW7" s="730" t="s">
        <v>557</v>
      </c>
      <c r="CX7" s="731"/>
      <c r="CY7" s="731"/>
      <c r="CZ7" s="731"/>
      <c r="DA7" s="732"/>
      <c r="DB7" s="730" t="s">
        <v>557</v>
      </c>
      <c r="DC7" s="731"/>
      <c r="DD7" s="731"/>
      <c r="DE7" s="731"/>
      <c r="DF7" s="732"/>
      <c r="DG7" s="730" t="s">
        <v>557</v>
      </c>
      <c r="DH7" s="731"/>
      <c r="DI7" s="731"/>
      <c r="DJ7" s="731"/>
      <c r="DK7" s="732"/>
      <c r="DL7" s="730" t="s">
        <v>557</v>
      </c>
      <c r="DM7" s="731"/>
      <c r="DN7" s="731"/>
      <c r="DO7" s="731"/>
      <c r="DP7" s="732"/>
      <c r="DQ7" s="730" t="s">
        <v>557</v>
      </c>
      <c r="DR7" s="731"/>
      <c r="DS7" s="731"/>
      <c r="DT7" s="731"/>
      <c r="DU7" s="732"/>
      <c r="DV7" s="733"/>
      <c r="DW7" s="734"/>
      <c r="DX7" s="734"/>
      <c r="DY7" s="734"/>
      <c r="DZ7" s="735"/>
      <c r="EA7" s="229"/>
    </row>
    <row r="8" spans="1:131" s="230" customFormat="1" ht="26.25" customHeight="1" x14ac:dyDescent="0.15">
      <c r="A8" s="233">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t="s">
        <v>547</v>
      </c>
      <c r="BT8" s="761"/>
      <c r="BU8" s="761"/>
      <c r="BV8" s="761"/>
      <c r="BW8" s="761"/>
      <c r="BX8" s="761"/>
      <c r="BY8" s="761"/>
      <c r="BZ8" s="761"/>
      <c r="CA8" s="761"/>
      <c r="CB8" s="761"/>
      <c r="CC8" s="761"/>
      <c r="CD8" s="761"/>
      <c r="CE8" s="761"/>
      <c r="CF8" s="761"/>
      <c r="CG8" s="762"/>
      <c r="CH8" s="763">
        <v>0</v>
      </c>
      <c r="CI8" s="764"/>
      <c r="CJ8" s="764"/>
      <c r="CK8" s="764"/>
      <c r="CL8" s="765"/>
      <c r="CM8" s="763">
        <v>9</v>
      </c>
      <c r="CN8" s="764"/>
      <c r="CO8" s="764"/>
      <c r="CP8" s="764"/>
      <c r="CQ8" s="765"/>
      <c r="CR8" s="763">
        <v>3</v>
      </c>
      <c r="CS8" s="764"/>
      <c r="CT8" s="764"/>
      <c r="CU8" s="764"/>
      <c r="CV8" s="765"/>
      <c r="CW8" s="763">
        <v>21</v>
      </c>
      <c r="CX8" s="764"/>
      <c r="CY8" s="764"/>
      <c r="CZ8" s="764"/>
      <c r="DA8" s="765"/>
      <c r="DB8" s="763" t="s">
        <v>557</v>
      </c>
      <c r="DC8" s="764"/>
      <c r="DD8" s="764"/>
      <c r="DE8" s="764"/>
      <c r="DF8" s="765"/>
      <c r="DG8" s="763" t="s">
        <v>557</v>
      </c>
      <c r="DH8" s="764"/>
      <c r="DI8" s="764"/>
      <c r="DJ8" s="764"/>
      <c r="DK8" s="765"/>
      <c r="DL8" s="763" t="s">
        <v>557</v>
      </c>
      <c r="DM8" s="764"/>
      <c r="DN8" s="764"/>
      <c r="DO8" s="764"/>
      <c r="DP8" s="765"/>
      <c r="DQ8" s="763" t="s">
        <v>557</v>
      </c>
      <c r="DR8" s="764"/>
      <c r="DS8" s="764"/>
      <c r="DT8" s="764"/>
      <c r="DU8" s="765"/>
      <c r="DV8" s="760"/>
      <c r="DW8" s="761"/>
      <c r="DX8" s="761"/>
      <c r="DY8" s="761"/>
      <c r="DZ8" s="766"/>
      <c r="EA8" s="229"/>
    </row>
    <row r="9" spans="1:131" s="230" customFormat="1" ht="26.25" customHeight="1" x14ac:dyDescent="0.15">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29"/>
    </row>
    <row r="10" spans="1:131" s="230" customFormat="1" ht="26.25" customHeight="1" x14ac:dyDescent="0.15">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29"/>
    </row>
    <row r="11" spans="1:131" s="230" customFormat="1" ht="26.25" customHeight="1" x14ac:dyDescent="0.15">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9"/>
    </row>
    <row r="12" spans="1:131" s="230" customFormat="1" ht="26.25" customHeight="1" x14ac:dyDescent="0.15">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15">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15">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15">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15">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15">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15">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15">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15">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15">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
      <c r="A23" s="235" t="s">
        <v>377</v>
      </c>
      <c r="B23" s="776" t="s">
        <v>378</v>
      </c>
      <c r="C23" s="777"/>
      <c r="D23" s="777"/>
      <c r="E23" s="777"/>
      <c r="F23" s="777"/>
      <c r="G23" s="777"/>
      <c r="H23" s="777"/>
      <c r="I23" s="777"/>
      <c r="J23" s="777"/>
      <c r="K23" s="777"/>
      <c r="L23" s="777"/>
      <c r="M23" s="777"/>
      <c r="N23" s="777"/>
      <c r="O23" s="777"/>
      <c r="P23" s="778"/>
      <c r="Q23" s="779">
        <v>8795</v>
      </c>
      <c r="R23" s="780"/>
      <c r="S23" s="780"/>
      <c r="T23" s="780"/>
      <c r="U23" s="780"/>
      <c r="V23" s="780">
        <v>8643</v>
      </c>
      <c r="W23" s="780"/>
      <c r="X23" s="780"/>
      <c r="Y23" s="780"/>
      <c r="Z23" s="780"/>
      <c r="AA23" s="780">
        <v>152</v>
      </c>
      <c r="AB23" s="780"/>
      <c r="AC23" s="780"/>
      <c r="AD23" s="780"/>
      <c r="AE23" s="781"/>
      <c r="AF23" s="782">
        <v>101</v>
      </c>
      <c r="AG23" s="780"/>
      <c r="AH23" s="780"/>
      <c r="AI23" s="780"/>
      <c r="AJ23" s="783"/>
      <c r="AK23" s="784"/>
      <c r="AL23" s="785"/>
      <c r="AM23" s="785"/>
      <c r="AN23" s="785"/>
      <c r="AO23" s="785"/>
      <c r="AP23" s="780">
        <v>6194</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15">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15">
      <c r="A28" s="237">
        <v>1</v>
      </c>
      <c r="B28" s="736" t="s">
        <v>389</v>
      </c>
      <c r="C28" s="737"/>
      <c r="D28" s="737"/>
      <c r="E28" s="737"/>
      <c r="F28" s="737"/>
      <c r="G28" s="737"/>
      <c r="H28" s="737"/>
      <c r="I28" s="737"/>
      <c r="J28" s="737"/>
      <c r="K28" s="737"/>
      <c r="L28" s="737"/>
      <c r="M28" s="737"/>
      <c r="N28" s="737"/>
      <c r="O28" s="737"/>
      <c r="P28" s="738"/>
      <c r="Q28" s="809">
        <v>1495</v>
      </c>
      <c r="R28" s="810"/>
      <c r="S28" s="810"/>
      <c r="T28" s="810"/>
      <c r="U28" s="810"/>
      <c r="V28" s="810">
        <v>1389</v>
      </c>
      <c r="W28" s="810"/>
      <c r="X28" s="810"/>
      <c r="Y28" s="810"/>
      <c r="Z28" s="810"/>
      <c r="AA28" s="810">
        <v>106</v>
      </c>
      <c r="AB28" s="810"/>
      <c r="AC28" s="810"/>
      <c r="AD28" s="810"/>
      <c r="AE28" s="811"/>
      <c r="AF28" s="812">
        <v>106</v>
      </c>
      <c r="AG28" s="810"/>
      <c r="AH28" s="810"/>
      <c r="AI28" s="810"/>
      <c r="AJ28" s="813"/>
      <c r="AK28" s="814">
        <v>166</v>
      </c>
      <c r="AL28" s="815"/>
      <c r="AM28" s="815"/>
      <c r="AN28" s="815"/>
      <c r="AO28" s="815"/>
      <c r="AP28" s="815" t="s">
        <v>557</v>
      </c>
      <c r="AQ28" s="815"/>
      <c r="AR28" s="815"/>
      <c r="AS28" s="815"/>
      <c r="AT28" s="815"/>
      <c r="AU28" s="815" t="s">
        <v>557</v>
      </c>
      <c r="AV28" s="815"/>
      <c r="AW28" s="815"/>
      <c r="AX28" s="815"/>
      <c r="AY28" s="815"/>
      <c r="AZ28" s="816" t="s">
        <v>557</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15">
      <c r="A29" s="237">
        <v>2</v>
      </c>
      <c r="B29" s="767" t="s">
        <v>390</v>
      </c>
      <c r="C29" s="768"/>
      <c r="D29" s="768"/>
      <c r="E29" s="768"/>
      <c r="F29" s="768"/>
      <c r="G29" s="768"/>
      <c r="H29" s="768"/>
      <c r="I29" s="768"/>
      <c r="J29" s="768"/>
      <c r="K29" s="768"/>
      <c r="L29" s="768"/>
      <c r="M29" s="768"/>
      <c r="N29" s="768"/>
      <c r="O29" s="768"/>
      <c r="P29" s="769"/>
      <c r="Q29" s="770">
        <v>1797</v>
      </c>
      <c r="R29" s="771"/>
      <c r="S29" s="771"/>
      <c r="T29" s="771"/>
      <c r="U29" s="771"/>
      <c r="V29" s="771">
        <v>1744</v>
      </c>
      <c r="W29" s="771"/>
      <c r="X29" s="771"/>
      <c r="Y29" s="771"/>
      <c r="Z29" s="771"/>
      <c r="AA29" s="771">
        <v>53</v>
      </c>
      <c r="AB29" s="771"/>
      <c r="AC29" s="771"/>
      <c r="AD29" s="771"/>
      <c r="AE29" s="772"/>
      <c r="AF29" s="773">
        <v>53</v>
      </c>
      <c r="AG29" s="774"/>
      <c r="AH29" s="774"/>
      <c r="AI29" s="774"/>
      <c r="AJ29" s="775"/>
      <c r="AK29" s="821">
        <v>296</v>
      </c>
      <c r="AL29" s="817"/>
      <c r="AM29" s="817"/>
      <c r="AN29" s="817"/>
      <c r="AO29" s="817"/>
      <c r="AP29" s="817" t="s">
        <v>557</v>
      </c>
      <c r="AQ29" s="817"/>
      <c r="AR29" s="817"/>
      <c r="AS29" s="817"/>
      <c r="AT29" s="817"/>
      <c r="AU29" s="817" t="s">
        <v>557</v>
      </c>
      <c r="AV29" s="817"/>
      <c r="AW29" s="817"/>
      <c r="AX29" s="817"/>
      <c r="AY29" s="817"/>
      <c r="AZ29" s="818" t="s">
        <v>557</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15">
      <c r="A30" s="237">
        <v>3</v>
      </c>
      <c r="B30" s="767" t="s">
        <v>391</v>
      </c>
      <c r="C30" s="768"/>
      <c r="D30" s="768"/>
      <c r="E30" s="768"/>
      <c r="F30" s="768"/>
      <c r="G30" s="768"/>
      <c r="H30" s="768"/>
      <c r="I30" s="768"/>
      <c r="J30" s="768"/>
      <c r="K30" s="768"/>
      <c r="L30" s="768"/>
      <c r="M30" s="768"/>
      <c r="N30" s="768"/>
      <c r="O30" s="768"/>
      <c r="P30" s="769"/>
      <c r="Q30" s="770">
        <v>196</v>
      </c>
      <c r="R30" s="771"/>
      <c r="S30" s="771"/>
      <c r="T30" s="771"/>
      <c r="U30" s="771"/>
      <c r="V30" s="771">
        <v>191</v>
      </c>
      <c r="W30" s="771"/>
      <c r="X30" s="771"/>
      <c r="Y30" s="771"/>
      <c r="Z30" s="771"/>
      <c r="AA30" s="771">
        <v>6</v>
      </c>
      <c r="AB30" s="771"/>
      <c r="AC30" s="771"/>
      <c r="AD30" s="771"/>
      <c r="AE30" s="772"/>
      <c r="AF30" s="773">
        <v>6</v>
      </c>
      <c r="AG30" s="774"/>
      <c r="AH30" s="774"/>
      <c r="AI30" s="774"/>
      <c r="AJ30" s="775"/>
      <c r="AK30" s="821">
        <v>63</v>
      </c>
      <c r="AL30" s="817"/>
      <c r="AM30" s="817"/>
      <c r="AN30" s="817"/>
      <c r="AO30" s="817"/>
      <c r="AP30" s="817" t="s">
        <v>557</v>
      </c>
      <c r="AQ30" s="817"/>
      <c r="AR30" s="817"/>
      <c r="AS30" s="817"/>
      <c r="AT30" s="817"/>
      <c r="AU30" s="817" t="s">
        <v>557</v>
      </c>
      <c r="AV30" s="817"/>
      <c r="AW30" s="817"/>
      <c r="AX30" s="817"/>
      <c r="AY30" s="817"/>
      <c r="AZ30" s="818" t="s">
        <v>557</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15">
      <c r="A31" s="237">
        <v>4</v>
      </c>
      <c r="B31" s="767" t="s">
        <v>392</v>
      </c>
      <c r="C31" s="768"/>
      <c r="D31" s="768"/>
      <c r="E31" s="768"/>
      <c r="F31" s="768"/>
      <c r="G31" s="768"/>
      <c r="H31" s="768"/>
      <c r="I31" s="768"/>
      <c r="J31" s="768"/>
      <c r="K31" s="768"/>
      <c r="L31" s="768"/>
      <c r="M31" s="768"/>
      <c r="N31" s="768"/>
      <c r="O31" s="768"/>
      <c r="P31" s="769"/>
      <c r="Q31" s="770">
        <v>248</v>
      </c>
      <c r="R31" s="771"/>
      <c r="S31" s="771"/>
      <c r="T31" s="771"/>
      <c r="U31" s="771"/>
      <c r="V31" s="771">
        <v>236</v>
      </c>
      <c r="W31" s="771"/>
      <c r="X31" s="771"/>
      <c r="Y31" s="771"/>
      <c r="Z31" s="771"/>
      <c r="AA31" s="771">
        <v>12</v>
      </c>
      <c r="AB31" s="771"/>
      <c r="AC31" s="771"/>
      <c r="AD31" s="771"/>
      <c r="AE31" s="772"/>
      <c r="AF31" s="773">
        <v>240</v>
      </c>
      <c r="AG31" s="774"/>
      <c r="AH31" s="774"/>
      <c r="AI31" s="774"/>
      <c r="AJ31" s="775"/>
      <c r="AK31" s="821">
        <v>7</v>
      </c>
      <c r="AL31" s="817"/>
      <c r="AM31" s="817"/>
      <c r="AN31" s="817"/>
      <c r="AO31" s="817"/>
      <c r="AP31" s="817">
        <v>818</v>
      </c>
      <c r="AQ31" s="817"/>
      <c r="AR31" s="817"/>
      <c r="AS31" s="817"/>
      <c r="AT31" s="817"/>
      <c r="AU31" s="817">
        <v>23</v>
      </c>
      <c r="AV31" s="817"/>
      <c r="AW31" s="817"/>
      <c r="AX31" s="817"/>
      <c r="AY31" s="817"/>
      <c r="AZ31" s="818" t="s">
        <v>557</v>
      </c>
      <c r="BA31" s="818"/>
      <c r="BB31" s="818"/>
      <c r="BC31" s="818"/>
      <c r="BD31" s="818"/>
      <c r="BE31" s="819" t="s">
        <v>393</v>
      </c>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15">
      <c r="A32" s="237">
        <v>5</v>
      </c>
      <c r="B32" s="767" t="s">
        <v>394</v>
      </c>
      <c r="C32" s="768"/>
      <c r="D32" s="768"/>
      <c r="E32" s="768"/>
      <c r="F32" s="768"/>
      <c r="G32" s="768"/>
      <c r="H32" s="768"/>
      <c r="I32" s="768"/>
      <c r="J32" s="768"/>
      <c r="K32" s="768"/>
      <c r="L32" s="768"/>
      <c r="M32" s="768"/>
      <c r="N32" s="768"/>
      <c r="O32" s="768"/>
      <c r="P32" s="769"/>
      <c r="Q32" s="770">
        <v>30</v>
      </c>
      <c r="R32" s="771"/>
      <c r="S32" s="771"/>
      <c r="T32" s="771"/>
      <c r="U32" s="771"/>
      <c r="V32" s="771">
        <v>30</v>
      </c>
      <c r="W32" s="771"/>
      <c r="X32" s="771"/>
      <c r="Y32" s="771"/>
      <c r="Z32" s="771"/>
      <c r="AA32" s="771" t="s">
        <v>557</v>
      </c>
      <c r="AB32" s="771"/>
      <c r="AC32" s="771"/>
      <c r="AD32" s="771"/>
      <c r="AE32" s="772"/>
      <c r="AF32" s="773" t="s">
        <v>122</v>
      </c>
      <c r="AG32" s="774"/>
      <c r="AH32" s="774"/>
      <c r="AI32" s="774"/>
      <c r="AJ32" s="775"/>
      <c r="AK32" s="821">
        <v>30</v>
      </c>
      <c r="AL32" s="817"/>
      <c r="AM32" s="817"/>
      <c r="AN32" s="817"/>
      <c r="AO32" s="817"/>
      <c r="AP32" s="817">
        <v>207</v>
      </c>
      <c r="AQ32" s="817"/>
      <c r="AR32" s="817"/>
      <c r="AS32" s="817"/>
      <c r="AT32" s="817"/>
      <c r="AU32" s="817">
        <v>207</v>
      </c>
      <c r="AV32" s="817"/>
      <c r="AW32" s="817"/>
      <c r="AX32" s="817"/>
      <c r="AY32" s="817"/>
      <c r="AZ32" s="818" t="s">
        <v>557</v>
      </c>
      <c r="BA32" s="818"/>
      <c r="BB32" s="818"/>
      <c r="BC32" s="818"/>
      <c r="BD32" s="818"/>
      <c r="BE32" s="819" t="s">
        <v>395</v>
      </c>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15">
      <c r="A33" s="237">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15">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15">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15">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15">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15">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15">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15">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15">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15">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15">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15">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15">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15">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15">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15">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15">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15">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15">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15">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15">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15">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15">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15">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15">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15">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15">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15">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15">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396</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
      <c r="A63" s="235" t="s">
        <v>377</v>
      </c>
      <c r="B63" s="776" t="s">
        <v>397</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404</v>
      </c>
      <c r="AG63" s="831"/>
      <c r="AH63" s="831"/>
      <c r="AI63" s="831"/>
      <c r="AJ63" s="832"/>
      <c r="AK63" s="833"/>
      <c r="AL63" s="828"/>
      <c r="AM63" s="828"/>
      <c r="AN63" s="828"/>
      <c r="AO63" s="828"/>
      <c r="AP63" s="831">
        <v>1025</v>
      </c>
      <c r="AQ63" s="831"/>
      <c r="AR63" s="831"/>
      <c r="AS63" s="831"/>
      <c r="AT63" s="831"/>
      <c r="AU63" s="831">
        <v>230</v>
      </c>
      <c r="AV63" s="831"/>
      <c r="AW63" s="831"/>
      <c r="AX63" s="831"/>
      <c r="AY63" s="831"/>
      <c r="AZ63" s="835"/>
      <c r="BA63" s="835"/>
      <c r="BB63" s="835"/>
      <c r="BC63" s="835"/>
      <c r="BD63" s="835"/>
      <c r="BE63" s="836"/>
      <c r="BF63" s="836"/>
      <c r="BG63" s="836"/>
      <c r="BH63" s="836"/>
      <c r="BI63" s="837"/>
      <c r="BJ63" s="838" t="s">
        <v>122</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
      <c r="A65" s="226" t="s">
        <v>398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15">
      <c r="A66" s="714" t="s">
        <v>399</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400</v>
      </c>
      <c r="AV66" s="721"/>
      <c r="AW66" s="721"/>
      <c r="AX66" s="721"/>
      <c r="AY66" s="722"/>
      <c r="AZ66" s="720" t="s">
        <v>365</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15">
      <c r="A68" s="231">
        <v>1</v>
      </c>
      <c r="B68" s="856" t="s">
        <v>548</v>
      </c>
      <c r="C68" s="857"/>
      <c r="D68" s="857"/>
      <c r="E68" s="857"/>
      <c r="F68" s="857"/>
      <c r="G68" s="857"/>
      <c r="H68" s="857"/>
      <c r="I68" s="857"/>
      <c r="J68" s="857"/>
      <c r="K68" s="857"/>
      <c r="L68" s="857"/>
      <c r="M68" s="857"/>
      <c r="N68" s="857"/>
      <c r="O68" s="857"/>
      <c r="P68" s="858"/>
      <c r="Q68" s="859">
        <v>2847</v>
      </c>
      <c r="R68" s="853"/>
      <c r="S68" s="853"/>
      <c r="T68" s="853"/>
      <c r="U68" s="853"/>
      <c r="V68" s="853">
        <v>2791</v>
      </c>
      <c r="W68" s="853"/>
      <c r="X68" s="853"/>
      <c r="Y68" s="853"/>
      <c r="Z68" s="853"/>
      <c r="AA68" s="853">
        <v>56</v>
      </c>
      <c r="AB68" s="853"/>
      <c r="AC68" s="853"/>
      <c r="AD68" s="853"/>
      <c r="AE68" s="853"/>
      <c r="AF68" s="853">
        <v>56</v>
      </c>
      <c r="AG68" s="853"/>
      <c r="AH68" s="853"/>
      <c r="AI68" s="853"/>
      <c r="AJ68" s="853"/>
      <c r="AK68" s="853" t="s">
        <v>564</v>
      </c>
      <c r="AL68" s="853"/>
      <c r="AM68" s="853"/>
      <c r="AN68" s="853"/>
      <c r="AO68" s="853"/>
      <c r="AP68" s="853">
        <v>61</v>
      </c>
      <c r="AQ68" s="853"/>
      <c r="AR68" s="853"/>
      <c r="AS68" s="853"/>
      <c r="AT68" s="853"/>
      <c r="AU68" s="853">
        <v>27</v>
      </c>
      <c r="AV68" s="853"/>
      <c r="AW68" s="853"/>
      <c r="AX68" s="853"/>
      <c r="AY68" s="853"/>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15">
      <c r="A69" s="233">
        <v>2</v>
      </c>
      <c r="B69" s="860" t="s">
        <v>549</v>
      </c>
      <c r="C69" s="861"/>
      <c r="D69" s="861"/>
      <c r="E69" s="861"/>
      <c r="F69" s="861"/>
      <c r="G69" s="861"/>
      <c r="H69" s="861"/>
      <c r="I69" s="861"/>
      <c r="J69" s="861"/>
      <c r="K69" s="861"/>
      <c r="L69" s="861"/>
      <c r="M69" s="861"/>
      <c r="N69" s="861"/>
      <c r="O69" s="861"/>
      <c r="P69" s="862"/>
      <c r="Q69" s="863">
        <v>2870</v>
      </c>
      <c r="R69" s="817"/>
      <c r="S69" s="817"/>
      <c r="T69" s="817"/>
      <c r="U69" s="817"/>
      <c r="V69" s="817">
        <v>2811</v>
      </c>
      <c r="W69" s="817"/>
      <c r="X69" s="817"/>
      <c r="Y69" s="817"/>
      <c r="Z69" s="817"/>
      <c r="AA69" s="817">
        <v>59</v>
      </c>
      <c r="AB69" s="817"/>
      <c r="AC69" s="817"/>
      <c r="AD69" s="817"/>
      <c r="AE69" s="817"/>
      <c r="AF69" s="817">
        <v>300</v>
      </c>
      <c r="AG69" s="817"/>
      <c r="AH69" s="817"/>
      <c r="AI69" s="817"/>
      <c r="AJ69" s="817"/>
      <c r="AK69" s="817">
        <v>501</v>
      </c>
      <c r="AL69" s="817"/>
      <c r="AM69" s="817"/>
      <c r="AN69" s="817"/>
      <c r="AO69" s="817"/>
      <c r="AP69" s="817">
        <v>256</v>
      </c>
      <c r="AQ69" s="817"/>
      <c r="AR69" s="817"/>
      <c r="AS69" s="817"/>
      <c r="AT69" s="817"/>
      <c r="AU69" s="817">
        <v>126</v>
      </c>
      <c r="AV69" s="817"/>
      <c r="AW69" s="817"/>
      <c r="AX69" s="817"/>
      <c r="AY69" s="817"/>
      <c r="AZ69" s="819"/>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15">
      <c r="A70" s="233">
        <v>3</v>
      </c>
      <c r="B70" s="860" t="s">
        <v>552</v>
      </c>
      <c r="C70" s="861"/>
      <c r="D70" s="861"/>
      <c r="E70" s="861"/>
      <c r="F70" s="861"/>
      <c r="G70" s="861"/>
      <c r="H70" s="861"/>
      <c r="I70" s="861"/>
      <c r="J70" s="861"/>
      <c r="K70" s="861"/>
      <c r="L70" s="861"/>
      <c r="M70" s="861"/>
      <c r="N70" s="861"/>
      <c r="O70" s="861"/>
      <c r="P70" s="862"/>
      <c r="Q70" s="863">
        <v>14900</v>
      </c>
      <c r="R70" s="817"/>
      <c r="S70" s="817"/>
      <c r="T70" s="817"/>
      <c r="U70" s="817"/>
      <c r="V70" s="817">
        <v>14740</v>
      </c>
      <c r="W70" s="817"/>
      <c r="X70" s="817"/>
      <c r="Y70" s="817"/>
      <c r="Z70" s="817"/>
      <c r="AA70" s="817">
        <v>160</v>
      </c>
      <c r="AB70" s="817"/>
      <c r="AC70" s="817"/>
      <c r="AD70" s="817"/>
      <c r="AE70" s="817"/>
      <c r="AF70" s="817">
        <v>37</v>
      </c>
      <c r="AG70" s="817"/>
      <c r="AH70" s="817"/>
      <c r="AI70" s="817"/>
      <c r="AJ70" s="817"/>
      <c r="AK70" s="817">
        <v>60</v>
      </c>
      <c r="AL70" s="817"/>
      <c r="AM70" s="817"/>
      <c r="AN70" s="817"/>
      <c r="AO70" s="817"/>
      <c r="AP70" s="817">
        <v>5854</v>
      </c>
      <c r="AQ70" s="817"/>
      <c r="AR70" s="817"/>
      <c r="AS70" s="817"/>
      <c r="AT70" s="817"/>
      <c r="AU70" s="817" t="s">
        <v>557</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15">
      <c r="A71" s="233">
        <v>4</v>
      </c>
      <c r="B71" s="860" t="s">
        <v>553</v>
      </c>
      <c r="C71" s="861"/>
      <c r="D71" s="861"/>
      <c r="E71" s="861"/>
      <c r="F71" s="861"/>
      <c r="G71" s="861"/>
      <c r="H71" s="861"/>
      <c r="I71" s="861"/>
      <c r="J71" s="861"/>
      <c r="K71" s="861"/>
      <c r="L71" s="861"/>
      <c r="M71" s="861"/>
      <c r="N71" s="861"/>
      <c r="O71" s="861"/>
      <c r="P71" s="862"/>
      <c r="Q71" s="863">
        <v>721</v>
      </c>
      <c r="R71" s="817"/>
      <c r="S71" s="817"/>
      <c r="T71" s="817"/>
      <c r="U71" s="817"/>
      <c r="V71" s="817">
        <v>700</v>
      </c>
      <c r="W71" s="817"/>
      <c r="X71" s="817"/>
      <c r="Y71" s="817"/>
      <c r="Z71" s="817"/>
      <c r="AA71" s="817">
        <v>21</v>
      </c>
      <c r="AB71" s="817"/>
      <c r="AC71" s="817"/>
      <c r="AD71" s="817"/>
      <c r="AE71" s="817"/>
      <c r="AF71" s="817">
        <v>21</v>
      </c>
      <c r="AG71" s="817"/>
      <c r="AH71" s="817"/>
      <c r="AI71" s="817"/>
      <c r="AJ71" s="817"/>
      <c r="AK71" s="817">
        <v>34</v>
      </c>
      <c r="AL71" s="817"/>
      <c r="AM71" s="817"/>
      <c r="AN71" s="817"/>
      <c r="AO71" s="817"/>
      <c r="AP71" s="817">
        <v>623</v>
      </c>
      <c r="AQ71" s="817"/>
      <c r="AR71" s="817"/>
      <c r="AS71" s="817"/>
      <c r="AT71" s="817"/>
      <c r="AU71" s="817">
        <v>48</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15">
      <c r="A72" s="233">
        <v>5</v>
      </c>
      <c r="B72" s="860" t="s">
        <v>554</v>
      </c>
      <c r="C72" s="861"/>
      <c r="D72" s="861"/>
      <c r="E72" s="861"/>
      <c r="F72" s="861"/>
      <c r="G72" s="861"/>
      <c r="H72" s="861"/>
      <c r="I72" s="861"/>
      <c r="J72" s="861"/>
      <c r="K72" s="861"/>
      <c r="L72" s="861"/>
      <c r="M72" s="861"/>
      <c r="N72" s="861"/>
      <c r="O72" s="861"/>
      <c r="P72" s="862"/>
      <c r="Q72" s="863">
        <v>895</v>
      </c>
      <c r="R72" s="817"/>
      <c r="S72" s="817"/>
      <c r="T72" s="817"/>
      <c r="U72" s="817"/>
      <c r="V72" s="817">
        <v>875</v>
      </c>
      <c r="W72" s="817"/>
      <c r="X72" s="817"/>
      <c r="Y72" s="817"/>
      <c r="Z72" s="817"/>
      <c r="AA72" s="817">
        <v>20</v>
      </c>
      <c r="AB72" s="817"/>
      <c r="AC72" s="817"/>
      <c r="AD72" s="817"/>
      <c r="AE72" s="817"/>
      <c r="AF72" s="817">
        <v>20</v>
      </c>
      <c r="AG72" s="817"/>
      <c r="AH72" s="817"/>
      <c r="AI72" s="817"/>
      <c r="AJ72" s="817"/>
      <c r="AK72" s="817">
        <v>60</v>
      </c>
      <c r="AL72" s="817"/>
      <c r="AM72" s="817"/>
      <c r="AN72" s="817"/>
      <c r="AO72" s="817"/>
      <c r="AP72" s="817" t="s">
        <v>557</v>
      </c>
      <c r="AQ72" s="817"/>
      <c r="AR72" s="817"/>
      <c r="AS72" s="817"/>
      <c r="AT72" s="817"/>
      <c r="AU72" s="817" t="s">
        <v>557</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15">
      <c r="A73" s="233">
        <v>6</v>
      </c>
      <c r="B73" s="860" t="s">
        <v>555</v>
      </c>
      <c r="C73" s="861"/>
      <c r="D73" s="861"/>
      <c r="E73" s="861"/>
      <c r="F73" s="861"/>
      <c r="G73" s="861"/>
      <c r="H73" s="861"/>
      <c r="I73" s="861"/>
      <c r="J73" s="861"/>
      <c r="K73" s="861"/>
      <c r="L73" s="861"/>
      <c r="M73" s="861"/>
      <c r="N73" s="861"/>
      <c r="O73" s="861"/>
      <c r="P73" s="862"/>
      <c r="Q73" s="863">
        <v>5908</v>
      </c>
      <c r="R73" s="817"/>
      <c r="S73" s="817"/>
      <c r="T73" s="817"/>
      <c r="U73" s="817"/>
      <c r="V73" s="817">
        <v>3386</v>
      </c>
      <c r="W73" s="817"/>
      <c r="X73" s="817"/>
      <c r="Y73" s="817"/>
      <c r="Z73" s="817"/>
      <c r="AA73" s="817">
        <v>2522</v>
      </c>
      <c r="AB73" s="817"/>
      <c r="AC73" s="817"/>
      <c r="AD73" s="817"/>
      <c r="AE73" s="817"/>
      <c r="AF73" s="817">
        <v>2522</v>
      </c>
      <c r="AG73" s="817"/>
      <c r="AH73" s="817"/>
      <c r="AI73" s="817"/>
      <c r="AJ73" s="817"/>
      <c r="AK73" s="817" t="s">
        <v>564</v>
      </c>
      <c r="AL73" s="817"/>
      <c r="AM73" s="817"/>
      <c r="AN73" s="817"/>
      <c r="AO73" s="817"/>
      <c r="AP73" s="817" t="s">
        <v>557</v>
      </c>
      <c r="AQ73" s="817"/>
      <c r="AR73" s="817"/>
      <c r="AS73" s="817"/>
      <c r="AT73" s="817"/>
      <c r="AU73" s="817" t="s">
        <v>557</v>
      </c>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15">
      <c r="A74" s="233">
        <v>7</v>
      </c>
      <c r="B74" s="860" t="s">
        <v>556</v>
      </c>
      <c r="C74" s="861"/>
      <c r="D74" s="861"/>
      <c r="E74" s="861"/>
      <c r="F74" s="861"/>
      <c r="G74" s="861"/>
      <c r="H74" s="861"/>
      <c r="I74" s="861"/>
      <c r="J74" s="861"/>
      <c r="K74" s="861"/>
      <c r="L74" s="861"/>
      <c r="M74" s="861"/>
      <c r="N74" s="861"/>
      <c r="O74" s="861"/>
      <c r="P74" s="862"/>
      <c r="Q74" s="863">
        <v>127</v>
      </c>
      <c r="R74" s="817"/>
      <c r="S74" s="817"/>
      <c r="T74" s="817"/>
      <c r="U74" s="817"/>
      <c r="V74" s="817">
        <v>122</v>
      </c>
      <c r="W74" s="817"/>
      <c r="X74" s="817"/>
      <c r="Y74" s="817"/>
      <c r="Z74" s="817"/>
      <c r="AA74" s="817">
        <v>5</v>
      </c>
      <c r="AB74" s="817"/>
      <c r="AC74" s="817"/>
      <c r="AD74" s="817"/>
      <c r="AE74" s="817"/>
      <c r="AF74" s="817">
        <v>5</v>
      </c>
      <c r="AG74" s="817"/>
      <c r="AH74" s="817"/>
      <c r="AI74" s="817"/>
      <c r="AJ74" s="817"/>
      <c r="AK74" s="817">
        <v>10</v>
      </c>
      <c r="AL74" s="817"/>
      <c r="AM74" s="817"/>
      <c r="AN74" s="817"/>
      <c r="AO74" s="817"/>
      <c r="AP74" s="817" t="s">
        <v>557</v>
      </c>
      <c r="AQ74" s="817"/>
      <c r="AR74" s="817"/>
      <c r="AS74" s="817"/>
      <c r="AT74" s="817"/>
      <c r="AU74" s="817" t="s">
        <v>557</v>
      </c>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15">
      <c r="A75" s="233">
        <v>8</v>
      </c>
      <c r="B75" s="860" t="s">
        <v>550</v>
      </c>
      <c r="C75" s="861"/>
      <c r="D75" s="861"/>
      <c r="E75" s="861"/>
      <c r="F75" s="861"/>
      <c r="G75" s="861"/>
      <c r="H75" s="861"/>
      <c r="I75" s="861"/>
      <c r="J75" s="861"/>
      <c r="K75" s="861"/>
      <c r="L75" s="861"/>
      <c r="M75" s="861"/>
      <c r="N75" s="861"/>
      <c r="O75" s="861"/>
      <c r="P75" s="862"/>
      <c r="Q75" s="864">
        <v>617</v>
      </c>
      <c r="R75" s="865"/>
      <c r="S75" s="865"/>
      <c r="T75" s="865"/>
      <c r="U75" s="821"/>
      <c r="V75" s="866">
        <v>567</v>
      </c>
      <c r="W75" s="865"/>
      <c r="X75" s="865"/>
      <c r="Y75" s="865"/>
      <c r="Z75" s="821"/>
      <c r="AA75" s="866">
        <v>51</v>
      </c>
      <c r="AB75" s="865"/>
      <c r="AC75" s="865"/>
      <c r="AD75" s="865"/>
      <c r="AE75" s="821"/>
      <c r="AF75" s="866">
        <v>51</v>
      </c>
      <c r="AG75" s="865"/>
      <c r="AH75" s="865"/>
      <c r="AI75" s="865"/>
      <c r="AJ75" s="821"/>
      <c r="AK75" s="866">
        <v>39</v>
      </c>
      <c r="AL75" s="865"/>
      <c r="AM75" s="865"/>
      <c r="AN75" s="865"/>
      <c r="AO75" s="821"/>
      <c r="AP75" s="866" t="s">
        <v>557</v>
      </c>
      <c r="AQ75" s="865"/>
      <c r="AR75" s="865"/>
      <c r="AS75" s="865"/>
      <c r="AT75" s="821"/>
      <c r="AU75" s="866" t="s">
        <v>557</v>
      </c>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15">
      <c r="A76" s="233">
        <v>9</v>
      </c>
      <c r="B76" s="860" t="s">
        <v>551</v>
      </c>
      <c r="C76" s="861"/>
      <c r="D76" s="861"/>
      <c r="E76" s="861"/>
      <c r="F76" s="861"/>
      <c r="G76" s="861"/>
      <c r="H76" s="861"/>
      <c r="I76" s="861"/>
      <c r="J76" s="861"/>
      <c r="K76" s="861"/>
      <c r="L76" s="861"/>
      <c r="M76" s="861"/>
      <c r="N76" s="861"/>
      <c r="O76" s="861"/>
      <c r="P76" s="862"/>
      <c r="Q76" s="864">
        <v>177493</v>
      </c>
      <c r="R76" s="865"/>
      <c r="S76" s="865"/>
      <c r="T76" s="865"/>
      <c r="U76" s="821"/>
      <c r="V76" s="866">
        <v>175048</v>
      </c>
      <c r="W76" s="865"/>
      <c r="X76" s="865"/>
      <c r="Y76" s="865"/>
      <c r="Z76" s="821"/>
      <c r="AA76" s="866">
        <v>2445</v>
      </c>
      <c r="AB76" s="865"/>
      <c r="AC76" s="865"/>
      <c r="AD76" s="865"/>
      <c r="AE76" s="821"/>
      <c r="AF76" s="866">
        <v>2442</v>
      </c>
      <c r="AG76" s="865"/>
      <c r="AH76" s="865"/>
      <c r="AI76" s="865"/>
      <c r="AJ76" s="821"/>
      <c r="AK76" s="866">
        <v>6094</v>
      </c>
      <c r="AL76" s="865"/>
      <c r="AM76" s="865"/>
      <c r="AN76" s="865"/>
      <c r="AO76" s="821"/>
      <c r="AP76" s="866" t="s">
        <v>557</v>
      </c>
      <c r="AQ76" s="865"/>
      <c r="AR76" s="865"/>
      <c r="AS76" s="865"/>
      <c r="AT76" s="821"/>
      <c r="AU76" s="866" t="s">
        <v>557</v>
      </c>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15">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15">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15">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15">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15">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15">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15">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15">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15">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15">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15">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
      <c r="A88" s="235" t="s">
        <v>377</v>
      </c>
      <c r="B88" s="776" t="s">
        <v>401</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5454</v>
      </c>
      <c r="AG88" s="831"/>
      <c r="AH88" s="831"/>
      <c r="AI88" s="831"/>
      <c r="AJ88" s="831"/>
      <c r="AK88" s="828"/>
      <c r="AL88" s="828"/>
      <c r="AM88" s="828"/>
      <c r="AN88" s="828"/>
      <c r="AO88" s="828"/>
      <c r="AP88" s="831">
        <v>6794</v>
      </c>
      <c r="AQ88" s="831"/>
      <c r="AR88" s="831"/>
      <c r="AS88" s="831"/>
      <c r="AT88" s="831"/>
      <c r="AU88" s="831">
        <v>201</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377</v>
      </c>
      <c r="BR102" s="776" t="s">
        <v>402</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8</v>
      </c>
      <c r="CS102" s="839"/>
      <c r="CT102" s="839"/>
      <c r="CU102" s="839"/>
      <c r="CV102" s="878"/>
      <c r="CW102" s="877">
        <v>21</v>
      </c>
      <c r="CX102" s="839"/>
      <c r="CY102" s="839"/>
      <c r="CZ102" s="839"/>
      <c r="DA102" s="878"/>
      <c r="DB102" s="877" t="s">
        <v>565</v>
      </c>
      <c r="DC102" s="839"/>
      <c r="DD102" s="839"/>
      <c r="DE102" s="839"/>
      <c r="DF102" s="878"/>
      <c r="DG102" s="877" t="s">
        <v>565</v>
      </c>
      <c r="DH102" s="839"/>
      <c r="DI102" s="839"/>
      <c r="DJ102" s="839"/>
      <c r="DK102" s="878"/>
      <c r="DL102" s="877" t="s">
        <v>565</v>
      </c>
      <c r="DM102" s="839"/>
      <c r="DN102" s="839"/>
      <c r="DO102" s="839"/>
      <c r="DP102" s="878"/>
      <c r="DQ102" s="877" t="s">
        <v>565</v>
      </c>
      <c r="DR102" s="839"/>
      <c r="DS102" s="839"/>
      <c r="DT102" s="839"/>
      <c r="DU102" s="878"/>
      <c r="DV102" s="776"/>
      <c r="DW102" s="777"/>
      <c r="DX102" s="777"/>
      <c r="DY102" s="777"/>
      <c r="DZ102" s="901"/>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403</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404</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405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04" t="s">
        <v>407</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408</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15">
      <c r="A109" s="899" t="s">
        <v>409</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410</v>
      </c>
      <c r="AB109" s="880"/>
      <c r="AC109" s="880"/>
      <c r="AD109" s="880"/>
      <c r="AE109" s="881"/>
      <c r="AF109" s="879" t="s">
        <v>411</v>
      </c>
      <c r="AG109" s="880"/>
      <c r="AH109" s="880"/>
      <c r="AI109" s="880"/>
      <c r="AJ109" s="881"/>
      <c r="AK109" s="879" t="s">
        <v>295</v>
      </c>
      <c r="AL109" s="880"/>
      <c r="AM109" s="880"/>
      <c r="AN109" s="880"/>
      <c r="AO109" s="881"/>
      <c r="AP109" s="879" t="s">
        <v>412</v>
      </c>
      <c r="AQ109" s="880"/>
      <c r="AR109" s="880"/>
      <c r="AS109" s="880"/>
      <c r="AT109" s="882"/>
      <c r="AU109" s="899" t="s">
        <v>409</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410</v>
      </c>
      <c r="BR109" s="880"/>
      <c r="BS109" s="880"/>
      <c r="BT109" s="880"/>
      <c r="BU109" s="881"/>
      <c r="BV109" s="879" t="s">
        <v>411</v>
      </c>
      <c r="BW109" s="880"/>
      <c r="BX109" s="880"/>
      <c r="BY109" s="880"/>
      <c r="BZ109" s="881"/>
      <c r="CA109" s="879" t="s">
        <v>295</v>
      </c>
      <c r="CB109" s="880"/>
      <c r="CC109" s="880"/>
      <c r="CD109" s="880"/>
      <c r="CE109" s="881"/>
      <c r="CF109" s="900" t="s">
        <v>412</v>
      </c>
      <c r="CG109" s="900"/>
      <c r="CH109" s="900"/>
      <c r="CI109" s="900"/>
      <c r="CJ109" s="900"/>
      <c r="CK109" s="879" t="s">
        <v>413</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410</v>
      </c>
      <c r="DH109" s="880"/>
      <c r="DI109" s="880"/>
      <c r="DJ109" s="880"/>
      <c r="DK109" s="881"/>
      <c r="DL109" s="879" t="s">
        <v>411</v>
      </c>
      <c r="DM109" s="880"/>
      <c r="DN109" s="880"/>
      <c r="DO109" s="880"/>
      <c r="DP109" s="881"/>
      <c r="DQ109" s="879" t="s">
        <v>295</v>
      </c>
      <c r="DR109" s="880"/>
      <c r="DS109" s="880"/>
      <c r="DT109" s="880"/>
      <c r="DU109" s="881"/>
      <c r="DV109" s="879" t="s">
        <v>412</v>
      </c>
      <c r="DW109" s="880"/>
      <c r="DX109" s="880"/>
      <c r="DY109" s="880"/>
      <c r="DZ109" s="882"/>
    </row>
    <row r="110" spans="1:131" s="224" customFormat="1" ht="26.25" customHeight="1" x14ac:dyDescent="0.15">
      <c r="A110" s="883" t="s">
        <v>414</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699229</v>
      </c>
      <c r="AB110" s="887"/>
      <c r="AC110" s="887"/>
      <c r="AD110" s="887"/>
      <c r="AE110" s="888"/>
      <c r="AF110" s="889">
        <v>752075</v>
      </c>
      <c r="AG110" s="887"/>
      <c r="AH110" s="887"/>
      <c r="AI110" s="887"/>
      <c r="AJ110" s="888"/>
      <c r="AK110" s="889">
        <v>747391</v>
      </c>
      <c r="AL110" s="887"/>
      <c r="AM110" s="887"/>
      <c r="AN110" s="887"/>
      <c r="AO110" s="888"/>
      <c r="AP110" s="890">
        <v>20.399999999999999</v>
      </c>
      <c r="AQ110" s="891"/>
      <c r="AR110" s="891"/>
      <c r="AS110" s="891"/>
      <c r="AT110" s="892"/>
      <c r="AU110" s="893" t="s">
        <v>69</v>
      </c>
      <c r="AV110" s="894"/>
      <c r="AW110" s="894"/>
      <c r="AX110" s="894"/>
      <c r="AY110" s="894"/>
      <c r="AZ110" s="916" t="s">
        <v>415</v>
      </c>
      <c r="BA110" s="884"/>
      <c r="BB110" s="884"/>
      <c r="BC110" s="884"/>
      <c r="BD110" s="884"/>
      <c r="BE110" s="884"/>
      <c r="BF110" s="884"/>
      <c r="BG110" s="884"/>
      <c r="BH110" s="884"/>
      <c r="BI110" s="884"/>
      <c r="BJ110" s="884"/>
      <c r="BK110" s="884"/>
      <c r="BL110" s="884"/>
      <c r="BM110" s="884"/>
      <c r="BN110" s="884"/>
      <c r="BO110" s="884"/>
      <c r="BP110" s="885"/>
      <c r="BQ110" s="917">
        <v>5829841</v>
      </c>
      <c r="BR110" s="918"/>
      <c r="BS110" s="918"/>
      <c r="BT110" s="918"/>
      <c r="BU110" s="918"/>
      <c r="BV110" s="918">
        <v>5451291</v>
      </c>
      <c r="BW110" s="918"/>
      <c r="BX110" s="918"/>
      <c r="BY110" s="918"/>
      <c r="BZ110" s="918"/>
      <c r="CA110" s="918">
        <v>6193637</v>
      </c>
      <c r="CB110" s="918"/>
      <c r="CC110" s="918"/>
      <c r="CD110" s="918"/>
      <c r="CE110" s="918"/>
      <c r="CF110" s="931">
        <v>169.1</v>
      </c>
      <c r="CG110" s="932"/>
      <c r="CH110" s="932"/>
      <c r="CI110" s="932"/>
      <c r="CJ110" s="932"/>
      <c r="CK110" s="933" t="s">
        <v>416</v>
      </c>
      <c r="CL110" s="934"/>
      <c r="CM110" s="916" t="s">
        <v>417</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24" customFormat="1" ht="26.25" customHeight="1" x14ac:dyDescent="0.15">
      <c r="A111" s="921" t="s">
        <v>418</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419</v>
      </c>
      <c r="BA111" s="910"/>
      <c r="BB111" s="910"/>
      <c r="BC111" s="910"/>
      <c r="BD111" s="910"/>
      <c r="BE111" s="910"/>
      <c r="BF111" s="910"/>
      <c r="BG111" s="910"/>
      <c r="BH111" s="910"/>
      <c r="BI111" s="910"/>
      <c r="BJ111" s="910"/>
      <c r="BK111" s="910"/>
      <c r="BL111" s="910"/>
      <c r="BM111" s="910"/>
      <c r="BN111" s="910"/>
      <c r="BO111" s="910"/>
      <c r="BP111" s="911"/>
      <c r="BQ111" s="912">
        <v>14698</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420</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24" customFormat="1" ht="26.25" customHeight="1" x14ac:dyDescent="0.15">
      <c r="A112" s="939" t="s">
        <v>421</v>
      </c>
      <c r="B112" s="940"/>
      <c r="C112" s="910" t="s">
        <v>422</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423</v>
      </c>
      <c r="BA112" s="910"/>
      <c r="BB112" s="910"/>
      <c r="BC112" s="910"/>
      <c r="BD112" s="910"/>
      <c r="BE112" s="910"/>
      <c r="BF112" s="910"/>
      <c r="BG112" s="910"/>
      <c r="BH112" s="910"/>
      <c r="BI112" s="910"/>
      <c r="BJ112" s="910"/>
      <c r="BK112" s="910"/>
      <c r="BL112" s="910"/>
      <c r="BM112" s="910"/>
      <c r="BN112" s="910"/>
      <c r="BO112" s="910"/>
      <c r="BP112" s="911"/>
      <c r="BQ112" s="912">
        <v>258623</v>
      </c>
      <c r="BR112" s="913"/>
      <c r="BS112" s="913"/>
      <c r="BT112" s="913"/>
      <c r="BU112" s="913"/>
      <c r="BV112" s="913">
        <v>249674</v>
      </c>
      <c r="BW112" s="913"/>
      <c r="BX112" s="913"/>
      <c r="BY112" s="913"/>
      <c r="BZ112" s="913"/>
      <c r="CA112" s="913">
        <v>229665</v>
      </c>
      <c r="CB112" s="913"/>
      <c r="CC112" s="913"/>
      <c r="CD112" s="913"/>
      <c r="CE112" s="913"/>
      <c r="CF112" s="907">
        <v>6.3</v>
      </c>
      <c r="CG112" s="908"/>
      <c r="CH112" s="908"/>
      <c r="CI112" s="908"/>
      <c r="CJ112" s="908"/>
      <c r="CK112" s="935"/>
      <c r="CL112" s="936"/>
      <c r="CM112" s="909" t="s">
        <v>424</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24" customFormat="1" ht="26.25" customHeight="1" x14ac:dyDescent="0.15">
      <c r="A113" s="941"/>
      <c r="B113" s="942"/>
      <c r="C113" s="910" t="s">
        <v>425</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28661</v>
      </c>
      <c r="AB113" s="925"/>
      <c r="AC113" s="925"/>
      <c r="AD113" s="925"/>
      <c r="AE113" s="926"/>
      <c r="AF113" s="927">
        <v>28663</v>
      </c>
      <c r="AG113" s="925"/>
      <c r="AH113" s="925"/>
      <c r="AI113" s="925"/>
      <c r="AJ113" s="926"/>
      <c r="AK113" s="927">
        <v>29121</v>
      </c>
      <c r="AL113" s="925"/>
      <c r="AM113" s="925"/>
      <c r="AN113" s="925"/>
      <c r="AO113" s="926"/>
      <c r="AP113" s="928">
        <v>0.8</v>
      </c>
      <c r="AQ113" s="929"/>
      <c r="AR113" s="929"/>
      <c r="AS113" s="929"/>
      <c r="AT113" s="930"/>
      <c r="AU113" s="895"/>
      <c r="AV113" s="896"/>
      <c r="AW113" s="896"/>
      <c r="AX113" s="896"/>
      <c r="AY113" s="896"/>
      <c r="AZ113" s="909" t="s">
        <v>426</v>
      </c>
      <c r="BA113" s="910"/>
      <c r="BB113" s="910"/>
      <c r="BC113" s="910"/>
      <c r="BD113" s="910"/>
      <c r="BE113" s="910"/>
      <c r="BF113" s="910"/>
      <c r="BG113" s="910"/>
      <c r="BH113" s="910"/>
      <c r="BI113" s="910"/>
      <c r="BJ113" s="910"/>
      <c r="BK113" s="910"/>
      <c r="BL113" s="910"/>
      <c r="BM113" s="910"/>
      <c r="BN113" s="910"/>
      <c r="BO113" s="910"/>
      <c r="BP113" s="911"/>
      <c r="BQ113" s="912">
        <v>185267</v>
      </c>
      <c r="BR113" s="913"/>
      <c r="BS113" s="913"/>
      <c r="BT113" s="913"/>
      <c r="BU113" s="913"/>
      <c r="BV113" s="913">
        <v>166392</v>
      </c>
      <c r="BW113" s="913"/>
      <c r="BX113" s="913"/>
      <c r="BY113" s="913"/>
      <c r="BZ113" s="913"/>
      <c r="CA113" s="913">
        <v>201012</v>
      </c>
      <c r="CB113" s="913"/>
      <c r="CC113" s="913"/>
      <c r="CD113" s="913"/>
      <c r="CE113" s="913"/>
      <c r="CF113" s="907">
        <v>5.5</v>
      </c>
      <c r="CG113" s="908"/>
      <c r="CH113" s="908"/>
      <c r="CI113" s="908"/>
      <c r="CJ113" s="908"/>
      <c r="CK113" s="935"/>
      <c r="CL113" s="936"/>
      <c r="CM113" s="909" t="s">
        <v>427</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24" customFormat="1" ht="26.25" customHeight="1" x14ac:dyDescent="0.15">
      <c r="A114" s="941"/>
      <c r="B114" s="942"/>
      <c r="C114" s="910" t="s">
        <v>428</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88847</v>
      </c>
      <c r="AB114" s="946"/>
      <c r="AC114" s="946"/>
      <c r="AD114" s="946"/>
      <c r="AE114" s="947"/>
      <c r="AF114" s="948">
        <v>64162</v>
      </c>
      <c r="AG114" s="946"/>
      <c r="AH114" s="946"/>
      <c r="AI114" s="946"/>
      <c r="AJ114" s="947"/>
      <c r="AK114" s="948">
        <v>22746</v>
      </c>
      <c r="AL114" s="946"/>
      <c r="AM114" s="946"/>
      <c r="AN114" s="946"/>
      <c r="AO114" s="947"/>
      <c r="AP114" s="949">
        <v>0.6</v>
      </c>
      <c r="AQ114" s="950"/>
      <c r="AR114" s="950"/>
      <c r="AS114" s="950"/>
      <c r="AT114" s="951"/>
      <c r="AU114" s="895"/>
      <c r="AV114" s="896"/>
      <c r="AW114" s="896"/>
      <c r="AX114" s="896"/>
      <c r="AY114" s="896"/>
      <c r="AZ114" s="909" t="s">
        <v>429</v>
      </c>
      <c r="BA114" s="910"/>
      <c r="BB114" s="910"/>
      <c r="BC114" s="910"/>
      <c r="BD114" s="910"/>
      <c r="BE114" s="910"/>
      <c r="BF114" s="910"/>
      <c r="BG114" s="910"/>
      <c r="BH114" s="910"/>
      <c r="BI114" s="910"/>
      <c r="BJ114" s="910"/>
      <c r="BK114" s="910"/>
      <c r="BL114" s="910"/>
      <c r="BM114" s="910"/>
      <c r="BN114" s="910"/>
      <c r="BO114" s="910"/>
      <c r="BP114" s="911"/>
      <c r="BQ114" s="912">
        <v>985519</v>
      </c>
      <c r="BR114" s="913"/>
      <c r="BS114" s="913"/>
      <c r="BT114" s="913"/>
      <c r="BU114" s="913"/>
      <c r="BV114" s="913">
        <v>930309</v>
      </c>
      <c r="BW114" s="913"/>
      <c r="BX114" s="913"/>
      <c r="BY114" s="913"/>
      <c r="BZ114" s="913"/>
      <c r="CA114" s="913">
        <v>961040</v>
      </c>
      <c r="CB114" s="913"/>
      <c r="CC114" s="913"/>
      <c r="CD114" s="913"/>
      <c r="CE114" s="913"/>
      <c r="CF114" s="907">
        <v>26.2</v>
      </c>
      <c r="CG114" s="908"/>
      <c r="CH114" s="908"/>
      <c r="CI114" s="908"/>
      <c r="CJ114" s="908"/>
      <c r="CK114" s="935"/>
      <c r="CL114" s="936"/>
      <c r="CM114" s="909" t="s">
        <v>430</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24" customFormat="1" ht="26.25" customHeight="1" x14ac:dyDescent="0.15">
      <c r="A115" s="941"/>
      <c r="B115" s="942"/>
      <c r="C115" s="910" t="s">
        <v>431</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14698</v>
      </c>
      <c r="AB115" s="925"/>
      <c r="AC115" s="925"/>
      <c r="AD115" s="925"/>
      <c r="AE115" s="926"/>
      <c r="AF115" s="927">
        <v>14698</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432</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433</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14698</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24" customFormat="1" ht="26.25" customHeight="1" x14ac:dyDescent="0.15">
      <c r="A116" s="943"/>
      <c r="B116" s="944"/>
      <c r="C116" s="952" t="s">
        <v>434</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v>118</v>
      </c>
      <c r="AB116" s="946"/>
      <c r="AC116" s="946"/>
      <c r="AD116" s="946"/>
      <c r="AE116" s="947"/>
      <c r="AF116" s="948" t="s">
        <v>122</v>
      </c>
      <c r="AG116" s="946"/>
      <c r="AH116" s="946"/>
      <c r="AI116" s="946"/>
      <c r="AJ116" s="947"/>
      <c r="AK116" s="948">
        <v>422</v>
      </c>
      <c r="AL116" s="946"/>
      <c r="AM116" s="946"/>
      <c r="AN116" s="946"/>
      <c r="AO116" s="947"/>
      <c r="AP116" s="949">
        <v>0</v>
      </c>
      <c r="AQ116" s="950"/>
      <c r="AR116" s="950"/>
      <c r="AS116" s="950"/>
      <c r="AT116" s="951"/>
      <c r="AU116" s="895"/>
      <c r="AV116" s="896"/>
      <c r="AW116" s="896"/>
      <c r="AX116" s="896"/>
      <c r="AY116" s="896"/>
      <c r="AZ116" s="954" t="s">
        <v>435</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436</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24" customFormat="1" ht="26.25" customHeight="1" x14ac:dyDescent="0.15">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437</v>
      </c>
      <c r="Z117" s="881"/>
      <c r="AA117" s="965">
        <v>831553</v>
      </c>
      <c r="AB117" s="966"/>
      <c r="AC117" s="966"/>
      <c r="AD117" s="966"/>
      <c r="AE117" s="967"/>
      <c r="AF117" s="968">
        <v>859598</v>
      </c>
      <c r="AG117" s="966"/>
      <c r="AH117" s="966"/>
      <c r="AI117" s="966"/>
      <c r="AJ117" s="967"/>
      <c r="AK117" s="968">
        <v>799680</v>
      </c>
      <c r="AL117" s="966"/>
      <c r="AM117" s="966"/>
      <c r="AN117" s="966"/>
      <c r="AO117" s="967"/>
      <c r="AP117" s="969"/>
      <c r="AQ117" s="970"/>
      <c r="AR117" s="970"/>
      <c r="AS117" s="970"/>
      <c r="AT117" s="971"/>
      <c r="AU117" s="895"/>
      <c r="AV117" s="896"/>
      <c r="AW117" s="896"/>
      <c r="AX117" s="896"/>
      <c r="AY117" s="896"/>
      <c r="AZ117" s="961" t="s">
        <v>438</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439</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24" customFormat="1" ht="26.25" customHeight="1" x14ac:dyDescent="0.15">
      <c r="A118" s="899" t="s">
        <v>413</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410</v>
      </c>
      <c r="AB118" s="880"/>
      <c r="AC118" s="880"/>
      <c r="AD118" s="880"/>
      <c r="AE118" s="881"/>
      <c r="AF118" s="879" t="s">
        <v>411</v>
      </c>
      <c r="AG118" s="880"/>
      <c r="AH118" s="880"/>
      <c r="AI118" s="880"/>
      <c r="AJ118" s="881"/>
      <c r="AK118" s="879" t="s">
        <v>295</v>
      </c>
      <c r="AL118" s="880"/>
      <c r="AM118" s="880"/>
      <c r="AN118" s="880"/>
      <c r="AO118" s="881"/>
      <c r="AP118" s="957" t="s">
        <v>412</v>
      </c>
      <c r="AQ118" s="958"/>
      <c r="AR118" s="958"/>
      <c r="AS118" s="958"/>
      <c r="AT118" s="959"/>
      <c r="AU118" s="895"/>
      <c r="AV118" s="896"/>
      <c r="AW118" s="896"/>
      <c r="AX118" s="896"/>
      <c r="AY118" s="896"/>
      <c r="AZ118" s="960" t="s">
        <v>440</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441</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24" customFormat="1" ht="26.25" customHeight="1" x14ac:dyDescent="0.15">
      <c r="A119" s="1043" t="s">
        <v>416</v>
      </c>
      <c r="B119" s="934"/>
      <c r="C119" s="916" t="s">
        <v>417</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47" t="s">
        <v>178</v>
      </c>
      <c r="BA119" s="247"/>
      <c r="BB119" s="247"/>
      <c r="BC119" s="247"/>
      <c r="BD119" s="247"/>
      <c r="BE119" s="247"/>
      <c r="BF119" s="247"/>
      <c r="BG119" s="247"/>
      <c r="BH119" s="247"/>
      <c r="BI119" s="247"/>
      <c r="BJ119" s="247"/>
      <c r="BK119" s="247"/>
      <c r="BL119" s="247"/>
      <c r="BM119" s="247"/>
      <c r="BN119" s="247"/>
      <c r="BO119" s="964" t="s">
        <v>442</v>
      </c>
      <c r="BP119" s="992"/>
      <c r="BQ119" s="986">
        <v>7273948</v>
      </c>
      <c r="BR119" s="987"/>
      <c r="BS119" s="987"/>
      <c r="BT119" s="987"/>
      <c r="BU119" s="987"/>
      <c r="BV119" s="987">
        <v>6797666</v>
      </c>
      <c r="BW119" s="987"/>
      <c r="BX119" s="987"/>
      <c r="BY119" s="987"/>
      <c r="BZ119" s="987"/>
      <c r="CA119" s="987">
        <v>7585354</v>
      </c>
      <c r="CB119" s="987"/>
      <c r="CC119" s="987"/>
      <c r="CD119" s="987"/>
      <c r="CE119" s="987"/>
      <c r="CF119" s="988"/>
      <c r="CG119" s="989"/>
      <c r="CH119" s="989"/>
      <c r="CI119" s="989"/>
      <c r="CJ119" s="990"/>
      <c r="CK119" s="937"/>
      <c r="CL119" s="938"/>
      <c r="CM119" s="960" t="s">
        <v>443</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24" customFormat="1" ht="26.25" customHeight="1" x14ac:dyDescent="0.15">
      <c r="A120" s="1044"/>
      <c r="B120" s="936"/>
      <c r="C120" s="909" t="s">
        <v>420</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444</v>
      </c>
      <c r="AV120" s="979"/>
      <c r="AW120" s="979"/>
      <c r="AX120" s="979"/>
      <c r="AY120" s="980"/>
      <c r="AZ120" s="916" t="s">
        <v>445</v>
      </c>
      <c r="BA120" s="884"/>
      <c r="BB120" s="884"/>
      <c r="BC120" s="884"/>
      <c r="BD120" s="884"/>
      <c r="BE120" s="884"/>
      <c r="BF120" s="884"/>
      <c r="BG120" s="884"/>
      <c r="BH120" s="884"/>
      <c r="BI120" s="884"/>
      <c r="BJ120" s="884"/>
      <c r="BK120" s="884"/>
      <c r="BL120" s="884"/>
      <c r="BM120" s="884"/>
      <c r="BN120" s="884"/>
      <c r="BO120" s="884"/>
      <c r="BP120" s="885"/>
      <c r="BQ120" s="917">
        <v>2029228</v>
      </c>
      <c r="BR120" s="918"/>
      <c r="BS120" s="918"/>
      <c r="BT120" s="918"/>
      <c r="BU120" s="918"/>
      <c r="BV120" s="918">
        <v>2674544</v>
      </c>
      <c r="BW120" s="918"/>
      <c r="BX120" s="918"/>
      <c r="BY120" s="918"/>
      <c r="BZ120" s="918"/>
      <c r="CA120" s="918">
        <v>2733873</v>
      </c>
      <c r="CB120" s="918"/>
      <c r="CC120" s="918"/>
      <c r="CD120" s="918"/>
      <c r="CE120" s="918"/>
      <c r="CF120" s="931">
        <v>74.599999999999994</v>
      </c>
      <c r="CG120" s="932"/>
      <c r="CH120" s="932"/>
      <c r="CI120" s="932"/>
      <c r="CJ120" s="932"/>
      <c r="CK120" s="993" t="s">
        <v>446</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258623</v>
      </c>
      <c r="DH120" s="918"/>
      <c r="DI120" s="918"/>
      <c r="DJ120" s="918"/>
      <c r="DK120" s="918"/>
      <c r="DL120" s="918">
        <v>232902</v>
      </c>
      <c r="DM120" s="918"/>
      <c r="DN120" s="918"/>
      <c r="DO120" s="918"/>
      <c r="DP120" s="918"/>
      <c r="DQ120" s="918">
        <v>206751</v>
      </c>
      <c r="DR120" s="918"/>
      <c r="DS120" s="918"/>
      <c r="DT120" s="918"/>
      <c r="DU120" s="918"/>
      <c r="DV120" s="919">
        <v>5.6</v>
      </c>
      <c r="DW120" s="919"/>
      <c r="DX120" s="919"/>
      <c r="DY120" s="919"/>
      <c r="DZ120" s="920"/>
    </row>
    <row r="121" spans="1:130" s="224" customFormat="1" ht="26.25" customHeight="1" x14ac:dyDescent="0.15">
      <c r="A121" s="1044"/>
      <c r="B121" s="936"/>
      <c r="C121" s="961" t="s">
        <v>447</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448</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v>14531</v>
      </c>
      <c r="BW121" s="913"/>
      <c r="BX121" s="913"/>
      <c r="BY121" s="913"/>
      <c r="BZ121" s="913"/>
      <c r="CA121" s="913">
        <v>12593</v>
      </c>
      <c r="CB121" s="913"/>
      <c r="CC121" s="913"/>
      <c r="CD121" s="913"/>
      <c r="CE121" s="913"/>
      <c r="CF121" s="907">
        <v>0.3</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v>16772</v>
      </c>
      <c r="DM121" s="913"/>
      <c r="DN121" s="913"/>
      <c r="DO121" s="913"/>
      <c r="DP121" s="913"/>
      <c r="DQ121" s="913">
        <v>22914</v>
      </c>
      <c r="DR121" s="913"/>
      <c r="DS121" s="913"/>
      <c r="DT121" s="913"/>
      <c r="DU121" s="913"/>
      <c r="DV121" s="914">
        <v>0.6</v>
      </c>
      <c r="DW121" s="914"/>
      <c r="DX121" s="914"/>
      <c r="DY121" s="914"/>
      <c r="DZ121" s="915"/>
    </row>
    <row r="122" spans="1:130" s="224" customFormat="1" ht="26.25" customHeight="1" x14ac:dyDescent="0.15">
      <c r="A122" s="1044"/>
      <c r="B122" s="936"/>
      <c r="C122" s="909" t="s">
        <v>430</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449</v>
      </c>
      <c r="BA122" s="952"/>
      <c r="BB122" s="952"/>
      <c r="BC122" s="952"/>
      <c r="BD122" s="952"/>
      <c r="BE122" s="952"/>
      <c r="BF122" s="952"/>
      <c r="BG122" s="952"/>
      <c r="BH122" s="952"/>
      <c r="BI122" s="952"/>
      <c r="BJ122" s="952"/>
      <c r="BK122" s="952"/>
      <c r="BL122" s="952"/>
      <c r="BM122" s="952"/>
      <c r="BN122" s="952"/>
      <c r="BO122" s="952"/>
      <c r="BP122" s="953"/>
      <c r="BQ122" s="986">
        <v>4916313</v>
      </c>
      <c r="BR122" s="987"/>
      <c r="BS122" s="987"/>
      <c r="BT122" s="987"/>
      <c r="BU122" s="987"/>
      <c r="BV122" s="987">
        <v>4603053</v>
      </c>
      <c r="BW122" s="987"/>
      <c r="BX122" s="987"/>
      <c r="BY122" s="987"/>
      <c r="BZ122" s="987"/>
      <c r="CA122" s="987">
        <v>4813669</v>
      </c>
      <c r="CB122" s="987"/>
      <c r="CC122" s="987"/>
      <c r="CD122" s="987"/>
      <c r="CE122" s="987"/>
      <c r="CF122" s="1004">
        <v>131.4</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24" customFormat="1" ht="26.25" customHeight="1" x14ac:dyDescent="0.15">
      <c r="A123" s="1044"/>
      <c r="B123" s="936"/>
      <c r="C123" s="909" t="s">
        <v>436</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47" t="s">
        <v>178</v>
      </c>
      <c r="BA123" s="247"/>
      <c r="BB123" s="247"/>
      <c r="BC123" s="247"/>
      <c r="BD123" s="247"/>
      <c r="BE123" s="247"/>
      <c r="BF123" s="247"/>
      <c r="BG123" s="247"/>
      <c r="BH123" s="247"/>
      <c r="BI123" s="247"/>
      <c r="BJ123" s="247"/>
      <c r="BK123" s="247"/>
      <c r="BL123" s="247"/>
      <c r="BM123" s="247"/>
      <c r="BN123" s="247"/>
      <c r="BO123" s="964" t="s">
        <v>450</v>
      </c>
      <c r="BP123" s="992"/>
      <c r="BQ123" s="1050">
        <v>6945541</v>
      </c>
      <c r="BR123" s="1051"/>
      <c r="BS123" s="1051"/>
      <c r="BT123" s="1051"/>
      <c r="BU123" s="1051"/>
      <c r="BV123" s="1051">
        <v>7292128</v>
      </c>
      <c r="BW123" s="1051"/>
      <c r="BX123" s="1051"/>
      <c r="BY123" s="1051"/>
      <c r="BZ123" s="1051"/>
      <c r="CA123" s="1051">
        <v>7560135</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24" customFormat="1" ht="26.25" customHeight="1" thickBot="1" x14ac:dyDescent="0.2">
      <c r="A124" s="1044"/>
      <c r="B124" s="936"/>
      <c r="C124" s="909" t="s">
        <v>439</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451</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8.6999999999999993</v>
      </c>
      <c r="BR124" s="1014"/>
      <c r="BS124" s="1014"/>
      <c r="BT124" s="1014"/>
      <c r="BU124" s="1014"/>
      <c r="BV124" s="1014" t="s">
        <v>122</v>
      </c>
      <c r="BW124" s="1014"/>
      <c r="BX124" s="1014"/>
      <c r="BY124" s="1014"/>
      <c r="BZ124" s="1014"/>
      <c r="CA124" s="1014">
        <v>0.6</v>
      </c>
      <c r="CB124" s="1014"/>
      <c r="CC124" s="1014"/>
      <c r="CD124" s="1014"/>
      <c r="CE124" s="1014"/>
      <c r="CF124" s="1015"/>
      <c r="CG124" s="1016"/>
      <c r="CH124" s="1016"/>
      <c r="CI124" s="1016"/>
      <c r="CJ124" s="1017"/>
      <c r="CK124" s="999"/>
      <c r="CL124" s="999"/>
      <c r="CM124" s="999"/>
      <c r="CN124" s="999"/>
      <c r="CO124" s="1000"/>
      <c r="CP124" s="1006" t="s">
        <v>452</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24" customFormat="1" ht="26.25" customHeight="1" x14ac:dyDescent="0.15">
      <c r="A125" s="1044"/>
      <c r="B125" s="936"/>
      <c r="C125" s="909" t="s">
        <v>441</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453</v>
      </c>
      <c r="CL125" s="994"/>
      <c r="CM125" s="994"/>
      <c r="CN125" s="994"/>
      <c r="CO125" s="995"/>
      <c r="CP125" s="916" t="s">
        <v>454</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24" customFormat="1" ht="26.25" customHeight="1" thickBot="1" x14ac:dyDescent="0.2">
      <c r="A126" s="1044"/>
      <c r="B126" s="936"/>
      <c r="C126" s="909" t="s">
        <v>443</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14698</v>
      </c>
      <c r="AB126" s="946"/>
      <c r="AC126" s="946"/>
      <c r="AD126" s="946"/>
      <c r="AE126" s="947"/>
      <c r="AF126" s="948">
        <v>14698</v>
      </c>
      <c r="AG126" s="946"/>
      <c r="AH126" s="946"/>
      <c r="AI126" s="946"/>
      <c r="AJ126" s="947"/>
      <c r="AK126" s="948" t="s">
        <v>122</v>
      </c>
      <c r="AL126" s="946"/>
      <c r="AM126" s="946"/>
      <c r="AN126" s="946"/>
      <c r="AO126" s="947"/>
      <c r="AP126" s="949" t="s">
        <v>122</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455</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24" customFormat="1" ht="26.25" customHeight="1" x14ac:dyDescent="0.15">
      <c r="A127" s="1045"/>
      <c r="B127" s="938"/>
      <c r="C127" s="960" t="s">
        <v>456</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26"/>
      <c r="AV127" s="226"/>
      <c r="AW127" s="226"/>
      <c r="AX127" s="1018" t="s">
        <v>457</v>
      </c>
      <c r="AY127" s="1019"/>
      <c r="AZ127" s="1019"/>
      <c r="BA127" s="1019"/>
      <c r="BB127" s="1019"/>
      <c r="BC127" s="1019"/>
      <c r="BD127" s="1019"/>
      <c r="BE127" s="1020"/>
      <c r="BF127" s="1021" t="s">
        <v>458</v>
      </c>
      <c r="BG127" s="1019"/>
      <c r="BH127" s="1019"/>
      <c r="BI127" s="1019"/>
      <c r="BJ127" s="1019"/>
      <c r="BK127" s="1019"/>
      <c r="BL127" s="1020"/>
      <c r="BM127" s="1021" t="s">
        <v>459</v>
      </c>
      <c r="BN127" s="1019"/>
      <c r="BO127" s="1019"/>
      <c r="BP127" s="1019"/>
      <c r="BQ127" s="1019"/>
      <c r="BR127" s="1019"/>
      <c r="BS127" s="1020"/>
      <c r="BT127" s="1021" t="s">
        <v>460</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461</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24" customFormat="1" ht="26.25" customHeight="1" thickBot="1" x14ac:dyDescent="0.2">
      <c r="A128" s="1028" t="s">
        <v>462</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463</v>
      </c>
      <c r="X128" s="1030"/>
      <c r="Y128" s="1030"/>
      <c r="Z128" s="1031"/>
      <c r="AA128" s="1032">
        <v>4175</v>
      </c>
      <c r="AB128" s="1033"/>
      <c r="AC128" s="1033"/>
      <c r="AD128" s="1033"/>
      <c r="AE128" s="1034"/>
      <c r="AF128" s="1035">
        <v>6280</v>
      </c>
      <c r="AG128" s="1033"/>
      <c r="AH128" s="1033"/>
      <c r="AI128" s="1033"/>
      <c r="AJ128" s="1034"/>
      <c r="AK128" s="1035">
        <v>9402</v>
      </c>
      <c r="AL128" s="1033"/>
      <c r="AM128" s="1033"/>
      <c r="AN128" s="1033"/>
      <c r="AO128" s="1034"/>
      <c r="AP128" s="1036"/>
      <c r="AQ128" s="1037"/>
      <c r="AR128" s="1037"/>
      <c r="AS128" s="1037"/>
      <c r="AT128" s="1038"/>
      <c r="AU128" s="226"/>
      <c r="AV128" s="226"/>
      <c r="AW128" s="226"/>
      <c r="AX128" s="883" t="s">
        <v>464</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465</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24"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466</v>
      </c>
      <c r="X129" s="1058"/>
      <c r="Y129" s="1058"/>
      <c r="Z129" s="1059"/>
      <c r="AA129" s="945">
        <v>4312014</v>
      </c>
      <c r="AB129" s="946"/>
      <c r="AC129" s="946"/>
      <c r="AD129" s="946"/>
      <c r="AE129" s="947"/>
      <c r="AF129" s="948">
        <v>4224036</v>
      </c>
      <c r="AG129" s="946"/>
      <c r="AH129" s="946"/>
      <c r="AI129" s="946"/>
      <c r="AJ129" s="947"/>
      <c r="AK129" s="948">
        <v>4214444</v>
      </c>
      <c r="AL129" s="946"/>
      <c r="AM129" s="946"/>
      <c r="AN129" s="946"/>
      <c r="AO129" s="947"/>
      <c r="AP129" s="1060"/>
      <c r="AQ129" s="1061"/>
      <c r="AR129" s="1061"/>
      <c r="AS129" s="1061"/>
      <c r="AT129" s="1062"/>
      <c r="AU129" s="227"/>
      <c r="AV129" s="227"/>
      <c r="AW129" s="227"/>
      <c r="AX129" s="1052" t="s">
        <v>467</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21" t="s">
        <v>468</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469</v>
      </c>
      <c r="X130" s="1058"/>
      <c r="Y130" s="1058"/>
      <c r="Z130" s="1059"/>
      <c r="AA130" s="945">
        <v>564883</v>
      </c>
      <c r="AB130" s="946"/>
      <c r="AC130" s="946"/>
      <c r="AD130" s="946"/>
      <c r="AE130" s="947"/>
      <c r="AF130" s="948">
        <v>585741</v>
      </c>
      <c r="AG130" s="946"/>
      <c r="AH130" s="946"/>
      <c r="AI130" s="946"/>
      <c r="AJ130" s="947"/>
      <c r="AK130" s="948">
        <v>551620</v>
      </c>
      <c r="AL130" s="946"/>
      <c r="AM130" s="946"/>
      <c r="AN130" s="946"/>
      <c r="AO130" s="947"/>
      <c r="AP130" s="1060"/>
      <c r="AQ130" s="1061"/>
      <c r="AR130" s="1061"/>
      <c r="AS130" s="1061"/>
      <c r="AT130" s="1062"/>
      <c r="AU130" s="227"/>
      <c r="AV130" s="227"/>
      <c r="AW130" s="227"/>
      <c r="AX130" s="1052" t="s">
        <v>470</v>
      </c>
      <c r="AY130" s="910"/>
      <c r="AZ130" s="910"/>
      <c r="BA130" s="910"/>
      <c r="BB130" s="910"/>
      <c r="BC130" s="910"/>
      <c r="BD130" s="910"/>
      <c r="BE130" s="911"/>
      <c r="BF130" s="1088">
        <v>6.9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471</v>
      </c>
      <c r="X131" s="1095"/>
      <c r="Y131" s="1095"/>
      <c r="Z131" s="1096"/>
      <c r="AA131" s="991">
        <v>3747131</v>
      </c>
      <c r="AB131" s="973"/>
      <c r="AC131" s="973"/>
      <c r="AD131" s="973"/>
      <c r="AE131" s="974"/>
      <c r="AF131" s="972">
        <v>3638295</v>
      </c>
      <c r="AG131" s="973"/>
      <c r="AH131" s="973"/>
      <c r="AI131" s="973"/>
      <c r="AJ131" s="974"/>
      <c r="AK131" s="972">
        <v>3662824</v>
      </c>
      <c r="AL131" s="973"/>
      <c r="AM131" s="973"/>
      <c r="AN131" s="973"/>
      <c r="AO131" s="974"/>
      <c r="AP131" s="1097"/>
      <c r="AQ131" s="1098"/>
      <c r="AR131" s="1098"/>
      <c r="AS131" s="1098"/>
      <c r="AT131" s="1099"/>
      <c r="AU131" s="227"/>
      <c r="AV131" s="227"/>
      <c r="AW131" s="227"/>
      <c r="AX131" s="1070" t="s">
        <v>472</v>
      </c>
      <c r="AY131" s="713"/>
      <c r="AZ131" s="713"/>
      <c r="BA131" s="713"/>
      <c r="BB131" s="713"/>
      <c r="BC131" s="713"/>
      <c r="BD131" s="713"/>
      <c r="BE131" s="1023"/>
      <c r="BF131" s="1071">
        <v>0.6</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077" t="s">
        <v>473</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474</v>
      </c>
      <c r="W132" s="1081"/>
      <c r="X132" s="1081"/>
      <c r="Y132" s="1081"/>
      <c r="Z132" s="1082"/>
      <c r="AA132" s="1083">
        <v>7.0052261319999998</v>
      </c>
      <c r="AB132" s="1084"/>
      <c r="AC132" s="1084"/>
      <c r="AD132" s="1084"/>
      <c r="AE132" s="1085"/>
      <c r="AF132" s="1086">
        <v>7.3544613620000003</v>
      </c>
      <c r="AG132" s="1084"/>
      <c r="AH132" s="1084"/>
      <c r="AI132" s="1084"/>
      <c r="AJ132" s="1085"/>
      <c r="AK132" s="1086">
        <v>6.5156829810000003</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475</v>
      </c>
      <c r="W133" s="1064"/>
      <c r="X133" s="1064"/>
      <c r="Y133" s="1064"/>
      <c r="Z133" s="1065"/>
      <c r="AA133" s="1066">
        <v>7.5</v>
      </c>
      <c r="AB133" s="1067"/>
      <c r="AC133" s="1067"/>
      <c r="AD133" s="1067"/>
      <c r="AE133" s="1068"/>
      <c r="AF133" s="1066">
        <v>7.3</v>
      </c>
      <c r="AG133" s="1067"/>
      <c r="AH133" s="1067"/>
      <c r="AI133" s="1067"/>
      <c r="AJ133" s="1068"/>
      <c r="AK133" s="1066">
        <v>6.9</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9GgRqBxDxyKtNr/JBLIVeADWS/dnI/fEot7Sb+oNZElRHGjp8CD8NnJYepqSDUbLNNJAJC9eFE+xEcjOmSUQfA==" saltValue="ytFnsAfqYkWzCKyBkGejk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476</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pGFv+i7rqqK+WyZeTtDc/6Vv4hktfxq9gmr2Ccx4piuN8bhqaPUdmx3OZsf5eZzCA9/wM82UoEaTlMDHfQIayw==" saltValue="9JVL2Q/RQ+cFl61YtsPQ5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F41cpuhViuR4xbMCC1Xn1GtcpLr2N1DPeDdF+E7xsWJY2a3YWVOtIxEksu975EZfsQJfH8jCXcGQ11jdk+pqA==" saltValue="HAfjHnM0vKj5sBm7ayc1g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478</v>
      </c>
      <c r="AL6" s="260"/>
      <c r="AM6" s="260"/>
      <c r="AN6" s="260"/>
    </row>
    <row r="7" spans="1:46" ht="13.5" customHeight="1" x14ac:dyDescent="0.15">
      <c r="A7" s="259"/>
      <c r="AK7" s="262"/>
      <c r="AL7" s="263"/>
      <c r="AM7" s="263"/>
      <c r="AN7" s="264"/>
      <c r="AO7" s="1101" t="s">
        <v>479</v>
      </c>
      <c r="AP7" s="265"/>
      <c r="AQ7" s="266" t="s">
        <v>480</v>
      </c>
      <c r="AR7" s="267"/>
    </row>
    <row r="8" spans="1:46" x14ac:dyDescent="0.15">
      <c r="A8" s="259"/>
      <c r="AK8" s="268"/>
      <c r="AL8" s="269"/>
      <c r="AM8" s="269"/>
      <c r="AN8" s="270"/>
      <c r="AO8" s="1102"/>
      <c r="AP8" s="271" t="s">
        <v>481</v>
      </c>
      <c r="AQ8" s="272" t="s">
        <v>482</v>
      </c>
      <c r="AR8" s="273" t="s">
        <v>483</v>
      </c>
    </row>
    <row r="9" spans="1:46" x14ac:dyDescent="0.15">
      <c r="A9" s="259"/>
      <c r="AK9" s="1103" t="s">
        <v>484</v>
      </c>
      <c r="AL9" s="1104"/>
      <c r="AM9" s="1104"/>
      <c r="AN9" s="1105"/>
      <c r="AO9" s="274">
        <v>1004888</v>
      </c>
      <c r="AP9" s="274">
        <v>83553</v>
      </c>
      <c r="AQ9" s="275">
        <v>111034</v>
      </c>
      <c r="AR9" s="276">
        <v>-24.8</v>
      </c>
    </row>
    <row r="10" spans="1:46" ht="13.5" customHeight="1" x14ac:dyDescent="0.15">
      <c r="A10" s="259"/>
      <c r="AK10" s="1103" t="s">
        <v>485</v>
      </c>
      <c r="AL10" s="1104"/>
      <c r="AM10" s="1104"/>
      <c r="AN10" s="1105"/>
      <c r="AO10" s="277">
        <v>514000</v>
      </c>
      <c r="AP10" s="277">
        <v>42737</v>
      </c>
      <c r="AQ10" s="278">
        <v>15617</v>
      </c>
      <c r="AR10" s="279">
        <v>173.7</v>
      </c>
    </row>
    <row r="11" spans="1:46" ht="13.5" customHeight="1" x14ac:dyDescent="0.15">
      <c r="A11" s="259"/>
      <c r="AK11" s="1103" t="s">
        <v>486</v>
      </c>
      <c r="AL11" s="1104"/>
      <c r="AM11" s="1104"/>
      <c r="AN11" s="1105"/>
      <c r="AO11" s="277">
        <v>214749</v>
      </c>
      <c r="AP11" s="277">
        <v>17856</v>
      </c>
      <c r="AQ11" s="278">
        <v>1538</v>
      </c>
      <c r="AR11" s="279">
        <v>1061</v>
      </c>
    </row>
    <row r="12" spans="1:46" ht="13.5" customHeight="1" x14ac:dyDescent="0.15">
      <c r="A12" s="259"/>
      <c r="AK12" s="1103" t="s">
        <v>487</v>
      </c>
      <c r="AL12" s="1104"/>
      <c r="AM12" s="1104"/>
      <c r="AN12" s="1105"/>
      <c r="AO12" s="277" t="s">
        <v>488</v>
      </c>
      <c r="AP12" s="277" t="s">
        <v>488</v>
      </c>
      <c r="AQ12" s="278">
        <v>0</v>
      </c>
      <c r="AR12" s="279" t="s">
        <v>488</v>
      </c>
    </row>
    <row r="13" spans="1:46" ht="13.5" customHeight="1" x14ac:dyDescent="0.15">
      <c r="A13" s="259"/>
      <c r="AK13" s="1103" t="s">
        <v>489</v>
      </c>
      <c r="AL13" s="1104"/>
      <c r="AM13" s="1104"/>
      <c r="AN13" s="1105"/>
      <c r="AO13" s="277">
        <v>71971</v>
      </c>
      <c r="AP13" s="277">
        <v>5984</v>
      </c>
      <c r="AQ13" s="278">
        <v>4378</v>
      </c>
      <c r="AR13" s="279">
        <v>36.700000000000003</v>
      </c>
    </row>
    <row r="14" spans="1:46" ht="13.5" customHeight="1" x14ac:dyDescent="0.15">
      <c r="A14" s="259"/>
      <c r="AK14" s="1103" t="s">
        <v>490</v>
      </c>
      <c r="AL14" s="1104"/>
      <c r="AM14" s="1104"/>
      <c r="AN14" s="1105"/>
      <c r="AO14" s="277">
        <v>24392</v>
      </c>
      <c r="AP14" s="277">
        <v>2028</v>
      </c>
      <c r="AQ14" s="278">
        <v>2499</v>
      </c>
      <c r="AR14" s="279">
        <v>-18.8</v>
      </c>
    </row>
    <row r="15" spans="1:46" ht="13.5" customHeight="1" x14ac:dyDescent="0.15">
      <c r="A15" s="259"/>
      <c r="AK15" s="1106" t="s">
        <v>491</v>
      </c>
      <c r="AL15" s="1107"/>
      <c r="AM15" s="1107"/>
      <c r="AN15" s="1108"/>
      <c r="AO15" s="277">
        <v>-68342</v>
      </c>
      <c r="AP15" s="277">
        <v>-5682</v>
      </c>
      <c r="AQ15" s="278">
        <v>-6867</v>
      </c>
      <c r="AR15" s="279">
        <v>-17.3</v>
      </c>
    </row>
    <row r="16" spans="1:46" x14ac:dyDescent="0.15">
      <c r="A16" s="259"/>
      <c r="AK16" s="1106" t="s">
        <v>178</v>
      </c>
      <c r="AL16" s="1107"/>
      <c r="AM16" s="1107"/>
      <c r="AN16" s="1108"/>
      <c r="AO16" s="277">
        <v>1761658</v>
      </c>
      <c r="AP16" s="277">
        <v>146475</v>
      </c>
      <c r="AQ16" s="278">
        <v>128199</v>
      </c>
      <c r="AR16" s="279">
        <v>14.3</v>
      </c>
    </row>
    <row r="17" spans="1:46" x14ac:dyDescent="0.15">
      <c r="A17" s="259"/>
    </row>
    <row r="18" spans="1:46" x14ac:dyDescent="0.15">
      <c r="A18" s="259"/>
      <c r="AQ18" s="280"/>
      <c r="AR18" s="280"/>
    </row>
    <row r="19" spans="1:46" x14ac:dyDescent="0.15">
      <c r="A19" s="259"/>
      <c r="AK19" s="255" t="s">
        <v>492</v>
      </c>
    </row>
    <row r="20" spans="1:46" x14ac:dyDescent="0.15">
      <c r="A20" s="259"/>
      <c r="AK20" s="281"/>
      <c r="AL20" s="282"/>
      <c r="AM20" s="282"/>
      <c r="AN20" s="283"/>
      <c r="AO20" s="284" t="s">
        <v>493</v>
      </c>
      <c r="AP20" s="285" t="s">
        <v>494</v>
      </c>
      <c r="AQ20" s="286" t="s">
        <v>495</v>
      </c>
      <c r="AR20" s="287"/>
    </row>
    <row r="21" spans="1:46" s="260" customFormat="1" x14ac:dyDescent="0.15">
      <c r="A21" s="288"/>
      <c r="AK21" s="1109" t="s">
        <v>496</v>
      </c>
      <c r="AL21" s="1110"/>
      <c r="AM21" s="1110"/>
      <c r="AN21" s="1111"/>
      <c r="AO21" s="289">
        <v>8.98</v>
      </c>
      <c r="AP21" s="290">
        <v>10.85</v>
      </c>
      <c r="AQ21" s="291">
        <v>-1.87</v>
      </c>
      <c r="AS21" s="292"/>
      <c r="AT21" s="288"/>
    </row>
    <row r="22" spans="1:46" s="260" customFormat="1" x14ac:dyDescent="0.15">
      <c r="A22" s="288"/>
      <c r="AK22" s="1109" t="s">
        <v>497</v>
      </c>
      <c r="AL22" s="1110"/>
      <c r="AM22" s="1110"/>
      <c r="AN22" s="1111"/>
      <c r="AO22" s="293">
        <v>95.1</v>
      </c>
      <c r="AP22" s="294">
        <v>96.2</v>
      </c>
      <c r="AQ22" s="295">
        <v>-1.1000000000000001</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00" t="s">
        <v>498</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300"/>
      <c r="AS27" s="255"/>
      <c r="AT27" s="255"/>
    </row>
    <row r="28" spans="1:46" ht="17.25" x14ac:dyDescent="0.15">
      <c r="A28" s="256" t="s">
        <v>499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500</v>
      </c>
      <c r="AL29" s="260"/>
      <c r="AM29" s="260"/>
      <c r="AN29" s="260"/>
      <c r="AS29" s="302"/>
    </row>
    <row r="30" spans="1:46" ht="13.5" customHeight="1" x14ac:dyDescent="0.15">
      <c r="A30" s="259"/>
      <c r="AK30" s="262"/>
      <c r="AL30" s="263"/>
      <c r="AM30" s="263"/>
      <c r="AN30" s="264"/>
      <c r="AO30" s="1101" t="s">
        <v>479</v>
      </c>
      <c r="AP30" s="265"/>
      <c r="AQ30" s="266" t="s">
        <v>480</v>
      </c>
      <c r="AR30" s="267"/>
    </row>
    <row r="31" spans="1:46" x14ac:dyDescent="0.15">
      <c r="A31" s="259"/>
      <c r="AK31" s="268"/>
      <c r="AL31" s="269"/>
      <c r="AM31" s="269"/>
      <c r="AN31" s="270"/>
      <c r="AO31" s="1102"/>
      <c r="AP31" s="271" t="s">
        <v>481</v>
      </c>
      <c r="AQ31" s="272" t="s">
        <v>482</v>
      </c>
      <c r="AR31" s="273" t="s">
        <v>483</v>
      </c>
    </row>
    <row r="32" spans="1:46" ht="27" customHeight="1" x14ac:dyDescent="0.15">
      <c r="A32" s="259"/>
      <c r="AK32" s="1117" t="s">
        <v>501</v>
      </c>
      <c r="AL32" s="1118"/>
      <c r="AM32" s="1118"/>
      <c r="AN32" s="1119"/>
      <c r="AO32" s="303">
        <v>747391</v>
      </c>
      <c r="AP32" s="303">
        <v>62143</v>
      </c>
      <c r="AQ32" s="304">
        <v>62185</v>
      </c>
      <c r="AR32" s="305">
        <v>-0.1</v>
      </c>
    </row>
    <row r="33" spans="1:46" ht="13.5" customHeight="1" x14ac:dyDescent="0.15">
      <c r="A33" s="259"/>
      <c r="AK33" s="1117" t="s">
        <v>502</v>
      </c>
      <c r="AL33" s="1118"/>
      <c r="AM33" s="1118"/>
      <c r="AN33" s="1119"/>
      <c r="AO33" s="303" t="s">
        <v>488</v>
      </c>
      <c r="AP33" s="303" t="s">
        <v>488</v>
      </c>
      <c r="AQ33" s="304" t="s">
        <v>488</v>
      </c>
      <c r="AR33" s="305" t="s">
        <v>488</v>
      </c>
    </row>
    <row r="34" spans="1:46" ht="27" customHeight="1" x14ac:dyDescent="0.15">
      <c r="A34" s="259"/>
      <c r="AK34" s="1117" t="s">
        <v>503</v>
      </c>
      <c r="AL34" s="1118"/>
      <c r="AM34" s="1118"/>
      <c r="AN34" s="1119"/>
      <c r="AO34" s="303" t="s">
        <v>488</v>
      </c>
      <c r="AP34" s="303" t="s">
        <v>488</v>
      </c>
      <c r="AQ34" s="304" t="s">
        <v>488</v>
      </c>
      <c r="AR34" s="305" t="s">
        <v>488</v>
      </c>
    </row>
    <row r="35" spans="1:46" ht="27" customHeight="1" x14ac:dyDescent="0.15">
      <c r="A35" s="259"/>
      <c r="AK35" s="1117" t="s">
        <v>504</v>
      </c>
      <c r="AL35" s="1118"/>
      <c r="AM35" s="1118"/>
      <c r="AN35" s="1119"/>
      <c r="AO35" s="303">
        <v>29121</v>
      </c>
      <c r="AP35" s="303">
        <v>2421</v>
      </c>
      <c r="AQ35" s="304">
        <v>15497</v>
      </c>
      <c r="AR35" s="305">
        <v>-84.4</v>
      </c>
    </row>
    <row r="36" spans="1:46" ht="27" customHeight="1" x14ac:dyDescent="0.15">
      <c r="A36" s="259"/>
      <c r="AK36" s="1117" t="s">
        <v>505</v>
      </c>
      <c r="AL36" s="1118"/>
      <c r="AM36" s="1118"/>
      <c r="AN36" s="1119"/>
      <c r="AO36" s="303">
        <v>22746</v>
      </c>
      <c r="AP36" s="303">
        <v>1891</v>
      </c>
      <c r="AQ36" s="304">
        <v>3842</v>
      </c>
      <c r="AR36" s="305">
        <v>-50.8</v>
      </c>
    </row>
    <row r="37" spans="1:46" ht="13.5" customHeight="1" x14ac:dyDescent="0.15">
      <c r="A37" s="259"/>
      <c r="AK37" s="1117" t="s">
        <v>506</v>
      </c>
      <c r="AL37" s="1118"/>
      <c r="AM37" s="1118"/>
      <c r="AN37" s="1119"/>
      <c r="AO37" s="303" t="s">
        <v>488</v>
      </c>
      <c r="AP37" s="303" t="s">
        <v>488</v>
      </c>
      <c r="AQ37" s="304">
        <v>306</v>
      </c>
      <c r="AR37" s="305" t="s">
        <v>488</v>
      </c>
    </row>
    <row r="38" spans="1:46" ht="27" customHeight="1" x14ac:dyDescent="0.15">
      <c r="A38" s="259"/>
      <c r="AK38" s="1120" t="s">
        <v>507</v>
      </c>
      <c r="AL38" s="1121"/>
      <c r="AM38" s="1121"/>
      <c r="AN38" s="1122"/>
      <c r="AO38" s="306">
        <v>422</v>
      </c>
      <c r="AP38" s="306">
        <v>35</v>
      </c>
      <c r="AQ38" s="307">
        <v>4</v>
      </c>
      <c r="AR38" s="295">
        <v>775</v>
      </c>
      <c r="AS38" s="302"/>
    </row>
    <row r="39" spans="1:46" x14ac:dyDescent="0.15">
      <c r="A39" s="259"/>
      <c r="AK39" s="1120" t="s">
        <v>508</v>
      </c>
      <c r="AL39" s="1121"/>
      <c r="AM39" s="1121"/>
      <c r="AN39" s="1122"/>
      <c r="AO39" s="303">
        <v>-9402</v>
      </c>
      <c r="AP39" s="303">
        <v>-782</v>
      </c>
      <c r="AQ39" s="304">
        <v>-2250</v>
      </c>
      <c r="AR39" s="305">
        <v>-65.2</v>
      </c>
      <c r="AS39" s="302"/>
    </row>
    <row r="40" spans="1:46" ht="27" customHeight="1" x14ac:dyDescent="0.15">
      <c r="A40" s="259"/>
      <c r="AK40" s="1117" t="s">
        <v>509</v>
      </c>
      <c r="AL40" s="1118"/>
      <c r="AM40" s="1118"/>
      <c r="AN40" s="1119"/>
      <c r="AO40" s="303">
        <v>-551620</v>
      </c>
      <c r="AP40" s="303">
        <v>-45865</v>
      </c>
      <c r="AQ40" s="304">
        <v>-52332</v>
      </c>
      <c r="AR40" s="305">
        <v>-12.4</v>
      </c>
      <c r="AS40" s="302"/>
    </row>
    <row r="41" spans="1:46" x14ac:dyDescent="0.15">
      <c r="A41" s="259"/>
      <c r="AK41" s="1123" t="s">
        <v>288</v>
      </c>
      <c r="AL41" s="1124"/>
      <c r="AM41" s="1124"/>
      <c r="AN41" s="1125"/>
      <c r="AO41" s="303">
        <v>238658</v>
      </c>
      <c r="AP41" s="303">
        <v>19844</v>
      </c>
      <c r="AQ41" s="304">
        <v>27253</v>
      </c>
      <c r="AR41" s="305">
        <v>-27.2</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510</v>
      </c>
    </row>
    <row r="48" spans="1:46" x14ac:dyDescent="0.15">
      <c r="A48" s="259"/>
      <c r="AK48" s="313" t="s">
        <v>511</v>
      </c>
      <c r="AL48" s="313"/>
      <c r="AM48" s="313"/>
      <c r="AN48" s="313"/>
      <c r="AO48" s="313"/>
      <c r="AP48" s="313"/>
      <c r="AQ48" s="314"/>
      <c r="AR48" s="313"/>
    </row>
    <row r="49" spans="1:44" ht="13.5" customHeight="1" x14ac:dyDescent="0.15">
      <c r="A49" s="259"/>
      <c r="AK49" s="315"/>
      <c r="AL49" s="316"/>
      <c r="AM49" s="1112" t="s">
        <v>479</v>
      </c>
      <c r="AN49" s="1114" t="s">
        <v>512</v>
      </c>
      <c r="AO49" s="1115"/>
      <c r="AP49" s="1115"/>
      <c r="AQ49" s="1115"/>
      <c r="AR49" s="1116"/>
    </row>
    <row r="50" spans="1:44" x14ac:dyDescent="0.15">
      <c r="A50" s="259"/>
      <c r="AK50" s="317"/>
      <c r="AL50" s="318"/>
      <c r="AM50" s="1113"/>
      <c r="AN50" s="319" t="s">
        <v>513</v>
      </c>
      <c r="AO50" s="320" t="s">
        <v>514</v>
      </c>
      <c r="AP50" s="321" t="s">
        <v>515</v>
      </c>
      <c r="AQ50" s="322" t="s">
        <v>516</v>
      </c>
      <c r="AR50" s="323" t="s">
        <v>517</v>
      </c>
    </row>
    <row r="51" spans="1:44" x14ac:dyDescent="0.15">
      <c r="A51" s="259"/>
      <c r="AK51" s="315" t="s">
        <v>518</v>
      </c>
      <c r="AL51" s="316"/>
      <c r="AM51" s="324">
        <v>363352</v>
      </c>
      <c r="AN51" s="325">
        <v>27750</v>
      </c>
      <c r="AO51" s="326">
        <v>-42</v>
      </c>
      <c r="AP51" s="327">
        <v>103390</v>
      </c>
      <c r="AQ51" s="328">
        <v>17.100000000000001</v>
      </c>
      <c r="AR51" s="329">
        <v>-59.1</v>
      </c>
    </row>
    <row r="52" spans="1:44" x14ac:dyDescent="0.15">
      <c r="A52" s="259"/>
      <c r="AK52" s="330"/>
      <c r="AL52" s="331" t="s">
        <v>519</v>
      </c>
      <c r="AM52" s="332">
        <v>167978</v>
      </c>
      <c r="AN52" s="333">
        <v>12829</v>
      </c>
      <c r="AO52" s="334">
        <v>-67.900000000000006</v>
      </c>
      <c r="AP52" s="335">
        <v>51269</v>
      </c>
      <c r="AQ52" s="336">
        <v>4.5999999999999996</v>
      </c>
      <c r="AR52" s="337">
        <v>-72.5</v>
      </c>
    </row>
    <row r="53" spans="1:44" x14ac:dyDescent="0.15">
      <c r="A53" s="259"/>
      <c r="AK53" s="315" t="s">
        <v>520</v>
      </c>
      <c r="AL53" s="316"/>
      <c r="AM53" s="324">
        <v>538027</v>
      </c>
      <c r="AN53" s="325">
        <v>41727</v>
      </c>
      <c r="AO53" s="326">
        <v>50.4</v>
      </c>
      <c r="AP53" s="327">
        <v>117234</v>
      </c>
      <c r="AQ53" s="328">
        <v>13.4</v>
      </c>
      <c r="AR53" s="329">
        <v>37</v>
      </c>
    </row>
    <row r="54" spans="1:44" x14ac:dyDescent="0.15">
      <c r="A54" s="259"/>
      <c r="AK54" s="330"/>
      <c r="AL54" s="331" t="s">
        <v>519</v>
      </c>
      <c r="AM54" s="332">
        <v>289364</v>
      </c>
      <c r="AN54" s="333">
        <v>22442</v>
      </c>
      <c r="AO54" s="334">
        <v>74.900000000000006</v>
      </c>
      <c r="AP54" s="335">
        <v>59796</v>
      </c>
      <c r="AQ54" s="336">
        <v>16.600000000000001</v>
      </c>
      <c r="AR54" s="337">
        <v>58.3</v>
      </c>
    </row>
    <row r="55" spans="1:44" x14ac:dyDescent="0.15">
      <c r="A55" s="259"/>
      <c r="AK55" s="315" t="s">
        <v>521</v>
      </c>
      <c r="AL55" s="316"/>
      <c r="AM55" s="324">
        <v>672333</v>
      </c>
      <c r="AN55" s="325">
        <v>53166</v>
      </c>
      <c r="AO55" s="326">
        <v>27.4</v>
      </c>
      <c r="AP55" s="327">
        <v>97758</v>
      </c>
      <c r="AQ55" s="328">
        <v>-16.600000000000001</v>
      </c>
      <c r="AR55" s="329">
        <v>44</v>
      </c>
    </row>
    <row r="56" spans="1:44" x14ac:dyDescent="0.15">
      <c r="A56" s="259"/>
      <c r="AK56" s="330"/>
      <c r="AL56" s="331" t="s">
        <v>519</v>
      </c>
      <c r="AM56" s="332">
        <v>468385</v>
      </c>
      <c r="AN56" s="333">
        <v>37038</v>
      </c>
      <c r="AO56" s="334">
        <v>65</v>
      </c>
      <c r="AP56" s="335">
        <v>45946</v>
      </c>
      <c r="AQ56" s="336">
        <v>-23.2</v>
      </c>
      <c r="AR56" s="337">
        <v>88.2</v>
      </c>
    </row>
    <row r="57" spans="1:44" x14ac:dyDescent="0.15">
      <c r="A57" s="259"/>
      <c r="AK57" s="315" t="s">
        <v>522</v>
      </c>
      <c r="AL57" s="316"/>
      <c r="AM57" s="324">
        <v>462085</v>
      </c>
      <c r="AN57" s="325">
        <v>37443</v>
      </c>
      <c r="AO57" s="326">
        <v>-29.6</v>
      </c>
      <c r="AP57" s="327">
        <v>91338</v>
      </c>
      <c r="AQ57" s="328">
        <v>-6.6</v>
      </c>
      <c r="AR57" s="329">
        <v>-23</v>
      </c>
    </row>
    <row r="58" spans="1:44" x14ac:dyDescent="0.15">
      <c r="A58" s="259"/>
      <c r="AK58" s="330"/>
      <c r="AL58" s="331" t="s">
        <v>519</v>
      </c>
      <c r="AM58" s="332">
        <v>312806</v>
      </c>
      <c r="AN58" s="333">
        <v>25347</v>
      </c>
      <c r="AO58" s="334">
        <v>-31.6</v>
      </c>
      <c r="AP58" s="335">
        <v>43989</v>
      </c>
      <c r="AQ58" s="336">
        <v>-4.3</v>
      </c>
      <c r="AR58" s="337">
        <v>-27.3</v>
      </c>
    </row>
    <row r="59" spans="1:44" x14ac:dyDescent="0.15">
      <c r="A59" s="259"/>
      <c r="AK59" s="315" t="s">
        <v>523</v>
      </c>
      <c r="AL59" s="316"/>
      <c r="AM59" s="324">
        <v>1957158</v>
      </c>
      <c r="AN59" s="325">
        <v>162730</v>
      </c>
      <c r="AO59" s="326">
        <v>334.6</v>
      </c>
      <c r="AP59" s="327">
        <v>103975</v>
      </c>
      <c r="AQ59" s="328">
        <v>13.8</v>
      </c>
      <c r="AR59" s="329">
        <v>320.8</v>
      </c>
    </row>
    <row r="60" spans="1:44" x14ac:dyDescent="0.15">
      <c r="A60" s="259"/>
      <c r="AK60" s="330"/>
      <c r="AL60" s="331" t="s">
        <v>519</v>
      </c>
      <c r="AM60" s="332">
        <v>1710822</v>
      </c>
      <c r="AN60" s="333">
        <v>142248</v>
      </c>
      <c r="AO60" s="334">
        <v>461.2</v>
      </c>
      <c r="AP60" s="335">
        <v>52698</v>
      </c>
      <c r="AQ60" s="336">
        <v>19.8</v>
      </c>
      <c r="AR60" s="337">
        <v>441.4</v>
      </c>
    </row>
    <row r="61" spans="1:44" x14ac:dyDescent="0.15">
      <c r="A61" s="259"/>
      <c r="AK61" s="315" t="s">
        <v>524</v>
      </c>
      <c r="AL61" s="338"/>
      <c r="AM61" s="324">
        <v>798591</v>
      </c>
      <c r="AN61" s="325">
        <v>64563</v>
      </c>
      <c r="AO61" s="326">
        <v>68.2</v>
      </c>
      <c r="AP61" s="327">
        <v>102739</v>
      </c>
      <c r="AQ61" s="339">
        <v>4.2</v>
      </c>
      <c r="AR61" s="329">
        <v>64</v>
      </c>
    </row>
    <row r="62" spans="1:44" x14ac:dyDescent="0.15">
      <c r="A62" s="259"/>
      <c r="AK62" s="330"/>
      <c r="AL62" s="331" t="s">
        <v>519</v>
      </c>
      <c r="AM62" s="332">
        <v>589871</v>
      </c>
      <c r="AN62" s="333">
        <v>47981</v>
      </c>
      <c r="AO62" s="334">
        <v>100.3</v>
      </c>
      <c r="AP62" s="335">
        <v>50740</v>
      </c>
      <c r="AQ62" s="336">
        <v>2.7</v>
      </c>
      <c r="AR62" s="337">
        <v>97.6</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sheetData>
  <sheetProtection algorithmName="SHA-512" hashValue="HBEqg3bNDs+4T2QVC2wmoidgOhqi4YTSrutiVRpMA09X9grtgkCMVjnLrE/1CwmI0Ni5NSWudElYcDvDYK/nEA==" saltValue="L7U4r/WDvrDLLaluVx4A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476</v>
      </c>
    </row>
    <row r="121" spans="125:125" ht="13.5" hidden="1" customHeight="1" x14ac:dyDescent="0.15">
      <c r="DU121" s="253"/>
    </row>
  </sheetData>
  <sheetProtection algorithmName="SHA-512" hashValue="sydnMe88GxbtbEaFLhWeMecDsCbNOw9/Mz7RtLxhy58qOrWk3mnArcWypPv9+ZPV7MstAumI7dqbnzNbXuKmSQ==" saltValue="pWTDKUIGkpWAWegxTeZC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476</v>
      </c>
    </row>
  </sheetData>
  <sheetProtection algorithmName="SHA-512" hashValue="GTaQ3lrhZv9Yxkk2LOU3X/ZKXsyWAw9d4nwgd9MlH/hoSv2PvWrZzy+uDna/JDTw3vHOpd9l3M0Gdo7OcY+jHQ==" saltValue="Ugdyydi3O23qnw51EF0Sj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26" t="s">
        <v>3</v>
      </c>
      <c r="D47" s="1126"/>
      <c r="E47" s="1127"/>
      <c r="F47" s="11">
        <v>18.75</v>
      </c>
      <c r="G47" s="12">
        <v>18.100000000000001</v>
      </c>
      <c r="H47" s="12">
        <v>18.41</v>
      </c>
      <c r="I47" s="12">
        <v>23.87</v>
      </c>
      <c r="J47" s="13">
        <v>26.02</v>
      </c>
    </row>
    <row r="48" spans="2:10" ht="57.75" customHeight="1" x14ac:dyDescent="0.15">
      <c r="B48" s="14"/>
      <c r="C48" s="1128" t="s">
        <v>4</v>
      </c>
      <c r="D48" s="1128"/>
      <c r="E48" s="1129"/>
      <c r="F48" s="15">
        <v>0.16</v>
      </c>
      <c r="G48" s="16">
        <v>3.58</v>
      </c>
      <c r="H48" s="16">
        <v>9.11</v>
      </c>
      <c r="I48" s="16">
        <v>4.18</v>
      </c>
      <c r="J48" s="17">
        <v>2.4</v>
      </c>
    </row>
    <row r="49" spans="2:10" ht="57.75" customHeight="1" thickBot="1" x14ac:dyDescent="0.2">
      <c r="B49" s="18"/>
      <c r="C49" s="1130" t="s">
        <v>5</v>
      </c>
      <c r="D49" s="1130"/>
      <c r="E49" s="1131"/>
      <c r="F49" s="19" t="s">
        <v>531</v>
      </c>
      <c r="G49" s="20">
        <v>3.51</v>
      </c>
      <c r="H49" s="20">
        <v>7.45</v>
      </c>
      <c r="I49" s="20" t="s">
        <v>532</v>
      </c>
      <c r="J49" s="21">
        <v>0.31</v>
      </c>
    </row>
    <row r="50" spans="2:10" x14ac:dyDescent="0.15"/>
  </sheetData>
  <sheetProtection algorithmName="SHA-512" hashValue="DUGAwtt4fk3GWgFoZYyLL4VryjZ6EFZeX6pCA8zOjyT81Xn7+s+NqZ3VxAPtMG8X040GV9YvWpO7Al9jHamHnQ==" saltValue="Aptv37XBapstugg+iv40G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　志信</dc:creator>
  <cp:lastModifiedBy>川村　志信</cp:lastModifiedBy>
  <dcterms:created xsi:type="dcterms:W3CDTF">2025-10-15T06:02:57Z</dcterms:created>
  <dcterms:modified xsi:type="dcterms:W3CDTF">2025-10-15T06:07:44Z</dcterms:modified>
</cp:coreProperties>
</file>